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3財政企画\【毎年ある調査】\（02月）財政状況資料集\R5（R3決）\06_追加照会（令和５年10月対応）\04_財政➡市へ回答\"/>
    </mc:Choice>
  </mc:AlternateContent>
  <bookViews>
    <workbookView xWindow="0" yWindow="0" windowWidth="15360" windowHeight="7635" firstSheet="14"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9" i="10" l="1"/>
  <c r="AO38"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<sst xmlns="http://schemas.openxmlformats.org/spreadsheetml/2006/main" count="1074" uniqueCount="608">
  <si>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</si>
  <si>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</si>
  <si>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</si>
  <si>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</si>
  <si>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</si>
  <si>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</si>
  <si>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</si>
  <si>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</si>
  <si>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</si>
  <si>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</si>
  <si>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</si>
  <si>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</si>
  <si>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</si>
  <si>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</si>
  <si>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</si>
  <si>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</si>
  <si>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</si>
  <si>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</si>
  <si>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</si>
  <si>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</si>
  <si>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</si>
  <si>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</si>
  <si>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</si>
  <si>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</si>
  <si>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</si>
  <si>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</si>
  <si>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</si>
  <si>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</si>
  <si>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</si>
  <si>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</si>
  <si>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</si>
  <si>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</si>
  <si>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</si>
  <si>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</si>
  <si>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</si>
  <si>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</si>
  <si>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</si>
  <si>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</si>
  <si>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</si>
  <si>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</si>
  <si>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</si>
  <si>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</si>
  <si>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</si>
  <si>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</si>
  <si>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</si>
  <si>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</si>
  <si>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</si>
  <si>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</si>
  <si>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</si>
  <si>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</si>
  <si>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</si>
  <si>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</si>
  <si>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</si>
  <si>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</si>
  <si>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</si>
  <si>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</si>
  <si>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</si>
  <si>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</si>
  <si>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</si>
  <si>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</si>
  <si>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</si>
  <si>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</si>
  <si>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</si>
  <si>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</si>
  <si>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</si>
  <si>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</si>
  <si>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</si>
  <si>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</si>
  <si>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</si>
  <si>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</si>
  <si>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</si>
  <si>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</si>
  <si>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</si>
  <si>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</si>
  <si>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</si>
  <si>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</si>
  <si>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</si>
  <si>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</si>
  <si>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</si>
  <si>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</si>
  <si>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</si>
  <si>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</si>
  <si>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Ⅳ－３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</si>
  <si>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</si>
  <si>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</si>
  <si>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</si>
  <si>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</si>
  <si>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</si>
  <si>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</si>
  <si>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</si>
  <si>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</si>
  <si>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</si>
  <si>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</si>
  <si>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</si>
  <si>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</si>
  <si>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伊丹市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</si>
  <si>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</si>
  <si>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</si>
  <si>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</si>
  <si>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</si>
  <si>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</si>
  <si>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</si>
  <si>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</si>
  <si>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</si>
  <si>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</si>
  <si>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</si>
  <si>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</si>
  <si>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</si>
  <si>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</si>
  <si>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</si>
  <si>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</si>
  <si>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</si>
  <si>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</si>
  <si>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</si>
  <si>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</si>
  <si>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</si>
  <si>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</si>
  <si>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</si>
  <si>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</si>
  <si>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</si>
  <si>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</si>
  <si>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</si>
  <si>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</si>
  <si>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</si>
  <si>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</si>
  <si>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</si>
  <si>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</si>
  <si>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</si>
  <si>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</si>
  <si>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</si>
  <si>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</si>
  <si>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</si>
  <si>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</si>
  <si>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</si>
  <si>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</si>
  <si>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</si>
  <si>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</si>
  <si>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</si>
  <si>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</si>
  <si>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</si>
  <si>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</si>
  <si>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</si>
  <si>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</si>
  <si>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</si>
  <si>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</si>
  <si>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</si>
  <si>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</si>
  <si>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</si>
  <si>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</si>
  <si>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</si>
  <si>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</si>
  <si>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</si>
  <si>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</si>
  <si>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</si>
  <si>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</si>
  <si>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</si>
  <si>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</si>
  <si>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</si>
  <si>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</si>
  <si>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</si>
  <si>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</si>
  <si>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</si>
  <si>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</si>
  <si>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</si>
  <si>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</si>
  <si>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</si>
  <si>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</si>
  <si>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</si>
  <si>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</si>
  <si>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</si>
  <si>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</si>
  <si>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</si>
  <si>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</si>
  <si>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</si>
  <si>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</si>
  <si>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</si>
  <si>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</si>
  <si>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</si>
  <si>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</si>
  <si>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</si>
  <si>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</si>
  <si>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</si>
  <si>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</si>
  <si>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</si>
  <si>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</si>
  <si>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</si>
  <si>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</si>
  <si>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</si>
  <si>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</si>
  <si>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</si>
  <si>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</si>
  <si>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</si>
  <si>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</si>
  <si>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</si>
  <si>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</si>
  <si>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</si>
  <si>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</si>
  <si>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</si>
  <si>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</si>
  <si>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</si>
  <si>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</si>
  <si>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</si>
  <si>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</si>
  <si>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</si>
  <si>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</si>
  <si>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</si>
  <si>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</si>
  <si>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</si>
  <si>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</si>
  <si>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</si>
  <si>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</si>
  <si>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</si>
  <si>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</si>
  <si>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</si>
  <si>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兵庫県伊丹市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</si>
  <si>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</si>
  <si>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</si>
  <si>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</si>
  <si>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</si>
  <si>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</si>
  <si>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</si>
  <si>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</si>
  <si>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</si>
  <si>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</si>
  <si>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</si>
  <si>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</si>
  <si>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</si>
  <si>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</si>
  <si>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</si>
  <si>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</si>
  <si>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</si>
  <si>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</si>
  <si>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</si>
  <si>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</si>
  <si>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</si>
  <si>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</si>
  <si>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</si>
  <si>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</si>
  <si>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</si>
  <si>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</si>
  <si>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</si>
  <si>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</si>
  <si>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</si>
  <si>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</si>
  <si>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</si>
  <si>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</si>
  <si>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</si>
  <si>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</si>
  <si>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</si>
  <si>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</si>
  <si>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</si>
  <si>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</si>
  <si>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</si>
  <si>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</si>
  <si>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</si>
  <si>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</si>
  <si>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</si>
  <si>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</si>
  <si>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</si>
  <si>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</si>
  <si>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</si>
  <si>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</si>
  <si>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</si>
  <si>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</si>
  <si>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</si>
  <si>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</si>
  <si>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</si>
  <si>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</si>
  <si>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</si>
  <si>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</si>
  <si>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</si>
  <si>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</si>
  <si>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</si>
  <si>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</si>
  <si>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</si>
  <si>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</si>
  <si>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</si>
  <si>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</si>
  <si>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</si>
  <si>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</si>
  <si>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</si>
  <si>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</si>
  <si>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</si>
  <si>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</si>
  <si>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</si>
  <si>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</si>
  <si>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</si>
  <si>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</si>
  <si>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</si>
  <si>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</si>
  <si>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</si>
  <si>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</si>
  <si>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</si>
  <si>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</si>
  <si>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</si>
  <si>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</si>
  <si>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</si>
  <si>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</si>
  <si>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</si>
  <si>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</si>
  <si>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</si>
  <si>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</si>
  <si>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</si>
  <si>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</si>
  <si>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</si>
  <si>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</si>
  <si>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</si>
  <si>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</si>
  <si>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</si>
  <si>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</si>
  <si>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</si>
  <si>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</si>
  <si>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</si>
  <si>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</si>
  <si>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</si>
  <si>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</si>
  <si>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</si>
  <si>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</si>
  <si>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</si>
  <si>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</si>
  <si>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</si>
  <si>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</si>
  <si>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</si>
  <si>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</si>
  <si>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</si>
  <si>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</si>
  <si>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</si>
  <si>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</si>
  <si>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</si>
  <si>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</si>
  <si>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</si>
  <si>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</si>
  <si>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</si>
  <si>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</si>
  <si>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</si>
  <si>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</si>
  <si>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</si>
  <si>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</si>
  <si>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</si>
  <si>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</si>
  <si>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交通</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</si>
  <si>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</si>
  <si>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</si>
  <si>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</si>
  <si>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</si>
  <si>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</si>
  <si>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</si>
  <si>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</si>
  <si>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</si>
  <si>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</si>
  <si>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</si>
  <si>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</si>
  <si>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</si>
  <si>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</si>
  <si>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</si>
  <si>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</si>
  <si>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</si>
  <si>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</si>
  <si>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</si>
  <si>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</si>
  <si>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</si>
  <si>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</si>
  <si>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</si>
  <si>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</si>
  <si>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</si>
  <si>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</si>
  <si>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</si>
  <si>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</si>
  <si>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</si>
  <si>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</si>
  <si>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兵庫県伊丹市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</si>
  <si>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</si>
  <si>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</si>
  <si>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</si>
  <si>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</si>
  <si>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</si>
  <si>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</si>
  <si>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</si>
  <si>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</si>
  <si>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</si>
  <si>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</si>
  <si>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</si>
  <si>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</si>
  <si>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</si>
  <si>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</si>
  <si>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</si>
  <si>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</si>
  <si>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</si>
  <si>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</si>
  <si>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</si>
  <si>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</si>
  <si>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</si>
  <si>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</si>
  <si>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</si>
  <si>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</si>
  <si>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</si>
  <si>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</si>
  <si>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</si>
  <si>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</si>
  <si>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</si>
  <si>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</si>
  <si>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</si>
  <si>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</si>
  <si>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</si>
  <si>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</si>
  <si>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</si>
  <si>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</si>
  <si>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</si>
  <si>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</si>
  <si>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</si>
  <si>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工業用水道事業会計</t>
    <phoneticPr fontId="5"/>
  </si>
  <si>
    <t>法適用企業</t>
    <phoneticPr fontId="5"/>
  </si>
  <si>
    <t>交通事業会計</t>
    <phoneticPr fontId="5"/>
  </si>
  <si>
    <t>病院事業会計</t>
    <phoneticPr fontId="5"/>
  </si>
  <si>
    <t>法適用企業</t>
    <phoneticPr fontId="5"/>
  </si>
  <si>
    <t>下水道事業会計</t>
    <phoneticPr fontId="5"/>
  </si>
  <si>
    <t>モーターボート競走事業会計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</si>
  <si>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</si>
  <si>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</si>
  <si>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</si>
  <si>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</si>
  <si>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</si>
  <si>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</si>
  <si>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</si>
  <si>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</si>
  <si>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</si>
  <si>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</si>
  <si>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</si>
  <si>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</si>
  <si>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</si>
  <si>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</si>
  <si>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</si>
  <si>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</si>
  <si>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</si>
  <si>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</si>
  <si>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</si>
  <si>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</si>
  <si>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</si>
  <si>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</si>
  <si>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</si>
  <si>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</si>
  <si>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</si>
  <si>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</si>
  <si>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</si>
  <si>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</si>
  <si>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</si>
  <si>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</si>
  <si>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</si>
  <si>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</si>
  <si>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</si>
  <si>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</si>
  <si>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</si>
  <si>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</si>
  <si>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</si>
  <si>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</si>
  <si>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</si>
  <si>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</si>
  <si>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</si>
  <si>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</si>
  <si>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</si>
  <si>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</si>
  <si>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</si>
  <si>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</si>
  <si>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</si>
  <si>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</si>
  <si>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</si>
  <si>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</si>
  <si>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</si>
  <si>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</si>
  <si>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</si>
  <si>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</si>
  <si>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</si>
  <si>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</si>
  <si>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</si>
  <si>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</si>
  <si>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</si>
  <si>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</si>
  <si>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</si>
  <si>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</si>
  <si>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</si>
  <si>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交通事業会計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</si>
  <si>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</si>
  <si>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</si>
  <si>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</si>
  <si>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</si>
  <si>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</si>
  <si>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</si>
  <si>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</si>
  <si>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</si>
  <si>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</si>
  <si>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</si>
  <si>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</si>
  <si>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</si>
  <si>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</si>
  <si>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</si>
  <si>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</si>
  <si>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</si>
  <si>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</si>
  <si>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</si>
  <si>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</si>
  <si>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</si>
  <si>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</si>
  <si>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</si>
  <si>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</si>
  <si>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</si>
  <si>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</si>
  <si>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</si>
  <si>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</si>
  <si>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</si>
  <si>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</si>
  <si>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</si>
  <si>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</si>
  <si>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</si>
  <si>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</si>
  <si>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</si>
  <si>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</si>
  <si>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</si>
  <si>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</si>
  <si>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</si>
  <si>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</si>
  <si>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</si>
  <si>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</si>
  <si>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</si>
  <si>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</si>
  <si>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</si>
  <si>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</si>
  <si>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</si>
  <si>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</si>
  <si>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</si>
  <si>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</si>
  <si>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</si>
  <si>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</si>
  <si>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</si>
  <si>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</si>
  <si>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</si>
  <si>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</si>
  <si>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</si>
  <si>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</si>
  <si>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</si>
  <si>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</si>
  <si>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</si>
  <si>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</si>
  <si>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</si>
  <si>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</si>
  <si>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</si>
  <si>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</si>
  <si>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</si>
  <si>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</si>
  <si>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</si>
  <si>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</si>
  <si>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</si>
  <si>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</si>
  <si>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</si>
  <si>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</si>
  <si>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</si>
  <si>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</si>
  <si>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</si>
  <si>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</si>
  <si>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</si>
  <si>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</si>
  <si>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</si>
  <si>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</si>
  <si>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</si>
  <si>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</si>
  <si>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0.24</t>
  </si>
  <si>
    <t>▲ 0.38</t>
  </si>
  <si>
    <t>病院事業会計</t>
  </si>
  <si>
    <t>モーターボート競走事業会計</t>
  </si>
  <si>
    <t>水道事業会計</t>
  </si>
  <si>
    <t>交通事業会計</t>
  </si>
  <si>
    <t>工業用水道事業会計</t>
  </si>
  <si>
    <t>一般会計</t>
  </si>
  <si>
    <t>下水道事業会計</t>
  </si>
  <si>
    <t>国民健康保険事業特別会計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</si>
  <si>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</si>
  <si>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</si>
  <si>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</si>
  <si>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</si>
  <si>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</si>
  <si>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</si>
  <si>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</si>
  <si>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</si>
  <si>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公共施設等整備保全基金</t>
    <phoneticPr fontId="5"/>
  </si>
  <si>
    <t>一般職員退職手当基金</t>
    <phoneticPr fontId="5"/>
  </si>
  <si>
    <t>健康福祉基金</t>
    <phoneticPr fontId="5"/>
  </si>
  <si>
    <t>安全安心まちづくり基金</t>
    <phoneticPr fontId="5"/>
  </si>
  <si>
    <t>にぎわい創出基金</t>
    <phoneticPr fontId="5"/>
  </si>
  <si>
    <t>-</t>
    <phoneticPr fontId="2"/>
  </si>
  <si>
    <t>丹波少年自然の家事務組合</t>
    <rPh sb="0" eb="4">
      <t>タンバショウネン</t>
    </rPh>
    <rPh sb="4" eb="6">
      <t>シゼン</t>
    </rPh>
    <rPh sb="7" eb="8">
      <t>イエ</t>
    </rPh>
    <rPh sb="8" eb="12">
      <t>ジムクミアイ</t>
    </rPh>
    <phoneticPr fontId="2"/>
  </si>
  <si>
    <t>後期広域連合（一般会計）</t>
    <rPh sb="0" eb="2">
      <t>コウキ</t>
    </rPh>
    <rPh sb="2" eb="6">
      <t>コウイキレンゴウ</t>
    </rPh>
    <rPh sb="7" eb="9">
      <t>イッパン</t>
    </rPh>
    <rPh sb="9" eb="11">
      <t>カイケイ</t>
    </rPh>
    <phoneticPr fontId="2"/>
  </si>
  <si>
    <t>後期広域連合（特別会計）</t>
    <rPh sb="0" eb="2">
      <t>コウキ</t>
    </rPh>
    <rPh sb="2" eb="6">
      <t>コウイキレンゴウ</t>
    </rPh>
    <rPh sb="7" eb="9">
      <t>トクベツ</t>
    </rPh>
    <rPh sb="9" eb="11">
      <t>カイケイ</t>
    </rPh>
    <phoneticPr fontId="2"/>
  </si>
  <si>
    <t>豊中市伊丹市クリーンランド</t>
    <rPh sb="0" eb="3">
      <t>トヨナカシ</t>
    </rPh>
    <rPh sb="3" eb="6">
      <t>イタミシ</t>
    </rPh>
    <phoneticPr fontId="2"/>
  </si>
  <si>
    <t>柿衞文庫</t>
    <rPh sb="0" eb="1">
      <t>カキ</t>
    </rPh>
    <rPh sb="1" eb="2">
      <t>エイ</t>
    </rPh>
    <rPh sb="2" eb="4">
      <t>ブンコ</t>
    </rPh>
    <phoneticPr fontId="2"/>
  </si>
  <si>
    <t>いたみ文化・スポーツ財団</t>
    <rPh sb="3" eb="5">
      <t>ブンカ</t>
    </rPh>
    <rPh sb="10" eb="12">
      <t>ザイダン</t>
    </rPh>
    <phoneticPr fontId="2"/>
  </si>
  <si>
    <t>伊丹まち未来</t>
    <rPh sb="0" eb="2">
      <t>イタミ</t>
    </rPh>
    <rPh sb="4" eb="6">
      <t>ミライ</t>
    </rPh>
    <phoneticPr fontId="2"/>
  </si>
  <si>
    <t>伊丹市社会福祉協議会</t>
    <rPh sb="0" eb="3">
      <t>イタミシ</t>
    </rPh>
    <rPh sb="3" eb="7">
      <t>シャカイフクシ</t>
    </rPh>
    <rPh sb="7" eb="10">
      <t>キョウギカイ</t>
    </rPh>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</si>
  <si>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</si>
  <si>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</si>
  <si>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</si>
  <si>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類似団体内平均値と比較し、将来負担比率および有形固定資産減価償却率が低い状況にある。
　施設の老朽化が年々進行している状況にあるため、引き続き公共施設等総合管理計画に基づき、計画的に更新工事を実施していく必要がある。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</si>
  <si>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</si>
  <si>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</si>
  <si>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</si>
  <si>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</si>
  <si>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</si>
  <si>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</si>
  <si>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類似団体内平均値と比較し、実質公債費比率が高い一方で、将来負担比率が低い状況にある。
将来負担比率が低い理由としては、主に毎年度の起債発行額に財政規律を設け、普通債の新規発行を抑制してきたことによる。
　また、実質公債費比率についても着実に低下しており、過去５年間においては、類似団体内平均値よりも大きく低下し、同平均値との乖離幅が縮小する傾向にある。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</si>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</sst>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41080</c:v>
                </c:pt>
                <c:pt idx="1">
                  <c:v>33173</c:v>
                </c:pt>
                <c:pt idx="2">
                  <c:v>37644</c:v>
                </c:pt>
                <c:pt idx="3">
                  <c:v>39221</c:v>
                </c:pt>
                <c:pt idx="4">
                  <c:v>38566</c:v>
                </c:pt>
              </c:numCache>
            </c:numRef>
          </c:val>
          <c:smooth val="0"/>
          <c:extLst>
            <c:ext xmlns:c16="http://schemas.microsoft.com/office/drawing/2014/chart" uri="{C3380CC4-5D6E-409C-BE32-E72D297353CC}">
              <c16:uniqueId val="{00000000-A272-475C-BABE-ECE7BC7A538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22420</c:v>
                </c:pt>
                <c:pt idx="1">
                  <c:v>18201</c:v>
                </c:pt>
                <c:pt idx="2">
                  <c:v>39070</c:v>
                </c:pt>
                <c:pt idx="3">
                  <c:v>43400</c:v>
                </c:pt>
                <c:pt idx="4">
                  <c:v>63509</c:v>
                </c:pt>
              </c:numCache>
            </c:numRef>
          </c:val>
          <c:smooth val="0"/>
          <c:extLst>
            <c:ext xmlns:c16="http://schemas.microsoft.com/office/drawing/2014/chart" uri="{C3380CC4-5D6E-409C-BE32-E72D297353CC}">
              <c16:uniqueId val="{00000001-A272-475C-BABE-ECE7BC7A538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1.86</c:v>
                </c:pt>
                <c:pt idx="1">
                  <c:v>1.97</c:v>
                </c:pt>
                <c:pt idx="2">
                  <c:v>1.86</c:v>
                </c:pt>
                <c:pt idx="3">
                  <c:v>2.73</c:v>
                </c:pt>
                <c:pt idx="4">
                  <c:v>2.4700000000000002</c:v>
                </c:pt>
              </c:numCache>
            </c:numRef>
          </c:val>
          <c:extLst>
            <c:ext xmlns:c16="http://schemas.microsoft.com/office/drawing/2014/chart" uri="{C3380CC4-5D6E-409C-BE32-E72D297353CC}">
              <c16:uniqueId val="{00000000-B8A8-478F-86CD-88AAF0E12AC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18.77</c:v>
                </c:pt>
                <c:pt idx="1">
                  <c:v>17.829999999999998</c:v>
                </c:pt>
                <c:pt idx="2">
                  <c:v>14.17</c:v>
                </c:pt>
                <c:pt idx="3">
                  <c:v>11.56</c:v>
                </c:pt>
                <c:pt idx="4">
                  <c:v>13.16</c:v>
                </c:pt>
              </c:numCache>
            </c:numRef>
          </c:val>
          <c:extLst>
            <c:ext xmlns:c16="http://schemas.microsoft.com/office/drawing/2014/chart" uri="{C3380CC4-5D6E-409C-BE32-E72D297353CC}">
              <c16:uniqueId val="{00000001-B8A8-478F-86CD-88AAF0E12AC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0.23</c:v>
                </c:pt>
                <c:pt idx="1">
                  <c:v>-0.24</c:v>
                </c:pt>
                <c:pt idx="2">
                  <c:v>-0.38</c:v>
                </c:pt>
                <c:pt idx="3">
                  <c:v>0.63</c:v>
                </c:pt>
                <c:pt idx="4">
                  <c:v>3.52</c:v>
                </c:pt>
              </c:numCache>
            </c:numRef>
          </c:val>
          <c:smooth val="0"/>
          <c:extLst>
            <c:ext xmlns:c16="http://schemas.microsoft.com/office/drawing/2014/chart" uri="{C3380CC4-5D6E-409C-BE32-E72D297353CC}">
              <c16:uniqueId val="{00000002-B8A8-478F-86CD-88AAF0E12AC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0.28000000000000003</c:v>
                </c:pt>
                <c:pt idx="2">
                  <c:v>#N/A</c:v>
                </c:pt>
                <c:pt idx="3">
                  <c:v>0.4</c:v>
                </c:pt>
                <c:pt idx="4">
                  <c:v>#N/A</c:v>
                </c:pt>
                <c:pt idx="5">
                  <c:v>0.39</c:v>
                </c:pt>
                <c:pt idx="6">
                  <c:v>#N/A</c:v>
                </c:pt>
                <c:pt idx="7">
                  <c:v>0.46</c:v>
                </c:pt>
                <c:pt idx="8">
                  <c:v>#N/A</c:v>
                </c:pt>
                <c:pt idx="9">
                  <c:v>0.41</c:v>
                </c:pt>
              </c:numCache>
            </c:numRef>
          </c:val>
          <c:extLst>
            <c:ext xmlns:c16="http://schemas.microsoft.com/office/drawing/2014/chart" uri="{C3380CC4-5D6E-409C-BE32-E72D297353CC}">
              <c16:uniqueId val="{00000000-3CE3-4C6C-B0D4-83C04EB76D3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CE3-4C6C-B0D4-83C04EB76D3B}"/>
            </c:ext>
          </c:extLst>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3.63</c:v>
                </c:pt>
                <c:pt idx="2">
                  <c:v>#N/A</c:v>
                </c:pt>
                <c:pt idx="3">
                  <c:v>0.78</c:v>
                </c:pt>
                <c:pt idx="4">
                  <c:v>#N/A</c:v>
                </c:pt>
                <c:pt idx="5">
                  <c:v>0.38</c:v>
                </c:pt>
                <c:pt idx="6">
                  <c:v>#N/A</c:v>
                </c:pt>
                <c:pt idx="7">
                  <c:v>0.41</c:v>
                </c:pt>
                <c:pt idx="8">
                  <c:v>#N/A</c:v>
                </c:pt>
                <c:pt idx="9">
                  <c:v>0.92</c:v>
                </c:pt>
              </c:numCache>
            </c:numRef>
          </c:val>
          <c:extLst>
            <c:ext xmlns:c16="http://schemas.microsoft.com/office/drawing/2014/chart" uri="{C3380CC4-5D6E-409C-BE32-E72D297353CC}">
              <c16:uniqueId val="{00000002-3CE3-4C6C-B0D4-83C04EB76D3B}"/>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1.29</c:v>
                </c:pt>
                <c:pt idx="2">
                  <c:v>#N/A</c:v>
                </c:pt>
                <c:pt idx="3">
                  <c:v>1.4</c:v>
                </c:pt>
                <c:pt idx="4">
                  <c:v>#N/A</c:v>
                </c:pt>
                <c:pt idx="5">
                  <c:v>1.6</c:v>
                </c:pt>
                <c:pt idx="6">
                  <c:v>#N/A</c:v>
                </c:pt>
                <c:pt idx="7">
                  <c:v>1.55</c:v>
                </c:pt>
                <c:pt idx="8">
                  <c:v>#N/A</c:v>
                </c:pt>
                <c:pt idx="9">
                  <c:v>1.82</c:v>
                </c:pt>
              </c:numCache>
            </c:numRef>
          </c:val>
          <c:extLst>
            <c:ext xmlns:c16="http://schemas.microsoft.com/office/drawing/2014/chart" uri="{C3380CC4-5D6E-409C-BE32-E72D297353CC}">
              <c16:uniqueId val="{00000003-3CE3-4C6C-B0D4-83C04EB76D3B}"/>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1.85</c:v>
                </c:pt>
                <c:pt idx="2">
                  <c:v>#N/A</c:v>
                </c:pt>
                <c:pt idx="3">
                  <c:v>1.96</c:v>
                </c:pt>
                <c:pt idx="4">
                  <c:v>#N/A</c:v>
                </c:pt>
                <c:pt idx="5">
                  <c:v>1.86</c:v>
                </c:pt>
                <c:pt idx="6">
                  <c:v>#N/A</c:v>
                </c:pt>
                <c:pt idx="7">
                  <c:v>2.72</c:v>
                </c:pt>
                <c:pt idx="8">
                  <c:v>#N/A</c:v>
                </c:pt>
                <c:pt idx="9">
                  <c:v>2.46</c:v>
                </c:pt>
              </c:numCache>
            </c:numRef>
          </c:val>
          <c:extLst>
            <c:ext xmlns:c16="http://schemas.microsoft.com/office/drawing/2014/chart" uri="{C3380CC4-5D6E-409C-BE32-E72D297353CC}">
              <c16:uniqueId val="{00000004-3CE3-4C6C-B0D4-83C04EB76D3B}"/>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2.73</c:v>
                </c:pt>
                <c:pt idx="2">
                  <c:v>#N/A</c:v>
                </c:pt>
                <c:pt idx="3">
                  <c:v>3.16</c:v>
                </c:pt>
                <c:pt idx="4">
                  <c:v>#N/A</c:v>
                </c:pt>
                <c:pt idx="5">
                  <c:v>2.69</c:v>
                </c:pt>
                <c:pt idx="6">
                  <c:v>#N/A</c:v>
                </c:pt>
                <c:pt idx="7">
                  <c:v>2.62</c:v>
                </c:pt>
                <c:pt idx="8">
                  <c:v>#N/A</c:v>
                </c:pt>
                <c:pt idx="9">
                  <c:v>2.48</c:v>
                </c:pt>
              </c:numCache>
            </c:numRef>
          </c:val>
          <c:extLst>
            <c:ext xmlns:c16="http://schemas.microsoft.com/office/drawing/2014/chart" uri="{C3380CC4-5D6E-409C-BE32-E72D297353CC}">
              <c16:uniqueId val="{00000005-3CE3-4C6C-B0D4-83C04EB76D3B}"/>
            </c:ext>
          </c:extLst>
        </c:ser>
        <c:ser>
          <c:idx val="6"/>
          <c:order val="6"/>
          <c:tx>
            <c:strRef>
              <c:f>データシート!$A$33</c:f>
              <c:strCache>
                <c:ptCount val="1"/>
                <c:pt idx="0">
                  <c:v>交通事業会計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2.21</c:v>
                </c:pt>
                <c:pt idx="2">
                  <c:v>#N/A</c:v>
                </c:pt>
                <c:pt idx="3">
                  <c:v>2</c:v>
                </c:pt>
                <c:pt idx="4">
                  <c:v>#N/A</c:v>
                </c:pt>
                <c:pt idx="5">
                  <c:v>2.36</c:v>
                </c:pt>
                <c:pt idx="6">
                  <c:v>#N/A</c:v>
                </c:pt>
                <c:pt idx="7">
                  <c:v>3.41</c:v>
                </c:pt>
                <c:pt idx="8">
                  <c:v>#N/A</c:v>
                </c:pt>
                <c:pt idx="9">
                  <c:v>2.5299999999999998</c:v>
                </c:pt>
              </c:numCache>
            </c:numRef>
          </c:val>
          <c:extLst>
            <c:ext xmlns:c16="http://schemas.microsoft.com/office/drawing/2014/chart" uri="{C3380CC4-5D6E-409C-BE32-E72D297353CC}">
              <c16:uniqueId val="{00000006-3CE3-4C6C-B0D4-83C04EB76D3B}"/>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4.57</c:v>
                </c:pt>
                <c:pt idx="2">
                  <c:v>#N/A</c:v>
                </c:pt>
                <c:pt idx="3">
                  <c:v>5.61</c:v>
                </c:pt>
                <c:pt idx="4">
                  <c:v>#N/A</c:v>
                </c:pt>
                <c:pt idx="5">
                  <c:v>5.83</c:v>
                </c:pt>
                <c:pt idx="6">
                  <c:v>#N/A</c:v>
                </c:pt>
                <c:pt idx="7">
                  <c:v>5.39</c:v>
                </c:pt>
                <c:pt idx="8">
                  <c:v>#N/A</c:v>
                </c:pt>
                <c:pt idx="9">
                  <c:v>5.29</c:v>
                </c:pt>
              </c:numCache>
            </c:numRef>
          </c:val>
          <c:extLst>
            <c:ext xmlns:c16="http://schemas.microsoft.com/office/drawing/2014/chart" uri="{C3380CC4-5D6E-409C-BE32-E72D297353CC}">
              <c16:uniqueId val="{00000007-3CE3-4C6C-B0D4-83C04EB76D3B}"/>
            </c:ext>
          </c:extLst>
        </c:ser>
        <c:ser>
          <c:idx val="8"/>
          <c:order val="8"/>
          <c:tx>
            <c:strRef>
              <c:f>データシート!$A$35</c:f>
              <c:strCache>
                <c:ptCount val="1"/>
                <c:pt idx="0">
                  <c:v>モーターボート競走事業会計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1.46</c:v>
                </c:pt>
                <c:pt idx="2">
                  <c:v>#N/A</c:v>
                </c:pt>
                <c:pt idx="3">
                  <c:v>2.2400000000000002</c:v>
                </c:pt>
                <c:pt idx="4">
                  <c:v>#N/A</c:v>
                </c:pt>
                <c:pt idx="5">
                  <c:v>3.09</c:v>
                </c:pt>
                <c:pt idx="6">
                  <c:v>#N/A</c:v>
                </c:pt>
                <c:pt idx="7">
                  <c:v>4.26</c:v>
                </c:pt>
                <c:pt idx="8">
                  <c:v>#N/A</c:v>
                </c:pt>
                <c:pt idx="9">
                  <c:v>5.34</c:v>
                </c:pt>
              </c:numCache>
            </c:numRef>
          </c:val>
          <c:extLst>
            <c:ext xmlns:c16="http://schemas.microsoft.com/office/drawing/2014/chart" uri="{C3380CC4-5D6E-409C-BE32-E72D297353CC}">
              <c16:uniqueId val="{00000008-3CE3-4C6C-B0D4-83C04EB76D3B}"/>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1.26</c:v>
                </c:pt>
                <c:pt idx="2">
                  <c:v>#N/A</c:v>
                </c:pt>
                <c:pt idx="3">
                  <c:v>2.5499999999999998</c:v>
                </c:pt>
                <c:pt idx="4">
                  <c:v>#N/A</c:v>
                </c:pt>
                <c:pt idx="5">
                  <c:v>2.75</c:v>
                </c:pt>
                <c:pt idx="6">
                  <c:v>#N/A</c:v>
                </c:pt>
                <c:pt idx="7">
                  <c:v>4.95</c:v>
                </c:pt>
                <c:pt idx="8">
                  <c:v>#N/A</c:v>
                </c:pt>
                <c:pt idx="9">
                  <c:v>6.4</c:v>
                </c:pt>
              </c:numCache>
            </c:numRef>
          </c:val>
          <c:extLst>
            <c:ext xmlns:c16="http://schemas.microsoft.com/office/drawing/2014/chart" uri="{C3380CC4-5D6E-409C-BE32-E72D297353CC}">
              <c16:uniqueId val="{00000009-3CE3-4C6C-B0D4-83C04EB76D3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7561</c:v>
                </c:pt>
                <c:pt idx="5">
                  <c:v>7540</c:v>
                </c:pt>
                <c:pt idx="8">
                  <c:v>7359</c:v>
                </c:pt>
                <c:pt idx="11">
                  <c:v>7112</c:v>
                </c:pt>
                <c:pt idx="14">
                  <c:v>7340</c:v>
                </c:pt>
              </c:numCache>
            </c:numRef>
          </c:val>
          <c:extLst>
            <c:ext xmlns:c16="http://schemas.microsoft.com/office/drawing/2014/chart" uri="{C3380CC4-5D6E-409C-BE32-E72D297353CC}">
              <c16:uniqueId val="{00000000-C178-4C6D-AF52-922F2F401E2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178-4C6D-AF52-922F2F401E2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22</c:v>
                </c:pt>
                <c:pt idx="3">
                  <c:v>19</c:v>
                </c:pt>
                <c:pt idx="6">
                  <c:v>22</c:v>
                </c:pt>
                <c:pt idx="9">
                  <c:v>24</c:v>
                </c:pt>
                <c:pt idx="12">
                  <c:v>21</c:v>
                </c:pt>
              </c:numCache>
            </c:numRef>
          </c:val>
          <c:extLst>
            <c:ext xmlns:c16="http://schemas.microsoft.com/office/drawing/2014/chart" uri="{C3380CC4-5D6E-409C-BE32-E72D297353CC}">
              <c16:uniqueId val="{00000002-C178-4C6D-AF52-922F2F401E2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210</c:v>
                </c:pt>
                <c:pt idx="3">
                  <c:v>210</c:v>
                </c:pt>
                <c:pt idx="6">
                  <c:v>250</c:v>
                </c:pt>
                <c:pt idx="9">
                  <c:v>209</c:v>
                </c:pt>
                <c:pt idx="12">
                  <c:v>219</c:v>
                </c:pt>
              </c:numCache>
            </c:numRef>
          </c:val>
          <c:extLst>
            <c:ext xmlns:c16="http://schemas.microsoft.com/office/drawing/2014/chart" uri="{C3380CC4-5D6E-409C-BE32-E72D297353CC}">
              <c16:uniqueId val="{00000003-C178-4C6D-AF52-922F2F401E2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2430</c:v>
                </c:pt>
                <c:pt idx="3">
                  <c:v>2143</c:v>
                </c:pt>
                <c:pt idx="6">
                  <c:v>2011</c:v>
                </c:pt>
                <c:pt idx="9">
                  <c:v>1868</c:v>
                </c:pt>
                <c:pt idx="12">
                  <c:v>1834</c:v>
                </c:pt>
              </c:numCache>
            </c:numRef>
          </c:val>
          <c:extLst>
            <c:ext xmlns:c16="http://schemas.microsoft.com/office/drawing/2014/chart" uri="{C3380CC4-5D6E-409C-BE32-E72D297353CC}">
              <c16:uniqueId val="{00000004-C178-4C6D-AF52-922F2F401E2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178-4C6D-AF52-922F2F401E2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178-4C6D-AF52-922F2F401E2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7306</c:v>
                </c:pt>
                <c:pt idx="3">
                  <c:v>7320</c:v>
                </c:pt>
                <c:pt idx="6">
                  <c:v>6913</c:v>
                </c:pt>
                <c:pt idx="9">
                  <c:v>6666</c:v>
                </c:pt>
                <c:pt idx="12">
                  <c:v>6949</c:v>
                </c:pt>
              </c:numCache>
            </c:numRef>
          </c:val>
          <c:extLst>
            <c:ext xmlns:c16="http://schemas.microsoft.com/office/drawing/2014/chart" uri="{C3380CC4-5D6E-409C-BE32-E72D297353CC}">
              <c16:uniqueId val="{00000007-C178-4C6D-AF52-922F2F401E2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2407</c:v>
                </c:pt>
                <c:pt idx="2">
                  <c:v>#N/A</c:v>
                </c:pt>
                <c:pt idx="3">
                  <c:v>#N/A</c:v>
                </c:pt>
                <c:pt idx="4">
                  <c:v>2152</c:v>
                </c:pt>
                <c:pt idx="5">
                  <c:v>#N/A</c:v>
                </c:pt>
                <c:pt idx="6">
                  <c:v>#N/A</c:v>
                </c:pt>
                <c:pt idx="7">
                  <c:v>1837</c:v>
                </c:pt>
                <c:pt idx="8">
                  <c:v>#N/A</c:v>
                </c:pt>
                <c:pt idx="9">
                  <c:v>#N/A</c:v>
                </c:pt>
                <c:pt idx="10">
                  <c:v>1655</c:v>
                </c:pt>
                <c:pt idx="11">
                  <c:v>#N/A</c:v>
                </c:pt>
                <c:pt idx="12">
                  <c:v>#N/A</c:v>
                </c:pt>
                <c:pt idx="13">
                  <c:v>1683</c:v>
                </c:pt>
                <c:pt idx="14">
                  <c:v>#N/A</c:v>
                </c:pt>
              </c:numCache>
            </c:numRef>
          </c:val>
          <c:smooth val="0"/>
          <c:extLst>
            <c:ext xmlns:c16="http://schemas.microsoft.com/office/drawing/2014/chart" uri="{C3380CC4-5D6E-409C-BE32-E72D297353CC}">
              <c16:uniqueId val="{00000008-C178-4C6D-AF52-922F2F401E2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65226</c:v>
                </c:pt>
                <c:pt idx="5">
                  <c:v>65587</c:v>
                </c:pt>
                <c:pt idx="8">
                  <c:v>67472</c:v>
                </c:pt>
                <c:pt idx="11">
                  <c:v>68497</c:v>
                </c:pt>
                <c:pt idx="14">
                  <c:v>71610</c:v>
                </c:pt>
              </c:numCache>
            </c:numRef>
          </c:val>
          <c:extLst>
            <c:ext xmlns:c16="http://schemas.microsoft.com/office/drawing/2014/chart" uri="{C3380CC4-5D6E-409C-BE32-E72D297353CC}">
              <c16:uniqueId val="{00000000-8D09-42C7-89A4-A11838BD88D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14984</c:v>
                </c:pt>
                <c:pt idx="5">
                  <c:v>15008</c:v>
                </c:pt>
                <c:pt idx="8">
                  <c:v>14447</c:v>
                </c:pt>
                <c:pt idx="11">
                  <c:v>13945</c:v>
                </c:pt>
                <c:pt idx="14">
                  <c:v>13334</c:v>
                </c:pt>
              </c:numCache>
            </c:numRef>
          </c:val>
          <c:extLst>
            <c:ext xmlns:c16="http://schemas.microsoft.com/office/drawing/2014/chart" uri="{C3380CC4-5D6E-409C-BE32-E72D297353CC}">
              <c16:uniqueId val="{00000001-8D09-42C7-89A4-A11838BD88D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16103</c:v>
                </c:pt>
                <c:pt idx="5">
                  <c:v>19957</c:v>
                </c:pt>
                <c:pt idx="8">
                  <c:v>21396</c:v>
                </c:pt>
                <c:pt idx="11">
                  <c:v>24051</c:v>
                </c:pt>
                <c:pt idx="14">
                  <c:v>28194</c:v>
                </c:pt>
              </c:numCache>
            </c:numRef>
          </c:val>
          <c:extLst>
            <c:ext xmlns:c16="http://schemas.microsoft.com/office/drawing/2014/chart" uri="{C3380CC4-5D6E-409C-BE32-E72D297353CC}">
              <c16:uniqueId val="{00000002-8D09-42C7-89A4-A11838BD88D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D09-42C7-89A4-A11838BD88D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D09-42C7-89A4-A11838BD88D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20</c:v>
                </c:pt>
                <c:pt idx="3">
                  <c:v>12</c:v>
                </c:pt>
                <c:pt idx="6">
                  <c:v>5</c:v>
                </c:pt>
                <c:pt idx="9">
                  <c:v>13</c:v>
                </c:pt>
                <c:pt idx="12">
                  <c:v>4</c:v>
                </c:pt>
              </c:numCache>
            </c:numRef>
          </c:val>
          <c:extLst>
            <c:ext xmlns:c16="http://schemas.microsoft.com/office/drawing/2014/chart" uri="{C3380CC4-5D6E-409C-BE32-E72D297353CC}">
              <c16:uniqueId val="{00000005-8D09-42C7-89A4-A11838BD88D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7021</c:v>
                </c:pt>
                <c:pt idx="3">
                  <c:v>7212</c:v>
                </c:pt>
                <c:pt idx="6">
                  <c:v>7486</c:v>
                </c:pt>
                <c:pt idx="9">
                  <c:v>7813</c:v>
                </c:pt>
                <c:pt idx="12">
                  <c:v>7972</c:v>
                </c:pt>
              </c:numCache>
            </c:numRef>
          </c:val>
          <c:extLst>
            <c:ext xmlns:c16="http://schemas.microsoft.com/office/drawing/2014/chart" uri="{C3380CC4-5D6E-409C-BE32-E72D297353CC}">
              <c16:uniqueId val="{00000006-8D09-42C7-89A4-A11838BD88D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3848</c:v>
                </c:pt>
                <c:pt idx="3">
                  <c:v>3565</c:v>
                </c:pt>
                <c:pt idx="6">
                  <c:v>3250</c:v>
                </c:pt>
                <c:pt idx="9">
                  <c:v>2894</c:v>
                </c:pt>
                <c:pt idx="12">
                  <c:v>2534</c:v>
                </c:pt>
              </c:numCache>
            </c:numRef>
          </c:val>
          <c:extLst>
            <c:ext xmlns:c16="http://schemas.microsoft.com/office/drawing/2014/chart" uri="{C3380CC4-5D6E-409C-BE32-E72D297353CC}">
              <c16:uniqueId val="{00000007-8D09-42C7-89A4-A11838BD88D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21534</c:v>
                </c:pt>
                <c:pt idx="3">
                  <c:v>19984</c:v>
                </c:pt>
                <c:pt idx="6">
                  <c:v>18442</c:v>
                </c:pt>
                <c:pt idx="9">
                  <c:v>16601</c:v>
                </c:pt>
                <c:pt idx="12">
                  <c:v>15855</c:v>
                </c:pt>
              </c:numCache>
            </c:numRef>
          </c:val>
          <c:extLst>
            <c:ext xmlns:c16="http://schemas.microsoft.com/office/drawing/2014/chart" uri="{C3380CC4-5D6E-409C-BE32-E72D297353CC}">
              <c16:uniqueId val="{00000008-8D09-42C7-89A4-A11838BD88D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325</c:v>
                </c:pt>
                <c:pt idx="3">
                  <c:v>407</c:v>
                </c:pt>
                <c:pt idx="6">
                  <c:v>389</c:v>
                </c:pt>
                <c:pt idx="9">
                  <c:v>362</c:v>
                </c:pt>
                <c:pt idx="12">
                  <c:v>341</c:v>
                </c:pt>
              </c:numCache>
            </c:numRef>
          </c:val>
          <c:extLst>
            <c:ext xmlns:c16="http://schemas.microsoft.com/office/drawing/2014/chart" uri="{C3380CC4-5D6E-409C-BE32-E72D297353CC}">
              <c16:uniqueId val="{00000009-8D09-42C7-89A4-A11838BD88D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60984</c:v>
                </c:pt>
                <c:pt idx="3">
                  <c:v>58800</c:v>
                </c:pt>
                <c:pt idx="6">
                  <c:v>59634</c:v>
                </c:pt>
                <c:pt idx="9">
                  <c:v>60954</c:v>
                </c:pt>
                <c:pt idx="12">
                  <c:v>64600</c:v>
                </c:pt>
              </c:numCache>
            </c:numRef>
          </c:val>
          <c:extLst>
            <c:ext xmlns:c16="http://schemas.microsoft.com/office/drawing/2014/chart" uri="{C3380CC4-5D6E-409C-BE32-E72D297353CC}">
              <c16:uniqueId val="{0000000A-8D09-42C7-89A4-A11838BD88D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D09-42C7-89A4-A11838BD88D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5858</c:v>
                </c:pt>
                <c:pt idx="1">
                  <c:v>4969</c:v>
                </c:pt>
                <c:pt idx="2">
                  <c:v>5892</c:v>
                </c:pt>
              </c:numCache>
            </c:numRef>
          </c:val>
          <c:extLst>
            <c:ext xmlns:c16="http://schemas.microsoft.com/office/drawing/2014/chart" uri="{C3380CC4-5D6E-409C-BE32-E72D297353CC}">
              <c16:uniqueId val="{00000000-046B-4153-AB4D-1D9BF148531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3234</c:v>
                </c:pt>
                <c:pt idx="1">
                  <c:v>6491</c:v>
                </c:pt>
                <c:pt idx="2">
                  <c:v>11477</c:v>
                </c:pt>
              </c:numCache>
            </c:numRef>
          </c:val>
          <c:extLst>
            <c:ext xmlns:c16="http://schemas.microsoft.com/office/drawing/2014/chart" uri="{C3380CC4-5D6E-409C-BE32-E72D297353CC}">
              <c16:uniqueId val="{00000001-046B-4153-AB4D-1D9BF148531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8335</c:v>
                </c:pt>
                <c:pt idx="1">
                  <c:v>8596</c:v>
                </c:pt>
                <c:pt idx="2">
                  <c:v>7956</c:v>
                </c:pt>
              </c:numCache>
            </c:numRef>
          </c:val>
          <c:extLst>
            <c:ext xmlns:c16="http://schemas.microsoft.com/office/drawing/2014/chart" uri="{C3380CC4-5D6E-409C-BE32-E72D297353CC}">
              <c16:uniqueId val="{00000002-046B-4153-AB4D-1D9BF148531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{9CEFF5E6-C882-45E2-B438-6A1AB92E0AB0}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C4A-4F40-B568-9ABF45E0BB1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{13E83CFE-C41D-4474-A771-BEB8E1E56538}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C4A-4F40-B568-9ABF45E0BB1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{8C4E6E23-D7CA-4E17-AD60-190721A3B29C}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C4A-4F40-B568-9ABF45E0BB1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{42CDF6A3-2EDB-41AB-9DEB-447A618B178A}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C4A-4F40-B568-9ABF45E0BB1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{3CAA66B4-A63F-4C4E-910B-E45C465DE00E}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C4A-4F40-B568-9ABF45E0BB1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{2228CDC7-8837-423E-A1E3-84FA636561BB}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C4A-4F40-B568-9ABF45E0BB1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{79E437E0-7DFC-449F-9A3A-9D242DDB6879}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C4A-4F40-B568-9ABF45E0BB1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{9C7BDDD6-C2A0-4D3A-B8F8-65A2EC4C7EAB}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C4A-4F40-B568-9ABF45E0BB1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{823D0859-D96D-4651-84ED-8B14C8124249}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C4A-4F40-B568-9ABF45E0BB1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57.4</c:v>
                </c:pt>
                <c:pt idx="8">
                  <c:v>59.1</c:v>
                </c:pt>
                <c:pt idx="16">
                  <c:v>59.5</c:v>
                </c:pt>
                <c:pt idx="24">
                  <c:v>60.5</c:v>
                </c:pt>
                <c:pt idx="32">
                  <c:v>60.3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C4A-4F40-B568-9ABF45E0BB1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{A5E0BB8F-2292-4AF9-8CA8-94D4D2D92883}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C4A-4F40-B568-9ABF45E0BB1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{97FB7978-0BF9-40F4-ACBE-E3F69EE39CFE}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C4A-4F40-B568-9ABF45E0BB1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{F3A30246-9C87-4D34-8DAD-B457670B8E87}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C4A-4F40-B568-9ABF45E0BB1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{70117A6E-4E4F-476A-B795-174E6FFEAE3B}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C4A-4F40-B568-9ABF45E0BB1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{70DA89E0-EF80-4E43-86DD-86C66961847F}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C4A-4F40-B568-9ABF45E0BB1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{69B30A88-7ECB-4DE2-B6CA-3AC7E877F642}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C4A-4F40-B568-9ABF45E0BB1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{E2C1D76F-48FC-42C3-A88C-D744DE1782A3}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C4A-4F40-B568-9ABF45E0BB1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{5C9D4982-3EAA-4AC0-BCD4-3C92302766FA}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C4A-4F40-B568-9ABF45E0BB1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{2E251FB5-F4FE-4EFE-B191-028AA6BC8BDC}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C4A-4F40-B568-9ABF45E0BB1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59.4</c:v>
                </c:pt>
                <c:pt idx="16">
                  <c:v>60.2</c:v>
                </c:pt>
                <c:pt idx="24">
                  <c:v>61</c:v>
                </c:pt>
                <c:pt idx="32">
                  <c:v>62.1</c:v>
                </c:pt>
              </c:numCache>
            </c:numRef>
          </c:xVal>
          <c:yVal>
            <c:numRef>
              <c:f>公会計指標分析・財政指標組合せ分析表!$BP$55:$DC$55</c:f>
              <c:numCache>
                <c:formatCode>#,##0.0;"▲ "#,##0.0</c:formatCode>
                <c:ptCount val="40"/>
                <c:pt idx="0">
                  <c:v>17.399999999999999</c:v>
                </c:pt>
                <c:pt idx="8">
                  <c:v>12.1</c:v>
                </c:pt>
                <c:pt idx="16">
                  <c:v>11.2</c:v>
                </c:pt>
                <c:pt idx="24">
                  <c:v>7.1</c:v>
                </c:pt>
                <c:pt idx="32">
                  <c:v>5</c:v>
                </c:pt>
              </c:numCache>
            </c:numRef>
          </c:yVal>
          <c:smooth val="0"/>
          <c:extLst>
            <c:ext xmlns:c16="http://schemas.microsoft.com/office/drawing/2014/chart" uri="{C3380CC4-5D6E-409C-BE32-E72D297353CC}">
              <c16:uniqueId val="{00000013-8C4A-4F40-B568-9ABF45E0BB1F}"/>
            </c:ext>
          </c:extLst>
        </c:ser>
        <c:dLbls>
          <c:showLegendKey val="0"/>
          <c:showVal val="1"/>
          <c:showCatName val="0"/>
          <c:showSerName val="0"/>
          <c:showPercent val="0"/>
          <c:showBubbleSize val="0"/>
        </c:dLbls>
        <c:axId val="46179840"/>
        <c:axId val="46181760"/>
      </c:scatterChart>
      <c:valAx>
        <c:axId val="46179840"/>
        <c:scaling>
          <c:orientation val="maxMin"/>
          <c:max val="63"/>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{C4178B3D-4A8D-4799-913F-0B3ABA3F9AE9}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D05-4FAF-9814-9C4B3CE1516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{678295F5-9B1D-450C-BA3F-3ECE5FAF39F6}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D05-4FAF-9814-9C4B3CE1516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{CD1723D4-D423-450E-9FB5-058E38B68F26}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D05-4FAF-9814-9C4B3CE1516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{1D0A7F1D-7D65-4B0A-AF2B-02AD16B8C872}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D05-4FAF-9814-9C4B3CE1516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{5630C488-BB47-4020-A6BF-E5220F7EDF97}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D05-4FAF-9814-9C4B3CE15161}"/>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{21073D0C-2687-4A69-812C-83802D4DE183}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D05-4FAF-9814-9C4B3CE15161}"/>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{4457BA0E-867B-4E68-925D-515ED9D1B9E1}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D05-4FAF-9814-9C4B3CE1516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{DC9F944F-08A7-43CD-A4E4-F609CEE5BBAD}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D05-4FAF-9814-9C4B3CE1516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{72E2B14A-6711-4A85-933F-D32B4FF6771F}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D05-4FAF-9814-9C4B3CE1516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6.6</c:v>
                </c:pt>
                <c:pt idx="16">
                  <c:v>5.9</c:v>
                </c:pt>
                <c:pt idx="24">
                  <c:v>5.0999999999999996</c:v>
                </c:pt>
                <c:pt idx="32">
                  <c:v>4.5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D05-4FAF-9814-9C4B3CE1516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{B6743694-8967-490B-B2D3-36C5F9F81084}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D05-4FAF-9814-9C4B3CE1516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{462CA83C-4786-4877-8470-B0F9E3809344}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D05-4FAF-9814-9C4B3CE1516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{30B52851-E2BE-41F5-8E33-F0BCBBB68397}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D05-4FAF-9814-9C4B3CE1516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{6EC90697-8F70-4C13-908F-D059D7D58379}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D05-4FAF-9814-9C4B3CE1516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{CF255E5B-F503-47B1-92FE-465E85003898}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D05-4FAF-9814-9C4B3CE15161}"/>
                </c:ext>
              </c:extLst>
            </c:dLbl>
            <c:dLbl>
              <c:idx val="8"/>
              <c:layout>
                <c:manualLayout>
                  <c:x val="-4.509653070695374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{996EA115-FEE8-45C3-AB47-805945C917C9}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D05-4FAF-9814-9C4B3CE15161}"/>
                </c:ext>
              </c:extLst>
            </c:dLbl>
            <c:dLbl>
              <c:idx val="16"/>
              <c:layout>
                <c:manualLayout>
                  <c:x val="-1.8171803637232534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{3094E9E7-D7A0-4D16-B3DB-9470484303CF}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D05-4FAF-9814-9C4B3CE15161}"/>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{30CECD82-2CE0-46F1-B69A-8A7CFD4354A2}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D05-4FAF-9814-9C4B3CE1516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{409153ED-9EC0-4AF1-9107-75F0E0642634}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D05-4FAF-9814-9C4B3CE1516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3.6</c:v>
                </c:pt>
                <c:pt idx="8">
                  <c:v>3.5</c:v>
                </c:pt>
                <c:pt idx="16">
                  <c:v>3.5</c:v>
                </c:pt>
                <c:pt idx="24">
                  <c:v>3.4</c:v>
                </c:pt>
                <c:pt idx="32">
                  <c:v>3.6</c:v>
                </c:pt>
              </c:numCache>
            </c:numRef>
          </c:xVal>
          <c:yVal>
            <c:numRef>
              <c:f>公会計指標分析・財政指標組合せ分析表!$BP$77:$DC$77</c:f>
              <c:numCache>
                <c:formatCode>#,##0.0;"▲ "#,##0.0</c:formatCode>
                <c:ptCount val="40"/>
                <c:pt idx="0">
                  <c:v>17.399999999999999</c:v>
                </c:pt>
                <c:pt idx="8">
                  <c:v>12.1</c:v>
                </c:pt>
                <c:pt idx="16">
                  <c:v>11.2</c:v>
                </c:pt>
                <c:pt idx="24">
                  <c:v>7.1</c:v>
                </c:pt>
                <c:pt idx="32">
                  <c:v>5</c:v>
                </c:pt>
              </c:numCache>
            </c:numRef>
          </c:yVal>
          <c:smooth val="0"/>
          <c:extLst>
            <c:ext xmlns:c16="http://schemas.microsoft.com/office/drawing/2014/chart" uri="{C3380CC4-5D6E-409C-BE32-E72D297353CC}">
              <c16:uniqueId val="{00000013-CD05-4FAF-9814-9C4B3CE15161}"/>
            </c:ext>
          </c:extLst>
        </c:ser>
        <c:dLbls>
          <c:showLegendKey val="0"/>
          <c:showVal val="1"/>
          <c:showCatName val="0"/>
          <c:showSerName val="0"/>
          <c:showPercent val="0"/>
          <c:showBubbleSize val="0"/>
        </c:dLbls>
        <c:axId val="84219776"/>
        <c:axId val="84234240"/>
      </c:scatterChart>
      <c:valAx>
        <c:axId val="84219776"/>
        <c:scaling>
          <c:orientation val="maxMin"/>
          <c:max val="3.7"/>
          <c:min val="3.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兵庫県伊丹市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一般会計および公営企業における元利償還金の進捗により、実質公債費比率は、単年度・３ヵ年平均ともに減少する状況にある。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令和３年度においては、公共施設の再配置整備の実施に伴い元利償還金が増加した一方、標準財政規模や公債費充当一般財源等が増加したことにより、単年度の実質公債費比率が</a:t>
          </a:r>
          <a:r>
            <a:rPr kumimoji="1" lang="en-US" altLang="ja-JP" sz="1100" b="0" i="0" baseline="0">
              <a:solidFill>
                <a:schemeClr val="dk1"/>
              </a:solidFill>
              <a:effectLst/>
              <a:latin typeface="+mn-lt"/>
              <a:ea typeface="+mn-ea"/>
              <a:cs typeface="+mn-cs"/>
            </a:rPr>
            <a:t>4.3%</a:t>
          </a:r>
          <a:r>
            <a:rPr kumimoji="1" lang="ja-JP" altLang="ja-JP" sz="1100" b="0" i="0" baseline="0">
              <a:solidFill>
                <a:schemeClr val="dk1"/>
              </a:solidFill>
              <a:effectLst/>
              <a:latin typeface="+mn-lt"/>
              <a:ea typeface="+mn-ea"/>
              <a:cs typeface="+mn-cs"/>
            </a:rPr>
            <a:t>と改善したことなどから、</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ヵ年平均における実質公債費比率も改善している。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満期一括償還地方債の発行は行っていない。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兵庫県伊丹市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職員の新陳代謝及び公営企業における企業債償還の進捗等により、健全化法施行以降一貫して将来負担比率の分子部分については減少を続けている。</a:t>
          </a:r>
          <a:endParaRPr lang="ja-JP" altLang="ja-JP" sz="1400">
            <a:effectLst/>
          </a:endParaRPr>
        </a:p>
        <a:p>
          <a:r>
            <a:rPr kumimoji="1" lang="ja-JP" altLang="ja-JP" sz="1100">
              <a:solidFill>
                <a:schemeClr val="dk1"/>
              </a:solidFill>
              <a:effectLst/>
              <a:latin typeface="+mn-lt"/>
              <a:ea typeface="+mn-ea"/>
              <a:cs typeface="+mn-cs"/>
            </a:rPr>
            <a:t>　令和３年度は、新庁舎の整備や公共施設の再配置整備の実施に伴い、一般会計等に係る地方債の現在高が大幅に増加した一方で、下水道事業会計における雨水処理に係る企業債償還の進捗等により、公営企業債等繰入見込額が減少したことや、今後見込まれる公共施設の大規模改修等に備えた減債基金への積立を行ったこと等により充当可能基金が増加している。</a:t>
          </a:r>
          <a:endParaRPr lang="ja-JP" altLang="ja-JP" sz="1400">
            <a:effectLst/>
          </a:endParaRPr>
        </a:p>
        <a:p>
          <a:r>
            <a:rPr kumimoji="1" lang="ja-JP" altLang="ja-JP" sz="1100">
              <a:solidFill>
                <a:schemeClr val="dk1"/>
              </a:solidFill>
              <a:effectLst/>
              <a:latin typeface="+mn-lt"/>
              <a:ea typeface="+mn-ea"/>
              <a:cs typeface="+mn-cs"/>
            </a:rPr>
            <a:t>　結果、将来負担比率は一貫して改善しており、令和３年度についても前年度に引き続き該当なしとなっている。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兵庫県伊丹市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災害、急激な社会情勢の悪化、今後増加が見込まれる公共施設の再配置等に伴う公債費や改修費の増加等に備え目標を掲げ積立てを行っているため、基金残高の総額は増加傾向にある。</a:t>
          </a:r>
          <a:endParaRPr lang="ja-JP" altLang="ja-JP" sz="11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将来を見据えた基金の積立てを実施する一方、</a:t>
          </a:r>
          <a:r>
            <a:rPr kumimoji="1" lang="ja-JP" altLang="en-US" sz="1100">
              <a:solidFill>
                <a:schemeClr val="dk1"/>
              </a:solidFill>
              <a:effectLst/>
              <a:latin typeface="+mn-lt"/>
              <a:ea typeface="+mn-ea"/>
              <a:cs typeface="+mn-cs"/>
            </a:rPr>
            <a:t>統合新病院の建設や公共</a:t>
          </a:r>
          <a:r>
            <a:rPr kumimoji="1" lang="ja-JP" altLang="ja-JP" sz="1100">
              <a:solidFill>
                <a:schemeClr val="dk1"/>
              </a:solidFill>
              <a:effectLst/>
              <a:latin typeface="+mn-lt"/>
              <a:ea typeface="+mn-ea"/>
              <a:cs typeface="+mn-cs"/>
            </a:rPr>
            <a:t>施設の再配置等に基金の活用を考えている。</a:t>
          </a:r>
          <a:r>
            <a:rPr kumimoji="1" lang="ja-JP" altLang="en-US" sz="1100">
              <a:solidFill>
                <a:schemeClr val="dk1"/>
              </a:solidFill>
              <a:effectLst/>
              <a:latin typeface="+mn-lt"/>
              <a:ea typeface="+mn-ea"/>
              <a:cs typeface="+mn-cs"/>
            </a:rPr>
            <a:t>今後も引き続き、</a:t>
          </a:r>
          <a:r>
            <a:rPr kumimoji="1" lang="ja-JP" altLang="ja-JP" sz="1100">
              <a:solidFill>
                <a:schemeClr val="dk1"/>
              </a:solidFill>
              <a:effectLst/>
              <a:latin typeface="+mn-lt"/>
              <a:ea typeface="+mn-ea"/>
              <a:cs typeface="+mn-cs"/>
            </a:rPr>
            <a:t>行財政プラン（令和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年度）の基金の管理方針に基づき、適正な管理・運営を行う。</a:t>
          </a:r>
          <a:endParaRPr lang="ja-JP" altLang="ja-JP" sz="11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公共施設の再配置や改修工事への備え等。</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ea"/>
              <a:ea typeface="+mn-ea"/>
              <a:cs typeface="+mn-cs"/>
            </a:rPr>
            <a:t>新庁舎建設整備事業の進捗による公共施設等整備保全基金の取り崩し等によるもの</a:t>
          </a:r>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行財政プランにおいて、公共施設等整備保全基金は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年間の見込額平均（約</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億円）を基準に、一般職員退職手当基金は</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年間の見込額平均（約</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億円）を基準に積立・取崩を行うこととしている。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ea"/>
              <a:ea typeface="+mn-ea"/>
              <a:cs typeface="+mn-cs"/>
            </a:rPr>
            <a:t>新型コロナウイルス感染症対策や、幼児教育関連施策に伴う取り崩しを実施した一方、決算剰余金の積立て等を行った。</a:t>
          </a:r>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行財政プラン（令和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年度）の基金の管理方針に基づき、</a:t>
          </a:r>
          <a:r>
            <a:rPr kumimoji="1" lang="ja-JP" altLang="en-US" sz="1100">
              <a:solidFill>
                <a:schemeClr val="dk1"/>
              </a:solidFill>
              <a:effectLst/>
              <a:latin typeface="+mn-lt"/>
              <a:ea typeface="+mn-ea"/>
              <a:cs typeface="+mn-cs"/>
            </a:rPr>
            <a:t>標準財政規模の</a:t>
          </a:r>
          <a:r>
            <a:rPr kumimoji="1" lang="en-US" altLang="ja-JP" sz="1100">
              <a:solidFill>
                <a:schemeClr val="dk1"/>
              </a:solidFill>
              <a:effectLst/>
              <a:latin typeface="+mn-lt"/>
              <a:ea typeface="+mn-ea"/>
              <a:cs typeface="+mn-cs"/>
            </a:rPr>
            <a:t>17</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％の範囲内で積立・取崩を行うこととしている。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についえｔも</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将来の公債費に備えるため</a:t>
          </a:r>
          <a:r>
            <a:rPr kumimoji="1" lang="ja-JP" altLang="en-US" sz="1100">
              <a:solidFill>
                <a:sysClr val="windowText" lastClr="000000"/>
              </a:solidFill>
              <a:effectLst/>
              <a:latin typeface="+mn-lt"/>
              <a:ea typeface="+mn-ea"/>
              <a:cs typeface="+mn-cs"/>
            </a:rPr>
            <a:t>決算剰余金</a:t>
          </a:r>
          <a:r>
            <a:rPr kumimoji="1" lang="ja-JP" altLang="ja-JP" sz="1100">
              <a:solidFill>
                <a:sysClr val="windowText" lastClr="000000"/>
              </a:solidFill>
              <a:effectLst/>
              <a:latin typeface="+mn-lt"/>
              <a:ea typeface="+mn-ea"/>
              <a:cs typeface="+mn-cs"/>
            </a:rPr>
            <a:t>の積立</a:t>
          </a:r>
          <a:r>
            <a:rPr kumimoji="1" lang="ja-JP" altLang="en-US" sz="1100">
              <a:solidFill>
                <a:sysClr val="windowText" lastClr="000000"/>
              </a:solidFill>
              <a:effectLst/>
              <a:latin typeface="+mn-lt"/>
              <a:ea typeface="+mn-ea"/>
              <a:cs typeface="+mn-cs"/>
            </a:rPr>
            <a:t>等</a:t>
          </a:r>
          <a:r>
            <a:rPr kumimoji="1" lang="ja-JP" altLang="ja-JP" sz="1100">
              <a:solidFill>
                <a:schemeClr val="dk1"/>
              </a:solidFill>
              <a:effectLst/>
              <a:latin typeface="+mn-lt"/>
              <a:ea typeface="+mn-ea"/>
              <a:cs typeface="+mn-cs"/>
            </a:rPr>
            <a:t>を実施したことにより、基金残高は増加した。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行財政プランにおいて、</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年間の見込額平均（約</a:t>
          </a:r>
          <a:r>
            <a:rPr kumimoji="1" lang="en-US" altLang="ja-JP" sz="1100">
              <a:solidFill>
                <a:schemeClr val="dk1"/>
              </a:solidFill>
              <a:effectLst/>
              <a:latin typeface="+mn-lt"/>
              <a:ea typeface="+mn-ea"/>
              <a:cs typeface="+mn-cs"/>
            </a:rPr>
            <a:t>77.0</a:t>
          </a:r>
          <a:r>
            <a:rPr kumimoji="1" lang="ja-JP" altLang="ja-JP" sz="1100">
              <a:solidFill>
                <a:schemeClr val="dk1"/>
              </a:solidFill>
              <a:effectLst/>
              <a:latin typeface="+mn-lt"/>
              <a:ea typeface="+mn-ea"/>
              <a:cs typeface="+mn-cs"/>
            </a:rPr>
            <a:t>億円）を基準に積立・取崩を行うこととしている。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兵庫県伊丹市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202,978
199,947
25.00
96,044,530
93,970,500
1,105,013
44,761,494
64,467,284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lt"/>
              <a:ea typeface="+mn-ea"/>
              <a:cs typeface="+mn-cs"/>
            </a:rPr>
            <a:t>兵庫県平均値および類似団体内平均値より低く、全国平均値と同程度の状況にある。</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全国平均値（</a:t>
          </a:r>
          <a:r>
            <a:rPr kumimoji="1" lang="en-US" altLang="ja-JP" sz="900" b="0" i="0" baseline="0">
              <a:solidFill>
                <a:schemeClr val="dk1"/>
              </a:solidFill>
              <a:effectLst/>
              <a:latin typeface="+mn-lt"/>
              <a:ea typeface="+mn-ea"/>
              <a:cs typeface="+mn-cs"/>
            </a:rPr>
            <a:t>R1</a:t>
          </a:r>
          <a:r>
            <a:rPr kumimoji="1" lang="ja-JP" altLang="ja-JP" sz="900" b="0" i="0" baseline="0">
              <a:solidFill>
                <a:schemeClr val="dk1"/>
              </a:solidFill>
              <a:effectLst/>
              <a:latin typeface="+mn-lt"/>
              <a:ea typeface="+mn-ea"/>
              <a:cs typeface="+mn-cs"/>
            </a:rPr>
            <a:t>：</a:t>
          </a:r>
          <a:r>
            <a:rPr kumimoji="1" lang="en-US" altLang="ja-JP" sz="900" b="0" i="0" baseline="0">
              <a:solidFill>
                <a:schemeClr val="dk1"/>
              </a:solidFill>
              <a:effectLst/>
              <a:latin typeface="+mn-lt"/>
              <a:ea typeface="+mn-ea"/>
              <a:cs typeface="+mn-cs"/>
            </a:rPr>
            <a:t>63.4%</a:t>
          </a:r>
          <a:r>
            <a:rPr kumimoji="1" lang="ja-JP" altLang="ja-JP" sz="900" b="0" i="0" baseline="0">
              <a:solidFill>
                <a:schemeClr val="dk1"/>
              </a:solidFill>
              <a:effectLst/>
              <a:latin typeface="+mn-lt"/>
              <a:ea typeface="+mn-ea"/>
              <a:cs typeface="+mn-cs"/>
            </a:rPr>
            <a:t>、</a:t>
          </a:r>
          <a:r>
            <a:rPr kumimoji="1" lang="en-US" altLang="ja-JP" sz="900" b="0" i="0" baseline="0">
              <a:solidFill>
                <a:schemeClr val="dk1"/>
              </a:solidFill>
              <a:effectLst/>
              <a:latin typeface="+mn-lt"/>
              <a:ea typeface="+mn-ea"/>
              <a:cs typeface="+mn-cs"/>
            </a:rPr>
            <a:t>R2</a:t>
          </a:r>
          <a:r>
            <a:rPr kumimoji="1" lang="ja-JP" altLang="ja-JP" sz="900" b="0" i="0" baseline="0">
              <a:solidFill>
                <a:schemeClr val="dk1"/>
              </a:solidFill>
              <a:effectLst/>
              <a:latin typeface="+mn-lt"/>
              <a:ea typeface="+mn-ea"/>
              <a:cs typeface="+mn-cs"/>
            </a:rPr>
            <a:t>：</a:t>
          </a:r>
          <a:r>
            <a:rPr kumimoji="1" lang="en-US" altLang="ja-JP" sz="900" b="0" i="0" baseline="0">
              <a:solidFill>
                <a:schemeClr val="dk1"/>
              </a:solidFill>
              <a:effectLst/>
              <a:latin typeface="+mn-lt"/>
              <a:ea typeface="+mn-ea"/>
              <a:cs typeface="+mn-cs"/>
            </a:rPr>
            <a:t>62.1%</a:t>
          </a:r>
          <a:r>
            <a:rPr kumimoji="1" lang="ja-JP" altLang="ja-JP" sz="900" b="0" i="0" baseline="0">
              <a:solidFill>
                <a:schemeClr val="dk1"/>
              </a:solidFill>
              <a:effectLst/>
              <a:latin typeface="+mn-lt"/>
              <a:ea typeface="+mn-ea"/>
              <a:cs typeface="+mn-cs"/>
            </a:rPr>
            <a:t>、</a:t>
          </a:r>
          <a:r>
            <a:rPr kumimoji="1" lang="en-US" altLang="ja-JP" sz="900" b="0" i="0" baseline="0">
              <a:solidFill>
                <a:schemeClr val="dk1"/>
              </a:solidFill>
              <a:effectLst/>
              <a:latin typeface="+mn-lt"/>
              <a:ea typeface="+mn-ea"/>
              <a:cs typeface="+mn-cs"/>
            </a:rPr>
            <a:t>R3</a:t>
          </a:r>
          <a:r>
            <a:rPr kumimoji="1" lang="ja-JP" altLang="ja-JP" sz="900" b="0" i="0" baseline="0">
              <a:solidFill>
                <a:schemeClr val="dk1"/>
              </a:solidFill>
              <a:effectLst/>
              <a:latin typeface="+mn-lt"/>
              <a:ea typeface="+mn-ea"/>
              <a:cs typeface="+mn-cs"/>
            </a:rPr>
            <a:t>：</a:t>
          </a:r>
          <a:r>
            <a:rPr kumimoji="1" lang="en-US" altLang="ja-JP" sz="900" b="0" i="0" baseline="0">
              <a:solidFill>
                <a:schemeClr val="dk1"/>
              </a:solidFill>
              <a:effectLst/>
              <a:latin typeface="+mn-lt"/>
              <a:ea typeface="+mn-ea"/>
              <a:cs typeface="+mn-cs"/>
            </a:rPr>
            <a:t>59.7%</a:t>
          </a:r>
          <a:r>
            <a:rPr kumimoji="1" lang="ja-JP" altLang="ja-JP" sz="900" b="0" i="0" baseline="0">
              <a:solidFill>
                <a:schemeClr val="dk1"/>
              </a:solidFill>
              <a:effectLst/>
              <a:latin typeface="+mn-lt"/>
              <a:ea typeface="+mn-ea"/>
              <a:cs typeface="+mn-cs"/>
            </a:rPr>
            <a:t>）が低下傾向にある一方、類似団体平均値（</a:t>
          </a:r>
          <a:r>
            <a:rPr kumimoji="1" lang="en-US" altLang="ja-JP" sz="900" b="0" i="0" baseline="0">
              <a:solidFill>
                <a:schemeClr val="dk1"/>
              </a:solidFill>
              <a:effectLst/>
              <a:latin typeface="+mn-lt"/>
              <a:ea typeface="+mn-ea"/>
              <a:cs typeface="+mn-cs"/>
            </a:rPr>
            <a:t>R1</a:t>
          </a:r>
          <a:r>
            <a:rPr kumimoji="1" lang="ja-JP" altLang="ja-JP" sz="900" b="0" i="0" baseline="0">
              <a:solidFill>
                <a:schemeClr val="dk1"/>
              </a:solidFill>
              <a:effectLst/>
              <a:latin typeface="+mn-lt"/>
              <a:ea typeface="+mn-ea"/>
              <a:cs typeface="+mn-cs"/>
            </a:rPr>
            <a:t>：</a:t>
          </a:r>
          <a:r>
            <a:rPr kumimoji="1" lang="en-US" altLang="ja-JP" sz="900" b="0" i="0" baseline="0">
              <a:solidFill>
                <a:schemeClr val="dk1"/>
              </a:solidFill>
              <a:effectLst/>
              <a:latin typeface="+mn-lt"/>
              <a:ea typeface="+mn-ea"/>
              <a:cs typeface="+mn-cs"/>
            </a:rPr>
            <a:t>60.2%</a:t>
          </a:r>
          <a:r>
            <a:rPr kumimoji="1" lang="ja-JP" altLang="ja-JP" sz="900" b="0" i="0" baseline="0">
              <a:solidFill>
                <a:schemeClr val="dk1"/>
              </a:solidFill>
              <a:effectLst/>
              <a:latin typeface="+mn-lt"/>
              <a:ea typeface="+mn-ea"/>
              <a:cs typeface="+mn-cs"/>
            </a:rPr>
            <a:t>、</a:t>
          </a:r>
          <a:r>
            <a:rPr kumimoji="1" lang="en-US" altLang="ja-JP" sz="900" b="0" i="0" baseline="0">
              <a:solidFill>
                <a:schemeClr val="dk1"/>
              </a:solidFill>
              <a:effectLst/>
              <a:latin typeface="+mn-lt"/>
              <a:ea typeface="+mn-ea"/>
              <a:cs typeface="+mn-cs"/>
            </a:rPr>
            <a:t>R2</a:t>
          </a:r>
          <a:r>
            <a:rPr kumimoji="1" lang="ja-JP" altLang="ja-JP" sz="900" b="0" i="0" baseline="0">
              <a:solidFill>
                <a:schemeClr val="dk1"/>
              </a:solidFill>
              <a:effectLst/>
              <a:latin typeface="+mn-lt"/>
              <a:ea typeface="+mn-ea"/>
              <a:cs typeface="+mn-cs"/>
            </a:rPr>
            <a:t>：</a:t>
          </a:r>
          <a:r>
            <a:rPr kumimoji="1" lang="en-US" altLang="ja-JP" sz="900" b="0" i="0" baseline="0">
              <a:solidFill>
                <a:schemeClr val="dk1"/>
              </a:solidFill>
              <a:effectLst/>
              <a:latin typeface="+mn-lt"/>
              <a:ea typeface="+mn-ea"/>
              <a:cs typeface="+mn-cs"/>
            </a:rPr>
            <a:t>61.0%</a:t>
          </a:r>
          <a:r>
            <a:rPr kumimoji="1" lang="ja-JP" altLang="ja-JP" sz="900" b="0" i="0" baseline="0">
              <a:solidFill>
                <a:schemeClr val="dk1"/>
              </a:solidFill>
              <a:effectLst/>
              <a:latin typeface="+mn-lt"/>
              <a:ea typeface="+mn-ea"/>
              <a:cs typeface="+mn-cs"/>
            </a:rPr>
            <a:t>、</a:t>
          </a:r>
          <a:r>
            <a:rPr kumimoji="1" lang="en-US" altLang="ja-JP" sz="900" b="0" i="0" baseline="0">
              <a:solidFill>
                <a:schemeClr val="dk1"/>
              </a:solidFill>
              <a:effectLst/>
              <a:latin typeface="+mn-lt"/>
              <a:ea typeface="+mn-ea"/>
              <a:cs typeface="+mn-cs"/>
            </a:rPr>
            <a:t>R3</a:t>
          </a:r>
          <a:r>
            <a:rPr kumimoji="1" lang="ja-JP" altLang="ja-JP" sz="900" b="0" i="0" baseline="0">
              <a:solidFill>
                <a:schemeClr val="dk1"/>
              </a:solidFill>
              <a:effectLst/>
              <a:latin typeface="+mn-lt"/>
              <a:ea typeface="+mn-ea"/>
              <a:cs typeface="+mn-cs"/>
            </a:rPr>
            <a:t>：</a:t>
          </a:r>
          <a:r>
            <a:rPr kumimoji="1" lang="en-US" altLang="ja-JP" sz="900" b="0" i="0" baseline="0">
              <a:solidFill>
                <a:schemeClr val="dk1"/>
              </a:solidFill>
              <a:effectLst/>
              <a:latin typeface="+mn-lt"/>
              <a:ea typeface="+mn-ea"/>
              <a:cs typeface="+mn-cs"/>
            </a:rPr>
            <a:t>62.1%</a:t>
          </a:r>
          <a:r>
            <a:rPr kumimoji="1" lang="ja-JP" altLang="ja-JP" sz="900" b="0" i="0" baseline="0">
              <a:solidFill>
                <a:schemeClr val="dk1"/>
              </a:solidFill>
              <a:effectLst/>
              <a:latin typeface="+mn-lt"/>
              <a:ea typeface="+mn-ea"/>
              <a:cs typeface="+mn-cs"/>
            </a:rPr>
            <a:t>）は上昇傾向にあり、本市においては、類似団体平均値と同様（</a:t>
          </a:r>
          <a:r>
            <a:rPr kumimoji="1" lang="en-US" altLang="ja-JP" sz="900" b="0" i="0" baseline="0">
              <a:solidFill>
                <a:schemeClr val="dk1"/>
              </a:solidFill>
              <a:effectLst/>
              <a:latin typeface="+mn-lt"/>
              <a:ea typeface="+mn-ea"/>
              <a:cs typeface="+mn-cs"/>
            </a:rPr>
            <a:t>R1</a:t>
          </a:r>
          <a:r>
            <a:rPr kumimoji="1" lang="ja-JP" altLang="ja-JP" sz="900" b="0" i="0" baseline="0">
              <a:solidFill>
                <a:schemeClr val="dk1"/>
              </a:solidFill>
              <a:effectLst/>
              <a:latin typeface="+mn-lt"/>
              <a:ea typeface="+mn-ea"/>
              <a:cs typeface="+mn-cs"/>
            </a:rPr>
            <a:t>：</a:t>
          </a:r>
          <a:r>
            <a:rPr kumimoji="1" lang="en-US" altLang="ja-JP" sz="900" b="0" i="0" baseline="0">
              <a:solidFill>
                <a:schemeClr val="dk1"/>
              </a:solidFill>
              <a:effectLst/>
              <a:latin typeface="+mn-lt"/>
              <a:ea typeface="+mn-ea"/>
              <a:cs typeface="+mn-cs"/>
            </a:rPr>
            <a:t>59.5%</a:t>
          </a:r>
          <a:r>
            <a:rPr kumimoji="1" lang="ja-JP" altLang="ja-JP" sz="900" b="0" i="0" baseline="0">
              <a:solidFill>
                <a:schemeClr val="dk1"/>
              </a:solidFill>
              <a:effectLst/>
              <a:latin typeface="+mn-lt"/>
              <a:ea typeface="+mn-ea"/>
              <a:cs typeface="+mn-cs"/>
            </a:rPr>
            <a:t>、</a:t>
          </a:r>
          <a:r>
            <a:rPr kumimoji="1" lang="en-US" altLang="ja-JP" sz="900" b="0" i="0" baseline="0">
              <a:solidFill>
                <a:schemeClr val="dk1"/>
              </a:solidFill>
              <a:effectLst/>
              <a:latin typeface="+mn-lt"/>
              <a:ea typeface="+mn-ea"/>
              <a:cs typeface="+mn-cs"/>
            </a:rPr>
            <a:t>R2</a:t>
          </a:r>
          <a:r>
            <a:rPr kumimoji="1" lang="ja-JP" altLang="ja-JP" sz="900" b="0" i="0" baseline="0">
              <a:solidFill>
                <a:schemeClr val="dk1"/>
              </a:solidFill>
              <a:effectLst/>
              <a:latin typeface="+mn-lt"/>
              <a:ea typeface="+mn-ea"/>
              <a:cs typeface="+mn-cs"/>
            </a:rPr>
            <a:t>：</a:t>
          </a:r>
          <a:r>
            <a:rPr kumimoji="1" lang="en-US" altLang="ja-JP" sz="900" b="0" i="0" baseline="0">
              <a:solidFill>
                <a:schemeClr val="dk1"/>
              </a:solidFill>
              <a:effectLst/>
              <a:latin typeface="+mn-lt"/>
              <a:ea typeface="+mn-ea"/>
              <a:cs typeface="+mn-cs"/>
            </a:rPr>
            <a:t>60.5%</a:t>
          </a:r>
          <a:r>
            <a:rPr kumimoji="1" lang="ja-JP" altLang="ja-JP" sz="900" b="0" i="0" baseline="0">
              <a:solidFill>
                <a:schemeClr val="dk1"/>
              </a:solidFill>
              <a:effectLst/>
              <a:latin typeface="+mn-lt"/>
              <a:ea typeface="+mn-ea"/>
              <a:cs typeface="+mn-cs"/>
            </a:rPr>
            <a:t>、</a:t>
          </a:r>
          <a:r>
            <a:rPr kumimoji="1" lang="en-US" altLang="ja-JP" sz="900" b="0" i="0" baseline="0">
              <a:solidFill>
                <a:schemeClr val="dk1"/>
              </a:solidFill>
              <a:effectLst/>
              <a:latin typeface="+mn-lt"/>
              <a:ea typeface="+mn-ea"/>
              <a:cs typeface="+mn-cs"/>
            </a:rPr>
            <a:t>R3</a:t>
          </a:r>
          <a:r>
            <a:rPr kumimoji="1" lang="ja-JP" altLang="ja-JP" sz="900" b="0" i="0" baseline="0">
              <a:solidFill>
                <a:schemeClr val="dk1"/>
              </a:solidFill>
              <a:effectLst/>
              <a:latin typeface="+mn-lt"/>
              <a:ea typeface="+mn-ea"/>
              <a:cs typeface="+mn-cs"/>
            </a:rPr>
            <a:t>：</a:t>
          </a:r>
          <a:r>
            <a:rPr kumimoji="1" lang="en-US" altLang="ja-JP" sz="900" b="0" i="0" baseline="0">
              <a:solidFill>
                <a:schemeClr val="dk1"/>
              </a:solidFill>
              <a:effectLst/>
              <a:latin typeface="+mn-lt"/>
              <a:ea typeface="+mn-ea"/>
              <a:cs typeface="+mn-cs"/>
            </a:rPr>
            <a:t>60.3%</a:t>
          </a:r>
          <a:r>
            <a:rPr kumimoji="1" lang="ja-JP" altLang="ja-JP" sz="900" b="0" i="0" baseline="0">
              <a:solidFill>
                <a:schemeClr val="dk1"/>
              </a:solidFill>
              <a:effectLst/>
              <a:latin typeface="+mn-lt"/>
              <a:ea typeface="+mn-ea"/>
              <a:cs typeface="+mn-cs"/>
            </a:rPr>
            <a:t>）、施設の老朽化が進行する傾向にある。</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そのため、引き続き、公共施設等総合管理計画に基づき、計画的に更新工事を実施することで当比率の増加を抑えていく必要がある。</a:t>
          </a:r>
          <a:endParaRPr lang="ja-JP" altLang="ja-JP" sz="900">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34</xdr:row>
      <xdr:rowOff>68580</xdr:rowOff>
    </xdr:to>
    <xdr:cxnSp macro="">
      <xdr:nvCxnSpPr>
        <xdr:cNvPr id="75" name="直線コネクタ 74"/>
        <xdr:cNvCxnSpPr/>
      </xdr:nvCxnSpPr>
      <xdr:spPr>
        <a:xfrm flipV="1">
          <a:off x="4760595" y="5492750"/>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76" name="有形固定資産減価償却率最小値テキスト"/>
        <xdr:cNvSpPr txBox="1"/>
      </xdr:nvSpPr>
      <xdr:spPr>
        <a:xfrm>
          <a:off x="48133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77" name="直線コネクタ 76"/>
        <xdr:cNvCxnSpPr/>
      </xdr:nvCxnSpPr>
      <xdr:spPr>
        <a:xfrm>
          <a:off x="4673600" y="66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78" name="有形固定資産減価償却率最大値テキスト"/>
        <xdr:cNvSpPr txBox="1"/>
      </xdr:nvSpPr>
      <xdr:spPr>
        <a:xfrm>
          <a:off x="4813300" y="52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79" name="直線コネクタ 78"/>
        <xdr:cNvCxnSpPr/>
      </xdr:nvCxnSpPr>
      <xdr:spPr>
        <a:xfrm>
          <a:off x="4673600" y="549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80" name="有形固定資産減価償却率平均値テキスト"/>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81" name="フローチャート: 判断 80"/>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82" name="フローチャート: 判断 81"/>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73872</xdr:rowOff>
    </xdr:from>
    <xdr:to>
      <xdr:col>15</xdr:col>
      <xdr:colOff>187325</xdr:colOff>
      <xdr:row>31</xdr:row>
      <xdr:rowOff>4022</xdr:rowOff>
    </xdr:to>
    <xdr:sp macro="" textlink="">
      <xdr:nvSpPr>
        <xdr:cNvPr id="83" name="フローチャート: 判断 82"/>
        <xdr:cNvSpPr/>
      </xdr:nvSpPr>
      <xdr:spPr>
        <a:xfrm>
          <a:off x="3238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45085</xdr:rowOff>
    </xdr:from>
    <xdr:to>
      <xdr:col>11</xdr:col>
      <xdr:colOff>187325</xdr:colOff>
      <xdr:row>30</xdr:row>
      <xdr:rowOff>146685</xdr:rowOff>
    </xdr:to>
    <xdr:sp macro="" textlink="">
      <xdr:nvSpPr>
        <xdr:cNvPr id="84" name="フローチャート: 判断 83"/>
        <xdr:cNvSpPr/>
      </xdr:nvSpPr>
      <xdr:spPr>
        <a:xfrm>
          <a:off x="2476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85" name="フローチャート: 判断 84"/>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91" name="楕円 90"/>
        <xdr:cNvSpPr/>
      </xdr:nvSpPr>
      <xdr:spPr>
        <a:xfrm>
          <a:off x="47117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100347</xdr:rowOff>
    </xdr:from>
    <xdr:ext cx="405111" cy="259045"/>
    <xdr:sp macro="" textlink="">
      <xdr:nvSpPr>
        <xdr:cNvPr id="92" name="有形固定資産減価償却率該当値テキスト"/>
        <xdr:cNvSpPr txBox="1"/>
      </xdr:nvSpPr>
      <xdr:spPr>
        <a:xfrm>
          <a:off x="4813300" y="5843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84667</xdr:rowOff>
    </xdr:from>
    <xdr:to>
      <xdr:col>19</xdr:col>
      <xdr:colOff>187325</xdr:colOff>
      <xdr:row>31</xdr:row>
      <xdr:rowOff>14817</xdr:rowOff>
    </xdr:to>
    <xdr:sp macro="" textlink="">
      <xdr:nvSpPr>
        <xdr:cNvPr id="93" name="楕円 92"/>
        <xdr:cNvSpPr/>
      </xdr:nvSpPr>
      <xdr:spPr>
        <a:xfrm>
          <a:off x="4000500" y="599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128270</xdr:rowOff>
    </xdr:from>
    <xdr:to>
      <xdr:col>23</xdr:col>
      <xdr:colOff>85725</xdr:colOff>
      <xdr:row>30</xdr:row>
      <xdr:rowOff>135467</xdr:rowOff>
    </xdr:to>
    <xdr:cxnSp macro="">
      <xdr:nvCxnSpPr>
        <xdr:cNvPr id="94" name="直線コネクタ 93"/>
        <xdr:cNvCxnSpPr/>
      </xdr:nvCxnSpPr>
      <xdr:spPr>
        <a:xfrm flipV="1">
          <a:off x="4051300" y="6043295"/>
          <a:ext cx="7112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48683</xdr:rowOff>
    </xdr:from>
    <xdr:to>
      <xdr:col>15</xdr:col>
      <xdr:colOff>187325</xdr:colOff>
      <xdr:row>30</xdr:row>
      <xdr:rowOff>150283</xdr:rowOff>
    </xdr:to>
    <xdr:sp macro="" textlink="">
      <xdr:nvSpPr>
        <xdr:cNvPr id="95" name="楕円 94"/>
        <xdr:cNvSpPr/>
      </xdr:nvSpPr>
      <xdr:spPr>
        <a:xfrm>
          <a:off x="3238500" y="59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99483</xdr:rowOff>
    </xdr:from>
    <xdr:to>
      <xdr:col>19</xdr:col>
      <xdr:colOff>136525</xdr:colOff>
      <xdr:row>30</xdr:row>
      <xdr:rowOff>135467</xdr:rowOff>
    </xdr:to>
    <xdr:cxnSp macro="">
      <xdr:nvCxnSpPr>
        <xdr:cNvPr id="96" name="直線コネクタ 95"/>
        <xdr:cNvCxnSpPr/>
      </xdr:nvCxnSpPr>
      <xdr:spPr>
        <a:xfrm>
          <a:off x="3289300" y="6014508"/>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34290</xdr:rowOff>
    </xdr:from>
    <xdr:to>
      <xdr:col>11</xdr:col>
      <xdr:colOff>187325</xdr:colOff>
      <xdr:row>30</xdr:row>
      <xdr:rowOff>135890</xdr:rowOff>
    </xdr:to>
    <xdr:sp macro="" textlink="">
      <xdr:nvSpPr>
        <xdr:cNvPr id="97" name="楕円 96"/>
        <xdr:cNvSpPr/>
      </xdr:nvSpPr>
      <xdr:spPr>
        <a:xfrm>
          <a:off x="24765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85090</xdr:rowOff>
    </xdr:from>
    <xdr:to>
      <xdr:col>15</xdr:col>
      <xdr:colOff>136525</xdr:colOff>
      <xdr:row>30</xdr:row>
      <xdr:rowOff>99483</xdr:rowOff>
    </xdr:to>
    <xdr:cxnSp macro="">
      <xdr:nvCxnSpPr>
        <xdr:cNvPr id="98" name="直線コネクタ 97"/>
        <xdr:cNvCxnSpPr/>
      </xdr:nvCxnSpPr>
      <xdr:spPr>
        <a:xfrm>
          <a:off x="2527300" y="6000115"/>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144568</xdr:rowOff>
    </xdr:from>
    <xdr:to>
      <xdr:col>7</xdr:col>
      <xdr:colOff>187325</xdr:colOff>
      <xdr:row>30</xdr:row>
      <xdr:rowOff>74718</xdr:rowOff>
    </xdr:to>
    <xdr:sp macro="" textlink="">
      <xdr:nvSpPr>
        <xdr:cNvPr id="99" name="楕円 98"/>
        <xdr:cNvSpPr/>
      </xdr:nvSpPr>
      <xdr:spPr>
        <a:xfrm>
          <a:off x="1714500" y="588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23918</xdr:rowOff>
    </xdr:from>
    <xdr:to>
      <xdr:col>11</xdr:col>
      <xdr:colOff>136525</xdr:colOff>
      <xdr:row>30</xdr:row>
      <xdr:rowOff>85090</xdr:rowOff>
    </xdr:to>
    <xdr:cxnSp macro="">
      <xdr:nvCxnSpPr>
        <xdr:cNvPr id="100" name="直線コネクタ 99"/>
        <xdr:cNvCxnSpPr/>
      </xdr:nvCxnSpPr>
      <xdr:spPr>
        <a:xfrm>
          <a:off x="1765300" y="5938943"/>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23935</xdr:rowOff>
    </xdr:from>
    <xdr:ext cx="405111" cy="259045"/>
    <xdr:sp macro="" textlink="">
      <xdr:nvSpPr>
        <xdr:cNvPr id="101" name="n_1aveValue有形固定資産減価償却率"/>
        <xdr:cNvSpPr txBox="1"/>
      </xdr:nvSpPr>
      <xdr:spPr>
        <a:xfrm>
          <a:off x="3836044" y="6110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166599</xdr:rowOff>
    </xdr:from>
    <xdr:ext cx="405111" cy="259045"/>
    <xdr:sp macro="" textlink="">
      <xdr:nvSpPr>
        <xdr:cNvPr id="102" name="n_2aveValue有形固定資産減価償却率"/>
        <xdr:cNvSpPr txBox="1"/>
      </xdr:nvSpPr>
      <xdr:spPr>
        <a:xfrm>
          <a:off x="30867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137812</xdr:rowOff>
    </xdr:from>
    <xdr:ext cx="405111" cy="259045"/>
    <xdr:sp macro="" textlink="">
      <xdr:nvSpPr>
        <xdr:cNvPr id="103" name="n_3aveValue有形固定資産減価償却率"/>
        <xdr:cNvSpPr txBox="1"/>
      </xdr:nvSpPr>
      <xdr:spPr>
        <a:xfrm>
          <a:off x="2324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119820</xdr:rowOff>
    </xdr:from>
    <xdr:ext cx="405111" cy="259045"/>
    <xdr:sp macro="" textlink="">
      <xdr:nvSpPr>
        <xdr:cNvPr id="104" name="n_4aveValue有形固定資産減価償却率"/>
        <xdr:cNvSpPr txBox="1"/>
      </xdr:nvSpPr>
      <xdr:spPr>
        <a:xfrm>
          <a:off x="1562744" y="6034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31344</xdr:rowOff>
    </xdr:from>
    <xdr:ext cx="405111" cy="259045"/>
    <xdr:sp macro="" textlink="">
      <xdr:nvSpPr>
        <xdr:cNvPr id="105" name="n_1mainValue有形固定資産減価償却率"/>
        <xdr:cNvSpPr txBox="1"/>
      </xdr:nvSpPr>
      <xdr:spPr>
        <a:xfrm>
          <a:off x="38360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166810</xdr:rowOff>
    </xdr:from>
    <xdr:ext cx="405111" cy="259045"/>
    <xdr:sp macro="" textlink="">
      <xdr:nvSpPr>
        <xdr:cNvPr id="106" name="n_2mainValue有形固定資産減価償却率"/>
        <xdr:cNvSpPr txBox="1"/>
      </xdr:nvSpPr>
      <xdr:spPr>
        <a:xfrm>
          <a:off x="3086744" y="5738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152417</xdr:rowOff>
    </xdr:from>
    <xdr:ext cx="405111" cy="259045"/>
    <xdr:sp macro="" textlink="">
      <xdr:nvSpPr>
        <xdr:cNvPr id="107" name="n_3mainValue有形固定資産減価償却率"/>
        <xdr:cNvSpPr txBox="1"/>
      </xdr:nvSpPr>
      <xdr:spPr>
        <a:xfrm>
          <a:off x="2324744"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91245</xdr:rowOff>
    </xdr:from>
    <xdr:ext cx="405111" cy="259045"/>
    <xdr:sp macro="" textlink="">
      <xdr:nvSpPr>
        <xdr:cNvPr id="108" name="n_4mainValue有形固定資産減価償却率"/>
        <xdr:cNvSpPr txBox="1"/>
      </xdr:nvSpPr>
      <xdr:spPr>
        <a:xfrm>
          <a:off x="1562744" y="5663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lt"/>
              <a:ea typeface="+mn-ea"/>
              <a:cs typeface="+mn-cs"/>
            </a:rPr>
            <a:t>　全国平均値、兵庫県平均値および類似団体内平均値のそれぞれより低い状況にある。</a:t>
          </a:r>
          <a:r>
            <a:rPr lang="ja-JP" altLang="ja-JP" sz="900" b="0" i="0" baseline="0">
              <a:solidFill>
                <a:schemeClr val="dk1"/>
              </a:solidFill>
              <a:effectLst/>
              <a:latin typeface="+mn-lt"/>
              <a:ea typeface="+mn-ea"/>
              <a:cs typeface="+mn-cs"/>
            </a:rPr>
            <a:t>加えて、</a:t>
          </a:r>
          <a:r>
            <a:rPr kumimoji="1" lang="ja-JP" altLang="ja-JP" sz="900" b="0" i="0" baseline="0">
              <a:solidFill>
                <a:schemeClr val="dk1"/>
              </a:solidFill>
              <a:effectLst/>
              <a:latin typeface="+mn-lt"/>
              <a:ea typeface="+mn-ea"/>
              <a:cs typeface="+mn-cs"/>
            </a:rPr>
            <a:t>本市は、過去５年間で</a:t>
          </a:r>
          <a:r>
            <a:rPr kumimoji="1" lang="en-US" altLang="ja-JP" sz="900" b="0" i="0" baseline="0">
              <a:solidFill>
                <a:schemeClr val="dk1"/>
              </a:solidFill>
              <a:effectLst/>
              <a:latin typeface="+mn-lt"/>
              <a:ea typeface="+mn-ea"/>
              <a:cs typeface="+mn-cs"/>
            </a:rPr>
            <a:t>200</a:t>
          </a:r>
          <a:r>
            <a:rPr kumimoji="1" lang="ja-JP" altLang="ja-JP" sz="900" b="0" i="0" baseline="0">
              <a:solidFill>
                <a:schemeClr val="dk1"/>
              </a:solidFill>
              <a:effectLst/>
              <a:latin typeface="+mn-lt"/>
              <a:ea typeface="+mn-ea"/>
              <a:cs typeface="+mn-cs"/>
            </a:rPr>
            <a:t>ポイント以上低下している状況にあり、類似団体内平均値の低下幅を大きく上回っている。</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これは、主に公共施設マネジメントの着実な実施や毎年度の起債発行額に財政規律を設けるなど、</a:t>
          </a:r>
          <a:r>
            <a:rPr kumimoji="1" lang="ja-JP" altLang="ja-JP" sz="900" b="0" i="0" baseline="0">
              <a:solidFill>
                <a:schemeClr val="dk1"/>
              </a:solidFill>
              <a:effectLst/>
              <a:latin typeface="+mn-lt"/>
              <a:ea typeface="+mn-ea"/>
              <a:cs typeface="+mn-cs"/>
            </a:rPr>
            <a:t>将来負担が過大にならないよう取り組んだこと、さらには、</a:t>
          </a:r>
          <a:r>
            <a:rPr lang="ja-JP" altLang="ja-JP" sz="900" b="0" i="0" baseline="0">
              <a:solidFill>
                <a:schemeClr val="dk1"/>
              </a:solidFill>
              <a:effectLst/>
              <a:latin typeface="+mn-lt"/>
              <a:ea typeface="+mn-ea"/>
              <a:cs typeface="+mn-cs"/>
            </a:rPr>
            <a:t>地方債の繰上償還を可能な範囲において実施したことで、将来負担額が低下したことによる。</a:t>
          </a:r>
          <a:endParaRPr lang="ja-JP" altLang="ja-JP" sz="900">
            <a:effectLst/>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6" name="テキスト ボックス 125"/>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115358</xdr:rowOff>
    </xdr:to>
    <xdr:cxnSp macro="">
      <xdr:nvCxnSpPr>
        <xdr:cNvPr id="137" name="直線コネクタ 136"/>
        <xdr:cNvCxnSpPr/>
      </xdr:nvCxnSpPr>
      <xdr:spPr>
        <a:xfrm flipV="1">
          <a:off x="14793595" y="5312833"/>
          <a:ext cx="1269"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119185</xdr:rowOff>
    </xdr:from>
    <xdr:ext cx="469744" cy="259045"/>
    <xdr:sp macro="" textlink="">
      <xdr:nvSpPr>
        <xdr:cNvPr id="138" name="債務償還比率最小値テキスト"/>
        <xdr:cNvSpPr txBox="1"/>
      </xdr:nvSpPr>
      <xdr:spPr>
        <a:xfrm>
          <a:off x="14846300" y="6720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115358</xdr:rowOff>
    </xdr:from>
    <xdr:to>
      <xdr:col>76</xdr:col>
      <xdr:colOff>111125</xdr:colOff>
      <xdr:row>34</xdr:row>
      <xdr:rowOff>115358</xdr:rowOff>
    </xdr:to>
    <xdr:cxnSp macro="">
      <xdr:nvCxnSpPr>
        <xdr:cNvPr id="139" name="直線コネクタ 138"/>
        <xdr:cNvCxnSpPr/>
      </xdr:nvCxnSpPr>
      <xdr:spPr>
        <a:xfrm>
          <a:off x="14706600" y="6716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11637</xdr:rowOff>
    </xdr:from>
    <xdr:ext cx="469744" cy="259045"/>
    <xdr:sp macro="" textlink="">
      <xdr:nvSpPr>
        <xdr:cNvPr id="142" name="債務償還比率平均値テキスト"/>
        <xdr:cNvSpPr txBox="1"/>
      </xdr:nvSpPr>
      <xdr:spPr>
        <a:xfrm>
          <a:off x="14846300" y="5926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33210</xdr:rowOff>
    </xdr:from>
    <xdr:to>
      <xdr:col>76</xdr:col>
      <xdr:colOff>73025</xdr:colOff>
      <xdr:row>30</xdr:row>
      <xdr:rowOff>134810</xdr:rowOff>
    </xdr:to>
    <xdr:sp macro="" textlink="">
      <xdr:nvSpPr>
        <xdr:cNvPr id="143" name="フローチャート: 判断 142"/>
        <xdr:cNvSpPr/>
      </xdr:nvSpPr>
      <xdr:spPr>
        <a:xfrm>
          <a:off x="14744700" y="594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111665</xdr:rowOff>
    </xdr:from>
    <xdr:to>
      <xdr:col>72</xdr:col>
      <xdr:colOff>123825</xdr:colOff>
      <xdr:row>32</xdr:row>
      <xdr:rowOff>41815</xdr:rowOff>
    </xdr:to>
    <xdr:sp macro="" textlink="">
      <xdr:nvSpPr>
        <xdr:cNvPr id="144" name="フローチャート: 判断 143"/>
        <xdr:cNvSpPr/>
      </xdr:nvSpPr>
      <xdr:spPr>
        <a:xfrm>
          <a:off x="14033500" y="619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21357</xdr:rowOff>
    </xdr:from>
    <xdr:to>
      <xdr:col>68</xdr:col>
      <xdr:colOff>123825</xdr:colOff>
      <xdr:row>32</xdr:row>
      <xdr:rowOff>122957</xdr:rowOff>
    </xdr:to>
    <xdr:sp macro="" textlink="">
      <xdr:nvSpPr>
        <xdr:cNvPr id="145" name="フローチャート: 判断 144"/>
        <xdr:cNvSpPr/>
      </xdr:nvSpPr>
      <xdr:spPr>
        <a:xfrm>
          <a:off x="13271500" y="627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7684</xdr:rowOff>
    </xdr:from>
    <xdr:to>
      <xdr:col>64</xdr:col>
      <xdr:colOff>123825</xdr:colOff>
      <xdr:row>32</xdr:row>
      <xdr:rowOff>109284</xdr:rowOff>
    </xdr:to>
    <xdr:sp macro="" textlink="">
      <xdr:nvSpPr>
        <xdr:cNvPr id="146" name="フローチャート: 判断 145"/>
        <xdr:cNvSpPr/>
      </xdr:nvSpPr>
      <xdr:spPr>
        <a:xfrm>
          <a:off x="12509500" y="626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11822</xdr:rowOff>
    </xdr:from>
    <xdr:to>
      <xdr:col>60</xdr:col>
      <xdr:colOff>123825</xdr:colOff>
      <xdr:row>32</xdr:row>
      <xdr:rowOff>113422</xdr:rowOff>
    </xdr:to>
    <xdr:sp macro="" textlink="">
      <xdr:nvSpPr>
        <xdr:cNvPr id="147" name="フローチャート: 判断 146"/>
        <xdr:cNvSpPr/>
      </xdr:nvSpPr>
      <xdr:spPr>
        <a:xfrm>
          <a:off x="11747500" y="6269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131614</xdr:rowOff>
    </xdr:from>
    <xdr:to>
      <xdr:col>76</xdr:col>
      <xdr:colOff>73025</xdr:colOff>
      <xdr:row>30</xdr:row>
      <xdr:rowOff>61764</xdr:rowOff>
    </xdr:to>
    <xdr:sp macro="" textlink="">
      <xdr:nvSpPr>
        <xdr:cNvPr id="153" name="楕円 152"/>
        <xdr:cNvSpPr/>
      </xdr:nvSpPr>
      <xdr:spPr>
        <a:xfrm>
          <a:off x="14744700" y="587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154491</xdr:rowOff>
    </xdr:from>
    <xdr:ext cx="469744" cy="259045"/>
    <xdr:sp macro="" textlink="">
      <xdr:nvSpPr>
        <xdr:cNvPr id="154" name="債務償還比率該当値テキスト"/>
        <xdr:cNvSpPr txBox="1"/>
      </xdr:nvSpPr>
      <xdr:spPr>
        <a:xfrm>
          <a:off x="14846300" y="572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167428</xdr:rowOff>
    </xdr:from>
    <xdr:to>
      <xdr:col>72</xdr:col>
      <xdr:colOff>123825</xdr:colOff>
      <xdr:row>31</xdr:row>
      <xdr:rowOff>97578</xdr:rowOff>
    </xdr:to>
    <xdr:sp macro="" textlink="">
      <xdr:nvSpPr>
        <xdr:cNvPr id="155" name="楕円 154"/>
        <xdr:cNvSpPr/>
      </xdr:nvSpPr>
      <xdr:spPr>
        <a:xfrm>
          <a:off x="14033500" y="608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10964</xdr:rowOff>
    </xdr:from>
    <xdr:to>
      <xdr:col>76</xdr:col>
      <xdr:colOff>22225</xdr:colOff>
      <xdr:row>31</xdr:row>
      <xdr:rowOff>46778</xdr:rowOff>
    </xdr:to>
    <xdr:cxnSp macro="">
      <xdr:nvCxnSpPr>
        <xdr:cNvPr id="156" name="直線コネクタ 155"/>
        <xdr:cNvCxnSpPr/>
      </xdr:nvCxnSpPr>
      <xdr:spPr>
        <a:xfrm flipV="1">
          <a:off x="14084300" y="5925989"/>
          <a:ext cx="711200" cy="20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73882</xdr:rowOff>
    </xdr:from>
    <xdr:to>
      <xdr:col>68</xdr:col>
      <xdr:colOff>123825</xdr:colOff>
      <xdr:row>32</xdr:row>
      <xdr:rowOff>4032</xdr:rowOff>
    </xdr:to>
    <xdr:sp macro="" textlink="">
      <xdr:nvSpPr>
        <xdr:cNvPr id="157" name="楕円 156"/>
        <xdr:cNvSpPr/>
      </xdr:nvSpPr>
      <xdr:spPr>
        <a:xfrm>
          <a:off x="13271500" y="61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46778</xdr:rowOff>
    </xdr:from>
    <xdr:to>
      <xdr:col>72</xdr:col>
      <xdr:colOff>73025</xdr:colOff>
      <xdr:row>31</xdr:row>
      <xdr:rowOff>124682</xdr:rowOff>
    </xdr:to>
    <xdr:cxnSp macro="">
      <xdr:nvCxnSpPr>
        <xdr:cNvPr id="158" name="直線コネクタ 157"/>
        <xdr:cNvCxnSpPr/>
      </xdr:nvCxnSpPr>
      <xdr:spPr>
        <a:xfrm flipV="1">
          <a:off x="13322300" y="6133253"/>
          <a:ext cx="762000" cy="7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54811</xdr:rowOff>
    </xdr:from>
    <xdr:to>
      <xdr:col>64</xdr:col>
      <xdr:colOff>123825</xdr:colOff>
      <xdr:row>31</xdr:row>
      <xdr:rowOff>156411</xdr:rowOff>
    </xdr:to>
    <xdr:sp macro="" textlink="">
      <xdr:nvSpPr>
        <xdr:cNvPr id="159" name="楕円 158"/>
        <xdr:cNvSpPr/>
      </xdr:nvSpPr>
      <xdr:spPr>
        <a:xfrm>
          <a:off x="12509500" y="614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105611</xdr:rowOff>
    </xdr:from>
    <xdr:to>
      <xdr:col>68</xdr:col>
      <xdr:colOff>73025</xdr:colOff>
      <xdr:row>31</xdr:row>
      <xdr:rowOff>124682</xdr:rowOff>
    </xdr:to>
    <xdr:cxnSp macro="">
      <xdr:nvCxnSpPr>
        <xdr:cNvPr id="160" name="直線コネクタ 159"/>
        <xdr:cNvCxnSpPr/>
      </xdr:nvCxnSpPr>
      <xdr:spPr>
        <a:xfrm>
          <a:off x="12560300" y="6192086"/>
          <a:ext cx="762000" cy="1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165280</xdr:rowOff>
    </xdr:from>
    <xdr:to>
      <xdr:col>60</xdr:col>
      <xdr:colOff>123825</xdr:colOff>
      <xdr:row>32</xdr:row>
      <xdr:rowOff>95430</xdr:rowOff>
    </xdr:to>
    <xdr:sp macro="" textlink="">
      <xdr:nvSpPr>
        <xdr:cNvPr id="161" name="楕円 160"/>
        <xdr:cNvSpPr/>
      </xdr:nvSpPr>
      <xdr:spPr>
        <a:xfrm>
          <a:off x="11747500" y="625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105611</xdr:rowOff>
    </xdr:from>
    <xdr:to>
      <xdr:col>64</xdr:col>
      <xdr:colOff>73025</xdr:colOff>
      <xdr:row>32</xdr:row>
      <xdr:rowOff>44630</xdr:rowOff>
    </xdr:to>
    <xdr:cxnSp macro="">
      <xdr:nvCxnSpPr>
        <xdr:cNvPr id="162" name="直線コネクタ 161"/>
        <xdr:cNvCxnSpPr/>
      </xdr:nvCxnSpPr>
      <xdr:spPr>
        <a:xfrm flipV="1">
          <a:off x="11798300" y="6192086"/>
          <a:ext cx="762000" cy="11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32942</xdr:rowOff>
    </xdr:from>
    <xdr:ext cx="469744" cy="259045"/>
    <xdr:sp macro="" textlink="">
      <xdr:nvSpPr>
        <xdr:cNvPr id="163" name="n_1aveValue債務償還比率"/>
        <xdr:cNvSpPr txBox="1"/>
      </xdr:nvSpPr>
      <xdr:spPr>
        <a:xfrm>
          <a:off x="13836727" y="629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114084</xdr:rowOff>
    </xdr:from>
    <xdr:ext cx="469744" cy="259045"/>
    <xdr:sp macro="" textlink="">
      <xdr:nvSpPr>
        <xdr:cNvPr id="164" name="n_2aveValue債務償還比率"/>
        <xdr:cNvSpPr txBox="1"/>
      </xdr:nvSpPr>
      <xdr:spPr>
        <a:xfrm>
          <a:off x="13087427" y="637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100411</xdr:rowOff>
    </xdr:from>
    <xdr:ext cx="469744" cy="259045"/>
    <xdr:sp macro="" textlink="">
      <xdr:nvSpPr>
        <xdr:cNvPr id="165" name="n_3aveValue債務償還比率"/>
        <xdr:cNvSpPr txBox="1"/>
      </xdr:nvSpPr>
      <xdr:spPr>
        <a:xfrm>
          <a:off x="12325427"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104549</xdr:rowOff>
    </xdr:from>
    <xdr:ext cx="469744" cy="259045"/>
    <xdr:sp macro="" textlink="">
      <xdr:nvSpPr>
        <xdr:cNvPr id="166" name="n_4aveValue債務償還比率"/>
        <xdr:cNvSpPr txBox="1"/>
      </xdr:nvSpPr>
      <xdr:spPr>
        <a:xfrm>
          <a:off x="11563427" y="6362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114105</xdr:rowOff>
    </xdr:from>
    <xdr:ext cx="469744" cy="259045"/>
    <xdr:sp macro="" textlink="">
      <xdr:nvSpPr>
        <xdr:cNvPr id="167" name="n_1mainValue債務償還比率"/>
        <xdr:cNvSpPr txBox="1"/>
      </xdr:nvSpPr>
      <xdr:spPr>
        <a:xfrm>
          <a:off x="13836727" y="585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20559</xdr:rowOff>
    </xdr:from>
    <xdr:ext cx="469744" cy="259045"/>
    <xdr:sp macro="" textlink="">
      <xdr:nvSpPr>
        <xdr:cNvPr id="168" name="n_2mainValue債務償還比率"/>
        <xdr:cNvSpPr txBox="1"/>
      </xdr:nvSpPr>
      <xdr:spPr>
        <a:xfrm>
          <a:off x="13087427" y="593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1488</xdr:rowOff>
    </xdr:from>
    <xdr:ext cx="469744" cy="259045"/>
    <xdr:sp macro="" textlink="">
      <xdr:nvSpPr>
        <xdr:cNvPr id="169" name="n_3mainValue債務償還比率"/>
        <xdr:cNvSpPr txBox="1"/>
      </xdr:nvSpPr>
      <xdr:spPr>
        <a:xfrm>
          <a:off x="12325427" y="591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111957</xdr:rowOff>
    </xdr:from>
    <xdr:ext cx="469744" cy="259045"/>
    <xdr:sp macro="" textlink="">
      <xdr:nvSpPr>
        <xdr:cNvPr id="170" name="n_4mainValue債務償還比率"/>
        <xdr:cNvSpPr txBox="1"/>
      </xdr:nvSpPr>
      <xdr:spPr>
        <a:xfrm>
          <a:off x="11563427" y="6026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兵庫県伊丹市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202,978
199,947
25.00
96,044,530
93,970,500
1,105,013
44,761,494
64,467,284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17417</xdr:rowOff>
    </xdr:from>
    <xdr:to>
      <xdr:col>24</xdr:col>
      <xdr:colOff>62865</xdr:colOff>
      <xdr:row>41</xdr:row>
      <xdr:rowOff>54973</xdr:rowOff>
    </xdr:to>
    <xdr:cxnSp macro="">
      <xdr:nvCxnSpPr>
        <xdr:cNvPr id="58" name="直線コネクタ 57"/>
        <xdr:cNvCxnSpPr/>
      </xdr:nvCxnSpPr>
      <xdr:spPr>
        <a:xfrm flipV="1">
          <a:off x="4634865" y="5846717"/>
          <a:ext cx="0" cy="1237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58800</xdr:rowOff>
    </xdr:from>
    <xdr:ext cx="405111" cy="259045"/>
    <xdr:sp macro="" textlink="">
      <xdr:nvSpPr>
        <xdr:cNvPr id="59" name="【道路】&#10;有形固定資産減価償却率最小値テキスト"/>
        <xdr:cNvSpPr txBox="1"/>
      </xdr:nvSpPr>
      <xdr:spPr>
        <a:xfrm>
          <a:off x="4673600" y="7088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54973</xdr:rowOff>
    </xdr:from>
    <xdr:to>
      <xdr:col>24</xdr:col>
      <xdr:colOff>152400</xdr:colOff>
      <xdr:row>41</xdr:row>
      <xdr:rowOff>54973</xdr:rowOff>
    </xdr:to>
    <xdr:cxnSp macro="">
      <xdr:nvCxnSpPr>
        <xdr:cNvPr id="60" name="直線コネクタ 59"/>
        <xdr:cNvCxnSpPr/>
      </xdr:nvCxnSpPr>
      <xdr:spPr>
        <a:xfrm>
          <a:off x="4546600" y="708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135544</xdr:rowOff>
    </xdr:from>
    <xdr:ext cx="405111" cy="259045"/>
    <xdr:sp macro="" textlink="">
      <xdr:nvSpPr>
        <xdr:cNvPr id="61" name="【道路】&#10;有形固定資産減価償却率最大値テキスト"/>
        <xdr:cNvSpPr txBox="1"/>
      </xdr:nvSpPr>
      <xdr:spPr>
        <a:xfrm>
          <a:off x="4673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17417</xdr:rowOff>
    </xdr:from>
    <xdr:to>
      <xdr:col>24</xdr:col>
      <xdr:colOff>152400</xdr:colOff>
      <xdr:row>34</xdr:row>
      <xdr:rowOff>17417</xdr:rowOff>
    </xdr:to>
    <xdr:cxnSp macro="">
      <xdr:nvCxnSpPr>
        <xdr:cNvPr id="62" name="直線コネクタ 61"/>
        <xdr:cNvCxnSpPr/>
      </xdr:nvCxnSpPr>
      <xdr:spPr>
        <a:xfrm>
          <a:off x="4546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116494</xdr:rowOff>
    </xdr:from>
    <xdr:ext cx="405111" cy="259045"/>
    <xdr:sp macro="" textlink="">
      <xdr:nvSpPr>
        <xdr:cNvPr id="63" name="【道路】&#10;有形固定資産減価償却率平均値テキスト"/>
        <xdr:cNvSpPr txBox="1"/>
      </xdr:nvSpPr>
      <xdr:spPr>
        <a:xfrm>
          <a:off x="4673600" y="66315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138067</xdr:rowOff>
    </xdr:from>
    <xdr:to>
      <xdr:col>24</xdr:col>
      <xdr:colOff>114300</xdr:colOff>
      <xdr:row>39</xdr:row>
      <xdr:rowOff>68217</xdr:rowOff>
    </xdr:to>
    <xdr:sp macro="" textlink="">
      <xdr:nvSpPr>
        <xdr:cNvPr id="64" name="フローチャート: 判断 63"/>
        <xdr:cNvSpPr/>
      </xdr:nvSpPr>
      <xdr:spPr>
        <a:xfrm>
          <a:off x="4584700" y="665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90715</xdr:rowOff>
    </xdr:from>
    <xdr:to>
      <xdr:col>20</xdr:col>
      <xdr:colOff>38100</xdr:colOff>
      <xdr:row>39</xdr:row>
      <xdr:rowOff>20865</xdr:rowOff>
    </xdr:to>
    <xdr:sp macro="" textlink="">
      <xdr:nvSpPr>
        <xdr:cNvPr id="65" name="フローチャート: 判断 64"/>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66222</xdr:rowOff>
    </xdr:from>
    <xdr:to>
      <xdr:col>15</xdr:col>
      <xdr:colOff>101600</xdr:colOff>
      <xdr:row>38</xdr:row>
      <xdr:rowOff>167822</xdr:rowOff>
    </xdr:to>
    <xdr:sp macro="" textlink="">
      <xdr:nvSpPr>
        <xdr:cNvPr id="66" name="フローチャート: 判断 65"/>
        <xdr:cNvSpPr/>
      </xdr:nvSpPr>
      <xdr:spPr>
        <a:xfrm>
          <a:off x="285750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46627</xdr:rowOff>
    </xdr:from>
    <xdr:to>
      <xdr:col>10</xdr:col>
      <xdr:colOff>165100</xdr:colOff>
      <xdr:row>38</xdr:row>
      <xdr:rowOff>148227</xdr:rowOff>
    </xdr:to>
    <xdr:sp macro="" textlink="">
      <xdr:nvSpPr>
        <xdr:cNvPr id="67" name="フローチャート: 判断 66"/>
        <xdr:cNvSpPr/>
      </xdr:nvSpPr>
      <xdr:spPr>
        <a:xfrm>
          <a:off x="1968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30299</xdr:rowOff>
    </xdr:from>
    <xdr:to>
      <xdr:col>6</xdr:col>
      <xdr:colOff>38100</xdr:colOff>
      <xdr:row>38</xdr:row>
      <xdr:rowOff>131899</xdr:rowOff>
    </xdr:to>
    <xdr:sp macro="" textlink="">
      <xdr:nvSpPr>
        <xdr:cNvPr id="68" name="フローチャート: 判断 67"/>
        <xdr:cNvSpPr/>
      </xdr:nvSpPr>
      <xdr:spPr>
        <a:xfrm>
          <a:off x="1079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116840</xdr:rowOff>
    </xdr:from>
    <xdr:to>
      <xdr:col>24</xdr:col>
      <xdr:colOff>114300</xdr:colOff>
      <xdr:row>39</xdr:row>
      <xdr:rowOff>46990</xdr:rowOff>
    </xdr:to>
    <xdr:sp macro="" textlink="">
      <xdr:nvSpPr>
        <xdr:cNvPr id="74" name="楕円 73"/>
        <xdr:cNvSpPr/>
      </xdr:nvSpPr>
      <xdr:spPr>
        <a:xfrm>
          <a:off x="4584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139717</xdr:rowOff>
    </xdr:from>
    <xdr:ext cx="405111" cy="259045"/>
    <xdr:sp macro="" textlink="">
      <xdr:nvSpPr>
        <xdr:cNvPr id="75" name="【道路】&#10;有形固定資産減価償却率該当値テキスト"/>
        <xdr:cNvSpPr txBox="1"/>
      </xdr:nvSpPr>
      <xdr:spPr>
        <a:xfrm>
          <a:off x="4673600" y="648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97246</xdr:rowOff>
    </xdr:from>
    <xdr:to>
      <xdr:col>20</xdr:col>
      <xdr:colOff>38100</xdr:colOff>
      <xdr:row>39</xdr:row>
      <xdr:rowOff>27396</xdr:rowOff>
    </xdr:to>
    <xdr:sp macro="" textlink="">
      <xdr:nvSpPr>
        <xdr:cNvPr id="76" name="楕円 75"/>
        <xdr:cNvSpPr/>
      </xdr:nvSpPr>
      <xdr:spPr>
        <a:xfrm>
          <a:off x="37465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148046</xdr:rowOff>
    </xdr:from>
    <xdr:to>
      <xdr:col>24</xdr:col>
      <xdr:colOff>63500</xdr:colOff>
      <xdr:row>38</xdr:row>
      <xdr:rowOff>167640</xdr:rowOff>
    </xdr:to>
    <xdr:cxnSp macro="">
      <xdr:nvCxnSpPr>
        <xdr:cNvPr id="77" name="直線コネクタ 76"/>
        <xdr:cNvCxnSpPr/>
      </xdr:nvCxnSpPr>
      <xdr:spPr>
        <a:xfrm>
          <a:off x="3797300" y="666314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66222</xdr:rowOff>
    </xdr:from>
    <xdr:to>
      <xdr:col>15</xdr:col>
      <xdr:colOff>101600</xdr:colOff>
      <xdr:row>38</xdr:row>
      <xdr:rowOff>167822</xdr:rowOff>
    </xdr:to>
    <xdr:sp macro="" textlink="">
      <xdr:nvSpPr>
        <xdr:cNvPr id="78" name="楕円 77"/>
        <xdr:cNvSpPr/>
      </xdr:nvSpPr>
      <xdr:spPr>
        <a:xfrm>
          <a:off x="2857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117022</xdr:rowOff>
    </xdr:from>
    <xdr:to>
      <xdr:col>19</xdr:col>
      <xdr:colOff>177800</xdr:colOff>
      <xdr:row>38</xdr:row>
      <xdr:rowOff>148046</xdr:rowOff>
    </xdr:to>
    <xdr:cxnSp macro="">
      <xdr:nvCxnSpPr>
        <xdr:cNvPr id="79" name="直線コネクタ 78"/>
        <xdr:cNvCxnSpPr/>
      </xdr:nvCxnSpPr>
      <xdr:spPr>
        <a:xfrm>
          <a:off x="2908300" y="663212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31931</xdr:rowOff>
    </xdr:from>
    <xdr:to>
      <xdr:col>10</xdr:col>
      <xdr:colOff>165100</xdr:colOff>
      <xdr:row>38</xdr:row>
      <xdr:rowOff>133531</xdr:rowOff>
    </xdr:to>
    <xdr:sp macro="" textlink="">
      <xdr:nvSpPr>
        <xdr:cNvPr id="80" name="楕円 79"/>
        <xdr:cNvSpPr/>
      </xdr:nvSpPr>
      <xdr:spPr>
        <a:xfrm>
          <a:off x="1968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82731</xdr:rowOff>
    </xdr:from>
    <xdr:to>
      <xdr:col>15</xdr:col>
      <xdr:colOff>50800</xdr:colOff>
      <xdr:row>38</xdr:row>
      <xdr:rowOff>117022</xdr:rowOff>
    </xdr:to>
    <xdr:cxnSp macro="">
      <xdr:nvCxnSpPr>
        <xdr:cNvPr id="81" name="直線コネクタ 80"/>
        <xdr:cNvCxnSpPr/>
      </xdr:nvCxnSpPr>
      <xdr:spPr>
        <a:xfrm>
          <a:off x="2019300" y="659783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169091</xdr:rowOff>
    </xdr:from>
    <xdr:to>
      <xdr:col>6</xdr:col>
      <xdr:colOff>38100</xdr:colOff>
      <xdr:row>38</xdr:row>
      <xdr:rowOff>99241</xdr:rowOff>
    </xdr:to>
    <xdr:sp macro="" textlink="">
      <xdr:nvSpPr>
        <xdr:cNvPr id="82" name="楕円 81"/>
        <xdr:cNvSpPr/>
      </xdr:nvSpPr>
      <xdr:spPr>
        <a:xfrm>
          <a:off x="10795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48441</xdr:rowOff>
    </xdr:from>
    <xdr:to>
      <xdr:col>10</xdr:col>
      <xdr:colOff>114300</xdr:colOff>
      <xdr:row>38</xdr:row>
      <xdr:rowOff>82731</xdr:rowOff>
    </xdr:to>
    <xdr:cxnSp macro="">
      <xdr:nvCxnSpPr>
        <xdr:cNvPr id="83" name="直線コネクタ 82"/>
        <xdr:cNvCxnSpPr/>
      </xdr:nvCxnSpPr>
      <xdr:spPr>
        <a:xfrm>
          <a:off x="1130300" y="656354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37391</xdr:rowOff>
    </xdr:from>
    <xdr:ext cx="405111" cy="259045"/>
    <xdr:sp macro="" textlink="">
      <xdr:nvSpPr>
        <xdr:cNvPr id="84" name="n_1aveValue【道路】&#10;有形固定資産減価償却率"/>
        <xdr:cNvSpPr txBox="1"/>
      </xdr:nvSpPr>
      <xdr:spPr>
        <a:xfrm>
          <a:off x="35820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158949</xdr:rowOff>
    </xdr:from>
    <xdr:ext cx="405111" cy="259045"/>
    <xdr:sp macro="" textlink="">
      <xdr:nvSpPr>
        <xdr:cNvPr id="85" name="n_2aveValue【道路】&#10;有形固定資産減価償却率"/>
        <xdr:cNvSpPr txBox="1"/>
      </xdr:nvSpPr>
      <xdr:spPr>
        <a:xfrm>
          <a:off x="27057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139354</xdr:rowOff>
    </xdr:from>
    <xdr:ext cx="405111" cy="259045"/>
    <xdr:sp macro="" textlink="">
      <xdr:nvSpPr>
        <xdr:cNvPr id="86" name="n_3aveValue【道路】&#10;有形固定資産減価償却率"/>
        <xdr:cNvSpPr txBox="1"/>
      </xdr:nvSpPr>
      <xdr:spPr>
        <a:xfrm>
          <a:off x="18167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123026</xdr:rowOff>
    </xdr:from>
    <xdr:ext cx="405111" cy="259045"/>
    <xdr:sp macro="" textlink="">
      <xdr:nvSpPr>
        <xdr:cNvPr id="87" name="n_4aveValue【道路】&#10;有形固定資産減価償却率"/>
        <xdr:cNvSpPr txBox="1"/>
      </xdr:nvSpPr>
      <xdr:spPr>
        <a:xfrm>
          <a:off x="927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18523</xdr:rowOff>
    </xdr:from>
    <xdr:ext cx="405111" cy="259045"/>
    <xdr:sp macro="" textlink="">
      <xdr:nvSpPr>
        <xdr:cNvPr id="88" name="n_1mainValue【道路】&#10;有形固定資産減価償却率"/>
        <xdr:cNvSpPr txBox="1"/>
      </xdr:nvSpPr>
      <xdr:spPr>
        <a:xfrm>
          <a:off x="3582044" y="670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12899</xdr:rowOff>
    </xdr:from>
    <xdr:ext cx="405111" cy="259045"/>
    <xdr:sp macro="" textlink="">
      <xdr:nvSpPr>
        <xdr:cNvPr id="89" name="n_2mainValue【道路】&#10;有形固定資産減価償却率"/>
        <xdr:cNvSpPr txBox="1"/>
      </xdr:nvSpPr>
      <xdr:spPr>
        <a:xfrm>
          <a:off x="2705744" y="635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90" name="n_3mainValue【道路】&#10;有形固定資産減価償却率"/>
        <xdr:cNvSpPr txBox="1"/>
      </xdr:nvSpPr>
      <xdr:spPr>
        <a:xfrm>
          <a:off x="1816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91" name="n_4mainValue【道路】&#10;有形固定資産減価償却率"/>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7" name="テキスト ボックス 10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9" name="テキスト ボックス 10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118857</xdr:rowOff>
    </xdr:from>
    <xdr:to>
      <xdr:col>54</xdr:col>
      <xdr:colOff>189865</xdr:colOff>
      <xdr:row>41</xdr:row>
      <xdr:rowOff>93848</xdr:rowOff>
    </xdr:to>
    <xdr:cxnSp macro="">
      <xdr:nvCxnSpPr>
        <xdr:cNvPr id="113" name="直線コネクタ 112"/>
        <xdr:cNvCxnSpPr/>
      </xdr:nvCxnSpPr>
      <xdr:spPr>
        <a:xfrm flipV="1">
          <a:off x="10476865" y="5948157"/>
          <a:ext cx="0" cy="1175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97675</xdr:rowOff>
    </xdr:from>
    <xdr:ext cx="469744" cy="259045"/>
    <xdr:sp macro="" textlink="">
      <xdr:nvSpPr>
        <xdr:cNvPr id="114" name="【道路】&#10;一人当たり延長最小値テキスト"/>
        <xdr:cNvSpPr txBox="1"/>
      </xdr:nvSpPr>
      <xdr:spPr>
        <a:xfrm>
          <a:off x="10515600" y="712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93848</xdr:rowOff>
    </xdr:from>
    <xdr:to>
      <xdr:col>55</xdr:col>
      <xdr:colOff>88900</xdr:colOff>
      <xdr:row>41</xdr:row>
      <xdr:rowOff>93848</xdr:rowOff>
    </xdr:to>
    <xdr:cxnSp macro="">
      <xdr:nvCxnSpPr>
        <xdr:cNvPr id="115" name="直線コネクタ 114"/>
        <xdr:cNvCxnSpPr/>
      </xdr:nvCxnSpPr>
      <xdr:spPr>
        <a:xfrm>
          <a:off x="10388600" y="712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65534</xdr:rowOff>
    </xdr:from>
    <xdr:ext cx="534377" cy="259045"/>
    <xdr:sp macro="" textlink="">
      <xdr:nvSpPr>
        <xdr:cNvPr id="116" name="【道路】&#10;一人当たり延長最大値テキスト"/>
        <xdr:cNvSpPr txBox="1"/>
      </xdr:nvSpPr>
      <xdr:spPr>
        <a:xfrm>
          <a:off x="10515600" y="57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118857</xdr:rowOff>
    </xdr:from>
    <xdr:to>
      <xdr:col>55</xdr:col>
      <xdr:colOff>88900</xdr:colOff>
      <xdr:row>34</xdr:row>
      <xdr:rowOff>118857</xdr:rowOff>
    </xdr:to>
    <xdr:cxnSp macro="">
      <xdr:nvCxnSpPr>
        <xdr:cNvPr id="117" name="直線コネクタ 116"/>
        <xdr:cNvCxnSpPr/>
      </xdr:nvCxnSpPr>
      <xdr:spPr>
        <a:xfrm>
          <a:off x="10388600" y="594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88191</xdr:rowOff>
    </xdr:from>
    <xdr:ext cx="469744" cy="259045"/>
    <xdr:sp macro="" textlink="">
      <xdr:nvSpPr>
        <xdr:cNvPr id="118" name="【道路】&#10;一人当たり延長平均値テキスト"/>
        <xdr:cNvSpPr txBox="1"/>
      </xdr:nvSpPr>
      <xdr:spPr>
        <a:xfrm>
          <a:off x="10515600" y="6774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65314</xdr:rowOff>
    </xdr:from>
    <xdr:to>
      <xdr:col>55</xdr:col>
      <xdr:colOff>50800</xdr:colOff>
      <xdr:row>40</xdr:row>
      <xdr:rowOff>166914</xdr:rowOff>
    </xdr:to>
    <xdr:sp macro="" textlink="">
      <xdr:nvSpPr>
        <xdr:cNvPr id="119" name="フローチャート: 判断 118"/>
        <xdr:cNvSpPr/>
      </xdr:nvSpPr>
      <xdr:spPr>
        <a:xfrm>
          <a:off x="10426700" y="6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65953</xdr:rowOff>
    </xdr:from>
    <xdr:to>
      <xdr:col>50</xdr:col>
      <xdr:colOff>165100</xdr:colOff>
      <xdr:row>40</xdr:row>
      <xdr:rowOff>167553</xdr:rowOff>
    </xdr:to>
    <xdr:sp macro="" textlink="">
      <xdr:nvSpPr>
        <xdr:cNvPr id="120" name="フローチャート: 判断 119"/>
        <xdr:cNvSpPr/>
      </xdr:nvSpPr>
      <xdr:spPr>
        <a:xfrm>
          <a:off x="9588500" y="69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56993</xdr:rowOff>
    </xdr:from>
    <xdr:to>
      <xdr:col>46</xdr:col>
      <xdr:colOff>38100</xdr:colOff>
      <xdr:row>40</xdr:row>
      <xdr:rowOff>158593</xdr:rowOff>
    </xdr:to>
    <xdr:sp macro="" textlink="">
      <xdr:nvSpPr>
        <xdr:cNvPr id="121" name="フローチャート: 判断 120"/>
        <xdr:cNvSpPr/>
      </xdr:nvSpPr>
      <xdr:spPr>
        <a:xfrm>
          <a:off x="8699500" y="691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56947</xdr:rowOff>
    </xdr:from>
    <xdr:to>
      <xdr:col>41</xdr:col>
      <xdr:colOff>101600</xdr:colOff>
      <xdr:row>40</xdr:row>
      <xdr:rowOff>158547</xdr:rowOff>
    </xdr:to>
    <xdr:sp macro="" textlink="">
      <xdr:nvSpPr>
        <xdr:cNvPr id="122" name="フローチャート: 判断 121"/>
        <xdr:cNvSpPr/>
      </xdr:nvSpPr>
      <xdr:spPr>
        <a:xfrm>
          <a:off x="7810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61153</xdr:rowOff>
    </xdr:from>
    <xdr:to>
      <xdr:col>36</xdr:col>
      <xdr:colOff>165100</xdr:colOff>
      <xdr:row>40</xdr:row>
      <xdr:rowOff>162753</xdr:rowOff>
    </xdr:to>
    <xdr:sp macro="" textlink="">
      <xdr:nvSpPr>
        <xdr:cNvPr id="123" name="フローチャート: 判断 122"/>
        <xdr:cNvSpPr/>
      </xdr:nvSpPr>
      <xdr:spPr>
        <a:xfrm>
          <a:off x="6921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161646</xdr:rowOff>
    </xdr:from>
    <xdr:to>
      <xdr:col>55</xdr:col>
      <xdr:colOff>50800</xdr:colOff>
      <xdr:row>41</xdr:row>
      <xdr:rowOff>91796</xdr:rowOff>
    </xdr:to>
    <xdr:sp macro="" textlink="">
      <xdr:nvSpPr>
        <xdr:cNvPr id="129" name="楕円 128"/>
        <xdr:cNvSpPr/>
      </xdr:nvSpPr>
      <xdr:spPr>
        <a:xfrm>
          <a:off x="10426700" y="701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76573</xdr:rowOff>
    </xdr:from>
    <xdr:ext cx="469744" cy="259045"/>
    <xdr:sp macro="" textlink="">
      <xdr:nvSpPr>
        <xdr:cNvPr id="130" name="【道路】&#10;一人当たり延長該当値テキスト"/>
        <xdr:cNvSpPr txBox="1"/>
      </xdr:nvSpPr>
      <xdr:spPr>
        <a:xfrm>
          <a:off x="10515600" y="693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162011</xdr:rowOff>
    </xdr:from>
    <xdr:to>
      <xdr:col>50</xdr:col>
      <xdr:colOff>165100</xdr:colOff>
      <xdr:row>41</xdr:row>
      <xdr:rowOff>92161</xdr:rowOff>
    </xdr:to>
    <xdr:sp macro="" textlink="">
      <xdr:nvSpPr>
        <xdr:cNvPr id="131" name="楕円 130"/>
        <xdr:cNvSpPr/>
      </xdr:nvSpPr>
      <xdr:spPr>
        <a:xfrm>
          <a:off x="9588500" y="702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40996</xdr:rowOff>
    </xdr:from>
    <xdr:to>
      <xdr:col>55</xdr:col>
      <xdr:colOff>0</xdr:colOff>
      <xdr:row>41</xdr:row>
      <xdr:rowOff>41361</xdr:rowOff>
    </xdr:to>
    <xdr:cxnSp macro="">
      <xdr:nvCxnSpPr>
        <xdr:cNvPr id="132" name="直線コネクタ 131"/>
        <xdr:cNvCxnSpPr/>
      </xdr:nvCxnSpPr>
      <xdr:spPr>
        <a:xfrm flipV="1">
          <a:off x="9639300" y="7070446"/>
          <a:ext cx="8382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162148</xdr:rowOff>
    </xdr:from>
    <xdr:to>
      <xdr:col>46</xdr:col>
      <xdr:colOff>38100</xdr:colOff>
      <xdr:row>41</xdr:row>
      <xdr:rowOff>92298</xdr:rowOff>
    </xdr:to>
    <xdr:sp macro="" textlink="">
      <xdr:nvSpPr>
        <xdr:cNvPr id="133" name="楕円 132"/>
        <xdr:cNvSpPr/>
      </xdr:nvSpPr>
      <xdr:spPr>
        <a:xfrm>
          <a:off x="8699500" y="702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41361</xdr:rowOff>
    </xdr:from>
    <xdr:to>
      <xdr:col>50</xdr:col>
      <xdr:colOff>114300</xdr:colOff>
      <xdr:row>41</xdr:row>
      <xdr:rowOff>41498</xdr:rowOff>
    </xdr:to>
    <xdr:cxnSp macro="">
      <xdr:nvCxnSpPr>
        <xdr:cNvPr id="134" name="直線コネクタ 133"/>
        <xdr:cNvCxnSpPr/>
      </xdr:nvCxnSpPr>
      <xdr:spPr>
        <a:xfrm flipV="1">
          <a:off x="8750300" y="7070811"/>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162103</xdr:rowOff>
    </xdr:from>
    <xdr:to>
      <xdr:col>41</xdr:col>
      <xdr:colOff>101600</xdr:colOff>
      <xdr:row>41</xdr:row>
      <xdr:rowOff>92253</xdr:rowOff>
    </xdr:to>
    <xdr:sp macro="" textlink="">
      <xdr:nvSpPr>
        <xdr:cNvPr id="135" name="楕円 134"/>
        <xdr:cNvSpPr/>
      </xdr:nvSpPr>
      <xdr:spPr>
        <a:xfrm>
          <a:off x="7810500" y="70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41453</xdr:rowOff>
    </xdr:from>
    <xdr:to>
      <xdr:col>45</xdr:col>
      <xdr:colOff>177800</xdr:colOff>
      <xdr:row>41</xdr:row>
      <xdr:rowOff>41498</xdr:rowOff>
    </xdr:to>
    <xdr:cxnSp macro="">
      <xdr:nvCxnSpPr>
        <xdr:cNvPr id="136" name="直線コネクタ 135"/>
        <xdr:cNvCxnSpPr/>
      </xdr:nvCxnSpPr>
      <xdr:spPr>
        <a:xfrm>
          <a:off x="7861300" y="7070903"/>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161692</xdr:rowOff>
    </xdr:from>
    <xdr:to>
      <xdr:col>36</xdr:col>
      <xdr:colOff>165100</xdr:colOff>
      <xdr:row>41</xdr:row>
      <xdr:rowOff>91842</xdr:rowOff>
    </xdr:to>
    <xdr:sp macro="" textlink="">
      <xdr:nvSpPr>
        <xdr:cNvPr id="137" name="楕円 136"/>
        <xdr:cNvSpPr/>
      </xdr:nvSpPr>
      <xdr:spPr>
        <a:xfrm>
          <a:off x="6921500" y="701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41042</xdr:rowOff>
    </xdr:from>
    <xdr:to>
      <xdr:col>41</xdr:col>
      <xdr:colOff>50800</xdr:colOff>
      <xdr:row>41</xdr:row>
      <xdr:rowOff>41453</xdr:rowOff>
    </xdr:to>
    <xdr:cxnSp macro="">
      <xdr:nvCxnSpPr>
        <xdr:cNvPr id="138" name="直線コネクタ 137"/>
        <xdr:cNvCxnSpPr/>
      </xdr:nvCxnSpPr>
      <xdr:spPr>
        <a:xfrm>
          <a:off x="6972300" y="7070492"/>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12630</xdr:rowOff>
    </xdr:from>
    <xdr:ext cx="469744" cy="259045"/>
    <xdr:sp macro="" textlink="">
      <xdr:nvSpPr>
        <xdr:cNvPr id="139" name="n_1aveValue【道路】&#10;一人当たり延長"/>
        <xdr:cNvSpPr txBox="1"/>
      </xdr:nvSpPr>
      <xdr:spPr>
        <a:xfrm>
          <a:off x="9391727" y="669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3670</xdr:rowOff>
    </xdr:from>
    <xdr:ext cx="469744" cy="259045"/>
    <xdr:sp macro="" textlink="">
      <xdr:nvSpPr>
        <xdr:cNvPr id="140" name="n_2aveValue【道路】&#10;一人当たり延長"/>
        <xdr:cNvSpPr txBox="1"/>
      </xdr:nvSpPr>
      <xdr:spPr>
        <a:xfrm>
          <a:off x="8515427" y="669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3624</xdr:rowOff>
    </xdr:from>
    <xdr:ext cx="469744" cy="259045"/>
    <xdr:sp macro="" textlink="">
      <xdr:nvSpPr>
        <xdr:cNvPr id="141" name="n_3aveValue【道路】&#10;一人当たり延長"/>
        <xdr:cNvSpPr txBox="1"/>
      </xdr:nvSpPr>
      <xdr:spPr>
        <a:xfrm>
          <a:off x="7626427"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7830</xdr:rowOff>
    </xdr:from>
    <xdr:ext cx="469744" cy="259045"/>
    <xdr:sp macro="" textlink="">
      <xdr:nvSpPr>
        <xdr:cNvPr id="142" name="n_4aveValue【道路】&#10;一人当たり延長"/>
        <xdr:cNvSpPr txBox="1"/>
      </xdr:nvSpPr>
      <xdr:spPr>
        <a:xfrm>
          <a:off x="67374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83288</xdr:rowOff>
    </xdr:from>
    <xdr:ext cx="469744" cy="259045"/>
    <xdr:sp macro="" textlink="">
      <xdr:nvSpPr>
        <xdr:cNvPr id="143" name="n_1mainValue【道路】&#10;一人当たり延長"/>
        <xdr:cNvSpPr txBox="1"/>
      </xdr:nvSpPr>
      <xdr:spPr>
        <a:xfrm>
          <a:off x="9391727" y="711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83425</xdr:rowOff>
    </xdr:from>
    <xdr:ext cx="469744" cy="259045"/>
    <xdr:sp macro="" textlink="">
      <xdr:nvSpPr>
        <xdr:cNvPr id="144" name="n_2mainValue【道路】&#10;一人当たり延長"/>
        <xdr:cNvSpPr txBox="1"/>
      </xdr:nvSpPr>
      <xdr:spPr>
        <a:xfrm>
          <a:off x="8515427" y="711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83380</xdr:rowOff>
    </xdr:from>
    <xdr:ext cx="469744" cy="259045"/>
    <xdr:sp macro="" textlink="">
      <xdr:nvSpPr>
        <xdr:cNvPr id="145" name="n_3mainValue【道路】&#10;一人当たり延長"/>
        <xdr:cNvSpPr txBox="1"/>
      </xdr:nvSpPr>
      <xdr:spPr>
        <a:xfrm>
          <a:off x="7626427" y="711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82969</xdr:rowOff>
    </xdr:from>
    <xdr:ext cx="469744" cy="259045"/>
    <xdr:sp macro="" textlink="">
      <xdr:nvSpPr>
        <xdr:cNvPr id="146" name="n_4mainValue【道路】&#10;一人当たり延長"/>
        <xdr:cNvSpPr txBox="1"/>
      </xdr:nvSpPr>
      <xdr:spPr>
        <a:xfrm>
          <a:off x="6737427" y="711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63</xdr:row>
      <xdr:rowOff>81643</xdr:rowOff>
    </xdr:to>
    <xdr:cxnSp macro="">
      <xdr:nvCxnSpPr>
        <xdr:cNvPr id="172" name="直線コネクタ 171"/>
        <xdr:cNvCxnSpPr/>
      </xdr:nvCxnSpPr>
      <xdr:spPr>
        <a:xfrm flipV="1">
          <a:off x="4634865" y="9548949"/>
          <a:ext cx="0" cy="133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85470</xdr:rowOff>
    </xdr:from>
    <xdr:ext cx="405111" cy="259045"/>
    <xdr:sp macro="" textlink="">
      <xdr:nvSpPr>
        <xdr:cNvPr id="173" name="【橋りょう・トンネル】&#10;有形固定資産減価償却率最小値テキスト"/>
        <xdr:cNvSpPr txBox="1"/>
      </xdr:nvSpPr>
      <xdr:spPr>
        <a:xfrm>
          <a:off x="4673600" y="1088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81643</xdr:rowOff>
    </xdr:from>
    <xdr:to>
      <xdr:col>24</xdr:col>
      <xdr:colOff>152400</xdr:colOff>
      <xdr:row>63</xdr:row>
      <xdr:rowOff>81643</xdr:rowOff>
    </xdr:to>
    <xdr:cxnSp macro="">
      <xdr:nvCxnSpPr>
        <xdr:cNvPr id="174" name="直線コネクタ 173"/>
        <xdr:cNvCxnSpPr/>
      </xdr:nvCxnSpPr>
      <xdr:spPr>
        <a:xfrm>
          <a:off x="4546600" y="1088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340478" cy="259045"/>
    <xdr:sp macro="" textlink="">
      <xdr:nvSpPr>
        <xdr:cNvPr id="175" name="【橋りょう・トンネル】&#10;有形固定資産減価償却率最大値テキスト"/>
        <xdr:cNvSpPr txBox="1"/>
      </xdr:nvSpPr>
      <xdr:spPr>
        <a:xfrm>
          <a:off x="4673600" y="932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76" name="直線コネクタ 175"/>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130101</xdr:rowOff>
    </xdr:from>
    <xdr:ext cx="405111" cy="259045"/>
    <xdr:sp macro="" textlink="">
      <xdr:nvSpPr>
        <xdr:cNvPr id="177" name="【橋りょう・トンネル】&#10;有形固定資産減価償却率平均値テキスト"/>
        <xdr:cNvSpPr txBox="1"/>
      </xdr:nvSpPr>
      <xdr:spPr>
        <a:xfrm>
          <a:off x="4673600" y="10417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78" name="フローチャート: 判断 177"/>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140244</xdr:rowOff>
    </xdr:from>
    <xdr:to>
      <xdr:col>20</xdr:col>
      <xdr:colOff>38100</xdr:colOff>
      <xdr:row>61</xdr:row>
      <xdr:rowOff>70394</xdr:rowOff>
    </xdr:to>
    <xdr:sp macro="" textlink="">
      <xdr:nvSpPr>
        <xdr:cNvPr id="179" name="フローチャート: 判断 178"/>
        <xdr:cNvSpPr/>
      </xdr:nvSpPr>
      <xdr:spPr>
        <a:xfrm>
          <a:off x="3746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80" name="フローチャート: 判断 179"/>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1" name="フローチャート: 判断 180"/>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68399</xdr:rowOff>
    </xdr:from>
    <xdr:to>
      <xdr:col>6</xdr:col>
      <xdr:colOff>38100</xdr:colOff>
      <xdr:row>60</xdr:row>
      <xdr:rowOff>169999</xdr:rowOff>
    </xdr:to>
    <xdr:sp macro="" textlink="">
      <xdr:nvSpPr>
        <xdr:cNvPr id="182" name="フローチャート: 判断 181"/>
        <xdr:cNvSpPr/>
      </xdr:nvSpPr>
      <xdr:spPr>
        <a:xfrm>
          <a:off x="1079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8" name="楕円 187"/>
        <xdr:cNvSpPr/>
      </xdr:nvSpPr>
      <xdr:spPr>
        <a:xfrm>
          <a:off x="45847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138628</xdr:rowOff>
    </xdr:from>
    <xdr:ext cx="405111" cy="259045"/>
    <xdr:sp macro="" textlink="">
      <xdr:nvSpPr>
        <xdr:cNvPr id="189" name="【橋りょう・トンネル】&#10;有形固定資産減価償却率該当値テキスト"/>
        <xdr:cNvSpPr txBox="1"/>
      </xdr:nvSpPr>
      <xdr:spPr>
        <a:xfrm>
          <a:off x="4673600" y="10254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132080</xdr:rowOff>
    </xdr:from>
    <xdr:to>
      <xdr:col>20</xdr:col>
      <xdr:colOff>38100</xdr:colOff>
      <xdr:row>61</xdr:row>
      <xdr:rowOff>62230</xdr:rowOff>
    </xdr:to>
    <xdr:sp macro="" textlink="">
      <xdr:nvSpPr>
        <xdr:cNvPr id="190" name="楕円 189"/>
        <xdr:cNvSpPr/>
      </xdr:nvSpPr>
      <xdr:spPr>
        <a:xfrm>
          <a:off x="3746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166551</xdr:rowOff>
    </xdr:from>
    <xdr:to>
      <xdr:col>24</xdr:col>
      <xdr:colOff>63500</xdr:colOff>
      <xdr:row>61</xdr:row>
      <xdr:rowOff>11430</xdr:rowOff>
    </xdr:to>
    <xdr:cxnSp macro="">
      <xdr:nvCxnSpPr>
        <xdr:cNvPr id="191" name="直線コネクタ 190"/>
        <xdr:cNvCxnSpPr/>
      </xdr:nvCxnSpPr>
      <xdr:spPr>
        <a:xfrm flipV="1">
          <a:off x="3797300" y="1045355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110853</xdr:rowOff>
    </xdr:from>
    <xdr:to>
      <xdr:col>15</xdr:col>
      <xdr:colOff>101600</xdr:colOff>
      <xdr:row>61</xdr:row>
      <xdr:rowOff>41003</xdr:rowOff>
    </xdr:to>
    <xdr:sp macro="" textlink="">
      <xdr:nvSpPr>
        <xdr:cNvPr id="192" name="楕円 191"/>
        <xdr:cNvSpPr/>
      </xdr:nvSpPr>
      <xdr:spPr>
        <a:xfrm>
          <a:off x="28575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161653</xdr:rowOff>
    </xdr:from>
    <xdr:to>
      <xdr:col>19</xdr:col>
      <xdr:colOff>177800</xdr:colOff>
      <xdr:row>61</xdr:row>
      <xdr:rowOff>11430</xdr:rowOff>
    </xdr:to>
    <xdr:cxnSp macro="">
      <xdr:nvCxnSpPr>
        <xdr:cNvPr id="193" name="直線コネクタ 192"/>
        <xdr:cNvCxnSpPr/>
      </xdr:nvCxnSpPr>
      <xdr:spPr>
        <a:xfrm>
          <a:off x="2908300" y="1044865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92891</xdr:rowOff>
    </xdr:from>
    <xdr:to>
      <xdr:col>10</xdr:col>
      <xdr:colOff>165100</xdr:colOff>
      <xdr:row>61</xdr:row>
      <xdr:rowOff>23041</xdr:rowOff>
    </xdr:to>
    <xdr:sp macro="" textlink="">
      <xdr:nvSpPr>
        <xdr:cNvPr id="194" name="楕円 193"/>
        <xdr:cNvSpPr/>
      </xdr:nvSpPr>
      <xdr:spPr>
        <a:xfrm>
          <a:off x="1968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143691</xdr:rowOff>
    </xdr:from>
    <xdr:to>
      <xdr:col>15</xdr:col>
      <xdr:colOff>50800</xdr:colOff>
      <xdr:row>60</xdr:row>
      <xdr:rowOff>161653</xdr:rowOff>
    </xdr:to>
    <xdr:cxnSp macro="">
      <xdr:nvCxnSpPr>
        <xdr:cNvPr id="195" name="直線コネクタ 194"/>
        <xdr:cNvCxnSpPr/>
      </xdr:nvCxnSpPr>
      <xdr:spPr>
        <a:xfrm>
          <a:off x="2019300" y="1043069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68399</xdr:rowOff>
    </xdr:from>
    <xdr:to>
      <xdr:col>6</xdr:col>
      <xdr:colOff>38100</xdr:colOff>
      <xdr:row>60</xdr:row>
      <xdr:rowOff>169999</xdr:rowOff>
    </xdr:to>
    <xdr:sp macro="" textlink="">
      <xdr:nvSpPr>
        <xdr:cNvPr id="196" name="楕円 195"/>
        <xdr:cNvSpPr/>
      </xdr:nvSpPr>
      <xdr:spPr>
        <a:xfrm>
          <a:off x="10795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119199</xdr:rowOff>
    </xdr:from>
    <xdr:to>
      <xdr:col>10</xdr:col>
      <xdr:colOff>114300</xdr:colOff>
      <xdr:row>60</xdr:row>
      <xdr:rowOff>143691</xdr:rowOff>
    </xdr:to>
    <xdr:cxnSp macro="">
      <xdr:nvCxnSpPr>
        <xdr:cNvPr id="197" name="直線コネクタ 196"/>
        <xdr:cNvCxnSpPr/>
      </xdr:nvCxnSpPr>
      <xdr:spPr>
        <a:xfrm>
          <a:off x="1130300" y="1040619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61521</xdr:rowOff>
    </xdr:from>
    <xdr:ext cx="405111" cy="259045"/>
    <xdr:sp macro="" textlink="">
      <xdr:nvSpPr>
        <xdr:cNvPr id="198" name="n_1aveValue【橋りょう・トンネル】&#10;有形固定資産減価償却率"/>
        <xdr:cNvSpPr txBox="1"/>
      </xdr:nvSpPr>
      <xdr:spPr>
        <a:xfrm>
          <a:off x="3582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199" name="n_2aveValue【橋りょう・トンネル】&#10;有形固定資産減価償却率"/>
        <xdr:cNvSpPr txBox="1"/>
      </xdr:nvSpPr>
      <xdr:spPr>
        <a:xfrm>
          <a:off x="2705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37936</xdr:rowOff>
    </xdr:from>
    <xdr:ext cx="405111" cy="259045"/>
    <xdr:sp macro="" textlink="">
      <xdr:nvSpPr>
        <xdr:cNvPr id="200" name="n_3aveValue【橋りょう・トンネル】&#10;有形固定資産減価償却率"/>
        <xdr:cNvSpPr txBox="1"/>
      </xdr:nvSpPr>
      <xdr:spPr>
        <a:xfrm>
          <a:off x="1816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161126</xdr:rowOff>
    </xdr:from>
    <xdr:ext cx="405111" cy="259045"/>
    <xdr:sp macro="" textlink="">
      <xdr:nvSpPr>
        <xdr:cNvPr id="201" name="n_4aveValue【橋りょう・トンネル】&#10;有形固定資産減価償却率"/>
        <xdr:cNvSpPr txBox="1"/>
      </xdr:nvSpPr>
      <xdr:spPr>
        <a:xfrm>
          <a:off x="927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78757</xdr:rowOff>
    </xdr:from>
    <xdr:ext cx="405111" cy="259045"/>
    <xdr:sp macro="" textlink="">
      <xdr:nvSpPr>
        <xdr:cNvPr id="202" name="n_1mainValue【橋りょう・トンネル】&#10;有形固定資産減価償却率"/>
        <xdr:cNvSpPr txBox="1"/>
      </xdr:nvSpPr>
      <xdr:spPr>
        <a:xfrm>
          <a:off x="3582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203" name="n_2mainValue【橋りょう・トンネル】&#10;有形固定資産減価償却率"/>
        <xdr:cNvSpPr txBox="1"/>
      </xdr:nvSpPr>
      <xdr:spPr>
        <a:xfrm>
          <a:off x="27057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14168</xdr:rowOff>
    </xdr:from>
    <xdr:ext cx="405111" cy="259045"/>
    <xdr:sp macro="" textlink="">
      <xdr:nvSpPr>
        <xdr:cNvPr id="204" name="n_3mainValue【橋りょう・トンネル】&#10;有形固定資産減価償却率"/>
        <xdr:cNvSpPr txBox="1"/>
      </xdr:nvSpPr>
      <xdr:spPr>
        <a:xfrm>
          <a:off x="1816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15076</xdr:rowOff>
    </xdr:from>
    <xdr:ext cx="405111" cy="259045"/>
    <xdr:sp macro="" textlink="">
      <xdr:nvSpPr>
        <xdr:cNvPr id="205" name="n_4mainValue【橋りょう・トンネル】&#10;有形固定資産減価償却率"/>
        <xdr:cNvSpPr txBox="1"/>
      </xdr:nvSpPr>
      <xdr:spPr>
        <a:xfrm>
          <a:off x="927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7" name="テキスト ボックス 216"/>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9" name="テキスト ボックス 21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21" name="テキスト ボックス 220"/>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1383</xdr:rowOff>
    </xdr:from>
    <xdr:to>
      <xdr:col>54</xdr:col>
      <xdr:colOff>189865</xdr:colOff>
      <xdr:row>63</xdr:row>
      <xdr:rowOff>53818</xdr:rowOff>
    </xdr:to>
    <xdr:cxnSp macro="">
      <xdr:nvCxnSpPr>
        <xdr:cNvPr id="225" name="直線コネクタ 224"/>
        <xdr:cNvCxnSpPr/>
      </xdr:nvCxnSpPr>
      <xdr:spPr>
        <a:xfrm flipV="1">
          <a:off x="10476865" y="9602583"/>
          <a:ext cx="0" cy="1252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57645</xdr:rowOff>
    </xdr:from>
    <xdr:ext cx="378565" cy="259045"/>
    <xdr:sp macro="" textlink="">
      <xdr:nvSpPr>
        <xdr:cNvPr id="226" name="【橋りょう・トンネル】&#10;一人当たり有形固定資産（償却資産）額最小値テキスト"/>
        <xdr:cNvSpPr txBox="1"/>
      </xdr:nvSpPr>
      <xdr:spPr>
        <a:xfrm>
          <a:off x="10515600" y="10858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53818</xdr:rowOff>
    </xdr:from>
    <xdr:to>
      <xdr:col>55</xdr:col>
      <xdr:colOff>88900</xdr:colOff>
      <xdr:row>63</xdr:row>
      <xdr:rowOff>53818</xdr:rowOff>
    </xdr:to>
    <xdr:cxnSp macro="">
      <xdr:nvCxnSpPr>
        <xdr:cNvPr id="227" name="直線コネクタ 226"/>
        <xdr:cNvCxnSpPr/>
      </xdr:nvCxnSpPr>
      <xdr:spPr>
        <a:xfrm>
          <a:off x="10388600" y="10855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119510</xdr:rowOff>
    </xdr:from>
    <xdr:ext cx="599010" cy="259045"/>
    <xdr:sp macro="" textlink="">
      <xdr:nvSpPr>
        <xdr:cNvPr id="228" name="【橋りょう・トンネル】&#10;一人当たり有形固定資産（償却資産）額最大値テキスト"/>
        <xdr:cNvSpPr txBox="1"/>
      </xdr:nvSpPr>
      <xdr:spPr>
        <a:xfrm>
          <a:off x="10515600" y="9377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1383</xdr:rowOff>
    </xdr:from>
    <xdr:to>
      <xdr:col>55</xdr:col>
      <xdr:colOff>88900</xdr:colOff>
      <xdr:row>56</xdr:row>
      <xdr:rowOff>1383</xdr:rowOff>
    </xdr:to>
    <xdr:cxnSp macro="">
      <xdr:nvCxnSpPr>
        <xdr:cNvPr id="229" name="直線コネクタ 228"/>
        <xdr:cNvCxnSpPr/>
      </xdr:nvCxnSpPr>
      <xdr:spPr>
        <a:xfrm>
          <a:off x="10388600" y="960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54425</xdr:rowOff>
    </xdr:from>
    <xdr:ext cx="534377" cy="259045"/>
    <xdr:sp macro="" textlink="">
      <xdr:nvSpPr>
        <xdr:cNvPr id="230" name="【橋りょう・トンネル】&#10;一人当たり有形固定資産（償却資産）額平均値テキスト"/>
        <xdr:cNvSpPr txBox="1"/>
      </xdr:nvSpPr>
      <xdr:spPr>
        <a:xfrm>
          <a:off x="10515600" y="10341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75998</xdr:rowOff>
    </xdr:from>
    <xdr:to>
      <xdr:col>55</xdr:col>
      <xdr:colOff>50800</xdr:colOff>
      <xdr:row>61</xdr:row>
      <xdr:rowOff>6148</xdr:rowOff>
    </xdr:to>
    <xdr:sp macro="" textlink="">
      <xdr:nvSpPr>
        <xdr:cNvPr id="231" name="フローチャート: 判断 230"/>
        <xdr:cNvSpPr/>
      </xdr:nvSpPr>
      <xdr:spPr>
        <a:xfrm>
          <a:off x="10426700" y="10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77667</xdr:rowOff>
    </xdr:from>
    <xdr:to>
      <xdr:col>50</xdr:col>
      <xdr:colOff>165100</xdr:colOff>
      <xdr:row>61</xdr:row>
      <xdr:rowOff>7817</xdr:rowOff>
    </xdr:to>
    <xdr:sp macro="" textlink="">
      <xdr:nvSpPr>
        <xdr:cNvPr id="232" name="フローチャート: 判断 231"/>
        <xdr:cNvSpPr/>
      </xdr:nvSpPr>
      <xdr:spPr>
        <a:xfrm>
          <a:off x="9588500" y="1036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46692</xdr:rowOff>
    </xdr:from>
    <xdr:to>
      <xdr:col>46</xdr:col>
      <xdr:colOff>38100</xdr:colOff>
      <xdr:row>60</xdr:row>
      <xdr:rowOff>148292</xdr:rowOff>
    </xdr:to>
    <xdr:sp macro="" textlink="">
      <xdr:nvSpPr>
        <xdr:cNvPr id="233" name="フローチャート: 判断 232"/>
        <xdr:cNvSpPr/>
      </xdr:nvSpPr>
      <xdr:spPr>
        <a:xfrm>
          <a:off x="8699500" y="1033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49967</xdr:rowOff>
    </xdr:from>
    <xdr:to>
      <xdr:col>41</xdr:col>
      <xdr:colOff>101600</xdr:colOff>
      <xdr:row>60</xdr:row>
      <xdr:rowOff>151567</xdr:rowOff>
    </xdr:to>
    <xdr:sp macro="" textlink="">
      <xdr:nvSpPr>
        <xdr:cNvPr id="234" name="フローチャート: 判断 233"/>
        <xdr:cNvSpPr/>
      </xdr:nvSpPr>
      <xdr:spPr>
        <a:xfrm>
          <a:off x="7810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50441</xdr:rowOff>
    </xdr:from>
    <xdr:to>
      <xdr:col>36</xdr:col>
      <xdr:colOff>165100</xdr:colOff>
      <xdr:row>60</xdr:row>
      <xdr:rowOff>152041</xdr:rowOff>
    </xdr:to>
    <xdr:sp macro="" textlink="">
      <xdr:nvSpPr>
        <xdr:cNvPr id="235" name="フローチャート: 判断 234"/>
        <xdr:cNvSpPr/>
      </xdr:nvSpPr>
      <xdr:spPr>
        <a:xfrm>
          <a:off x="6921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113066</xdr:rowOff>
    </xdr:from>
    <xdr:to>
      <xdr:col>55</xdr:col>
      <xdr:colOff>50800</xdr:colOff>
      <xdr:row>60</xdr:row>
      <xdr:rowOff>43216</xdr:rowOff>
    </xdr:to>
    <xdr:sp macro="" textlink="">
      <xdr:nvSpPr>
        <xdr:cNvPr id="241" name="楕円 240"/>
        <xdr:cNvSpPr/>
      </xdr:nvSpPr>
      <xdr:spPr>
        <a:xfrm>
          <a:off x="10426700" y="1022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135943</xdr:rowOff>
    </xdr:from>
    <xdr:ext cx="599010" cy="259045"/>
    <xdr:sp macro="" textlink="">
      <xdr:nvSpPr>
        <xdr:cNvPr id="242" name="【橋りょう・トンネル】&#10;一人当たり有形固定資産（償却資産）額該当値テキスト"/>
        <xdr:cNvSpPr txBox="1"/>
      </xdr:nvSpPr>
      <xdr:spPr>
        <a:xfrm>
          <a:off x="10515600" y="10080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138692</xdr:rowOff>
    </xdr:from>
    <xdr:to>
      <xdr:col>50</xdr:col>
      <xdr:colOff>165100</xdr:colOff>
      <xdr:row>60</xdr:row>
      <xdr:rowOff>68842</xdr:rowOff>
    </xdr:to>
    <xdr:sp macro="" textlink="">
      <xdr:nvSpPr>
        <xdr:cNvPr id="243" name="楕円 242"/>
        <xdr:cNvSpPr/>
      </xdr:nvSpPr>
      <xdr:spPr>
        <a:xfrm>
          <a:off x="9588500" y="1025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163866</xdr:rowOff>
    </xdr:from>
    <xdr:to>
      <xdr:col>55</xdr:col>
      <xdr:colOff>0</xdr:colOff>
      <xdr:row>60</xdr:row>
      <xdr:rowOff>18042</xdr:rowOff>
    </xdr:to>
    <xdr:cxnSp macro="">
      <xdr:nvCxnSpPr>
        <xdr:cNvPr id="244" name="直線コネクタ 243"/>
        <xdr:cNvCxnSpPr/>
      </xdr:nvCxnSpPr>
      <xdr:spPr>
        <a:xfrm flipV="1">
          <a:off x="9639300" y="10279416"/>
          <a:ext cx="838200" cy="2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140984</xdr:rowOff>
    </xdr:from>
    <xdr:to>
      <xdr:col>46</xdr:col>
      <xdr:colOff>38100</xdr:colOff>
      <xdr:row>60</xdr:row>
      <xdr:rowOff>71134</xdr:rowOff>
    </xdr:to>
    <xdr:sp macro="" textlink="">
      <xdr:nvSpPr>
        <xdr:cNvPr id="245" name="楕円 244"/>
        <xdr:cNvSpPr/>
      </xdr:nvSpPr>
      <xdr:spPr>
        <a:xfrm>
          <a:off x="8699500" y="1025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18042</xdr:rowOff>
    </xdr:from>
    <xdr:to>
      <xdr:col>50</xdr:col>
      <xdr:colOff>114300</xdr:colOff>
      <xdr:row>60</xdr:row>
      <xdr:rowOff>20334</xdr:rowOff>
    </xdr:to>
    <xdr:cxnSp macro="">
      <xdr:nvCxnSpPr>
        <xdr:cNvPr id="246" name="直線コネクタ 245"/>
        <xdr:cNvCxnSpPr/>
      </xdr:nvCxnSpPr>
      <xdr:spPr>
        <a:xfrm flipV="1">
          <a:off x="8750300" y="10305042"/>
          <a:ext cx="889000" cy="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143287</xdr:rowOff>
    </xdr:from>
    <xdr:to>
      <xdr:col>41</xdr:col>
      <xdr:colOff>101600</xdr:colOff>
      <xdr:row>60</xdr:row>
      <xdr:rowOff>73437</xdr:rowOff>
    </xdr:to>
    <xdr:sp macro="" textlink="">
      <xdr:nvSpPr>
        <xdr:cNvPr id="247" name="楕円 246"/>
        <xdr:cNvSpPr/>
      </xdr:nvSpPr>
      <xdr:spPr>
        <a:xfrm>
          <a:off x="7810500" y="1025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20334</xdr:rowOff>
    </xdr:from>
    <xdr:to>
      <xdr:col>45</xdr:col>
      <xdr:colOff>177800</xdr:colOff>
      <xdr:row>60</xdr:row>
      <xdr:rowOff>22637</xdr:rowOff>
    </xdr:to>
    <xdr:cxnSp macro="">
      <xdr:nvCxnSpPr>
        <xdr:cNvPr id="248" name="直線コネクタ 247"/>
        <xdr:cNvCxnSpPr/>
      </xdr:nvCxnSpPr>
      <xdr:spPr>
        <a:xfrm flipV="1">
          <a:off x="7861300" y="10307334"/>
          <a:ext cx="889000" cy="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141298</xdr:rowOff>
    </xdr:from>
    <xdr:to>
      <xdr:col>36</xdr:col>
      <xdr:colOff>165100</xdr:colOff>
      <xdr:row>60</xdr:row>
      <xdr:rowOff>71448</xdr:rowOff>
    </xdr:to>
    <xdr:sp macro="" textlink="">
      <xdr:nvSpPr>
        <xdr:cNvPr id="249" name="楕円 248"/>
        <xdr:cNvSpPr/>
      </xdr:nvSpPr>
      <xdr:spPr>
        <a:xfrm>
          <a:off x="6921500" y="1025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20648</xdr:rowOff>
    </xdr:from>
    <xdr:to>
      <xdr:col>41</xdr:col>
      <xdr:colOff>50800</xdr:colOff>
      <xdr:row>60</xdr:row>
      <xdr:rowOff>22637</xdr:rowOff>
    </xdr:to>
    <xdr:cxnSp macro="">
      <xdr:nvCxnSpPr>
        <xdr:cNvPr id="250" name="直線コネクタ 249"/>
        <xdr:cNvCxnSpPr/>
      </xdr:nvCxnSpPr>
      <xdr:spPr>
        <a:xfrm>
          <a:off x="6972300" y="10307648"/>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170394</xdr:rowOff>
    </xdr:from>
    <xdr:ext cx="534377" cy="259045"/>
    <xdr:sp macro="" textlink="">
      <xdr:nvSpPr>
        <xdr:cNvPr id="251" name="n_1aveValue【橋りょう・トンネル】&#10;一人当たり有形固定資産（償却資産）額"/>
        <xdr:cNvSpPr txBox="1"/>
      </xdr:nvSpPr>
      <xdr:spPr>
        <a:xfrm>
          <a:off x="9359411" y="1045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139419</xdr:rowOff>
    </xdr:from>
    <xdr:ext cx="534377" cy="259045"/>
    <xdr:sp macro="" textlink="">
      <xdr:nvSpPr>
        <xdr:cNvPr id="252" name="n_2aveValue【橋りょう・トンネル】&#10;一人当たり有形固定資産（償却資産）額"/>
        <xdr:cNvSpPr txBox="1"/>
      </xdr:nvSpPr>
      <xdr:spPr>
        <a:xfrm>
          <a:off x="8483111" y="1042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142694</xdr:rowOff>
    </xdr:from>
    <xdr:ext cx="534377" cy="259045"/>
    <xdr:sp macro="" textlink="">
      <xdr:nvSpPr>
        <xdr:cNvPr id="253" name="n_3aveValue【橋りょう・トンネル】&#10;一人当たり有形固定資産（償却資産）額"/>
        <xdr:cNvSpPr txBox="1"/>
      </xdr:nvSpPr>
      <xdr:spPr>
        <a:xfrm>
          <a:off x="7594111" y="1042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143168</xdr:rowOff>
    </xdr:from>
    <xdr:ext cx="534377" cy="259045"/>
    <xdr:sp macro="" textlink="">
      <xdr:nvSpPr>
        <xdr:cNvPr id="254" name="n_4aveValue【橋りょう・トンネル】&#10;一人当たり有形固定資産（償却資産）額"/>
        <xdr:cNvSpPr txBox="1"/>
      </xdr:nvSpPr>
      <xdr:spPr>
        <a:xfrm>
          <a:off x="6705111" y="1043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58</xdr:row>
      <xdr:rowOff>85369</xdr:rowOff>
    </xdr:from>
    <xdr:ext cx="534377" cy="259045"/>
    <xdr:sp macro="" textlink="">
      <xdr:nvSpPr>
        <xdr:cNvPr id="255" name="n_1mainValue【橋りょう・トンネル】&#10;一人当たり有形固定資産（償却資産）額"/>
        <xdr:cNvSpPr txBox="1"/>
      </xdr:nvSpPr>
      <xdr:spPr>
        <a:xfrm>
          <a:off x="9359411" y="1002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87661</xdr:rowOff>
    </xdr:from>
    <xdr:ext cx="534377" cy="259045"/>
    <xdr:sp macro="" textlink="">
      <xdr:nvSpPr>
        <xdr:cNvPr id="256" name="n_2mainValue【橋りょう・トンネル】&#10;一人当たり有形固定資産（償却資産）額"/>
        <xdr:cNvSpPr txBox="1"/>
      </xdr:nvSpPr>
      <xdr:spPr>
        <a:xfrm>
          <a:off x="8483111" y="1003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89964</xdr:rowOff>
    </xdr:from>
    <xdr:ext cx="534377" cy="259045"/>
    <xdr:sp macro="" textlink="">
      <xdr:nvSpPr>
        <xdr:cNvPr id="257" name="n_3mainValue【橋りょう・トンネル】&#10;一人当たり有形固定資産（償却資産）額"/>
        <xdr:cNvSpPr txBox="1"/>
      </xdr:nvSpPr>
      <xdr:spPr>
        <a:xfrm>
          <a:off x="7594111" y="1003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58</xdr:row>
      <xdr:rowOff>87975</xdr:rowOff>
    </xdr:from>
    <xdr:ext cx="534377" cy="259045"/>
    <xdr:sp macro="" textlink="">
      <xdr:nvSpPr>
        <xdr:cNvPr id="258" name="n_4mainValue【橋りょう・トンネル】&#10;一人当たり有形固定資産（償却資産）額"/>
        <xdr:cNvSpPr txBox="1"/>
      </xdr:nvSpPr>
      <xdr:spPr>
        <a:xfrm>
          <a:off x="6705111" y="1003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86</xdr:row>
      <xdr:rowOff>38100</xdr:rowOff>
    </xdr:to>
    <xdr:cxnSp macro="">
      <xdr:nvCxnSpPr>
        <xdr:cNvPr id="281" name="直線コネクタ 280"/>
        <xdr:cNvCxnSpPr/>
      </xdr:nvCxnSpPr>
      <xdr:spPr>
        <a:xfrm flipV="1">
          <a:off x="4634865" y="13317474"/>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2"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3" name="直線コネクタ 282"/>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84" name="【公営住宅】&#10;有形固定資産減価償却率最大値テキスト"/>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85" name="直線コネクタ 284"/>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108475</xdr:rowOff>
    </xdr:from>
    <xdr:ext cx="405111" cy="259045"/>
    <xdr:sp macro="" textlink="">
      <xdr:nvSpPr>
        <xdr:cNvPr id="286" name="【公営住宅】&#10;有形固定資産減価償却率平均値テキスト"/>
        <xdr:cNvSpPr txBox="1"/>
      </xdr:nvSpPr>
      <xdr:spPr>
        <a:xfrm>
          <a:off x="4673600" y="138244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85598</xdr:rowOff>
    </xdr:from>
    <xdr:to>
      <xdr:col>24</xdr:col>
      <xdr:colOff>114300</xdr:colOff>
      <xdr:row>82</xdr:row>
      <xdr:rowOff>15748</xdr:rowOff>
    </xdr:to>
    <xdr:sp macro="" textlink="">
      <xdr:nvSpPr>
        <xdr:cNvPr id="287" name="フローチャート: 判断 286"/>
        <xdr:cNvSpPr/>
      </xdr:nvSpPr>
      <xdr:spPr>
        <a:xfrm>
          <a:off x="4584700" y="1397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46737</xdr:rowOff>
    </xdr:from>
    <xdr:to>
      <xdr:col>20</xdr:col>
      <xdr:colOff>38100</xdr:colOff>
      <xdr:row>81</xdr:row>
      <xdr:rowOff>148337</xdr:rowOff>
    </xdr:to>
    <xdr:sp macro="" textlink="">
      <xdr:nvSpPr>
        <xdr:cNvPr id="288" name="フローチャート: 判断 287"/>
        <xdr:cNvSpPr/>
      </xdr:nvSpPr>
      <xdr:spPr>
        <a:xfrm>
          <a:off x="3746500" y="1393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10161</xdr:rowOff>
    </xdr:from>
    <xdr:to>
      <xdr:col>15</xdr:col>
      <xdr:colOff>101600</xdr:colOff>
      <xdr:row>81</xdr:row>
      <xdr:rowOff>111761</xdr:rowOff>
    </xdr:to>
    <xdr:sp macro="" textlink="">
      <xdr:nvSpPr>
        <xdr:cNvPr id="289" name="フローチャート: 判断 288"/>
        <xdr:cNvSpPr/>
      </xdr:nvSpPr>
      <xdr:spPr>
        <a:xfrm>
          <a:off x="2857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147320</xdr:rowOff>
    </xdr:from>
    <xdr:to>
      <xdr:col>10</xdr:col>
      <xdr:colOff>165100</xdr:colOff>
      <xdr:row>81</xdr:row>
      <xdr:rowOff>77470</xdr:rowOff>
    </xdr:to>
    <xdr:sp macro="" textlink="">
      <xdr:nvSpPr>
        <xdr:cNvPr id="290" name="フローチャート: 判断 289"/>
        <xdr:cNvSpPr/>
      </xdr:nvSpPr>
      <xdr:spPr>
        <a:xfrm>
          <a:off x="1968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124461</xdr:rowOff>
    </xdr:from>
    <xdr:to>
      <xdr:col>6</xdr:col>
      <xdr:colOff>38100</xdr:colOff>
      <xdr:row>81</xdr:row>
      <xdr:rowOff>54611</xdr:rowOff>
    </xdr:to>
    <xdr:sp macro="" textlink="">
      <xdr:nvSpPr>
        <xdr:cNvPr id="291" name="フローチャート: 判断 290"/>
        <xdr:cNvSpPr/>
      </xdr:nvSpPr>
      <xdr:spPr>
        <a:xfrm>
          <a:off x="1079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117602</xdr:rowOff>
    </xdr:from>
    <xdr:to>
      <xdr:col>24</xdr:col>
      <xdr:colOff>114300</xdr:colOff>
      <xdr:row>82</xdr:row>
      <xdr:rowOff>47752</xdr:rowOff>
    </xdr:to>
    <xdr:sp macro="" textlink="">
      <xdr:nvSpPr>
        <xdr:cNvPr id="297" name="楕円 296"/>
        <xdr:cNvSpPr/>
      </xdr:nvSpPr>
      <xdr:spPr>
        <a:xfrm>
          <a:off x="4584700" y="1400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96029</xdr:rowOff>
    </xdr:from>
    <xdr:ext cx="405111" cy="259045"/>
    <xdr:sp macro="" textlink="">
      <xdr:nvSpPr>
        <xdr:cNvPr id="298" name="【公営住宅】&#10;有形固定資産減価償却率該当値テキスト"/>
        <xdr:cNvSpPr txBox="1"/>
      </xdr:nvSpPr>
      <xdr:spPr>
        <a:xfrm>
          <a:off x="4673600" y="1398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108458</xdr:rowOff>
    </xdr:from>
    <xdr:to>
      <xdr:col>20</xdr:col>
      <xdr:colOff>38100</xdr:colOff>
      <xdr:row>82</xdr:row>
      <xdr:rowOff>38608</xdr:rowOff>
    </xdr:to>
    <xdr:sp macro="" textlink="">
      <xdr:nvSpPr>
        <xdr:cNvPr id="299" name="楕円 298"/>
        <xdr:cNvSpPr/>
      </xdr:nvSpPr>
      <xdr:spPr>
        <a:xfrm>
          <a:off x="3746500" y="1399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159258</xdr:rowOff>
    </xdr:from>
    <xdr:to>
      <xdr:col>24</xdr:col>
      <xdr:colOff>63500</xdr:colOff>
      <xdr:row>81</xdr:row>
      <xdr:rowOff>168402</xdr:rowOff>
    </xdr:to>
    <xdr:cxnSp macro="">
      <xdr:nvCxnSpPr>
        <xdr:cNvPr id="300" name="直線コネクタ 299"/>
        <xdr:cNvCxnSpPr/>
      </xdr:nvCxnSpPr>
      <xdr:spPr>
        <a:xfrm>
          <a:off x="3797300" y="140467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97028</xdr:rowOff>
    </xdr:from>
    <xdr:to>
      <xdr:col>15</xdr:col>
      <xdr:colOff>101600</xdr:colOff>
      <xdr:row>82</xdr:row>
      <xdr:rowOff>27178</xdr:rowOff>
    </xdr:to>
    <xdr:sp macro="" textlink="">
      <xdr:nvSpPr>
        <xdr:cNvPr id="301" name="楕円 300"/>
        <xdr:cNvSpPr/>
      </xdr:nvSpPr>
      <xdr:spPr>
        <a:xfrm>
          <a:off x="2857500" y="1398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147828</xdr:rowOff>
    </xdr:from>
    <xdr:to>
      <xdr:col>19</xdr:col>
      <xdr:colOff>177800</xdr:colOff>
      <xdr:row>81</xdr:row>
      <xdr:rowOff>159258</xdr:rowOff>
    </xdr:to>
    <xdr:cxnSp macro="">
      <xdr:nvCxnSpPr>
        <xdr:cNvPr id="302" name="直線コネクタ 301"/>
        <xdr:cNvCxnSpPr/>
      </xdr:nvCxnSpPr>
      <xdr:spPr>
        <a:xfrm>
          <a:off x="2908300" y="1403527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71882</xdr:rowOff>
    </xdr:from>
    <xdr:to>
      <xdr:col>10</xdr:col>
      <xdr:colOff>165100</xdr:colOff>
      <xdr:row>82</xdr:row>
      <xdr:rowOff>2032</xdr:rowOff>
    </xdr:to>
    <xdr:sp macro="" textlink="">
      <xdr:nvSpPr>
        <xdr:cNvPr id="303" name="楕円 302"/>
        <xdr:cNvSpPr/>
      </xdr:nvSpPr>
      <xdr:spPr>
        <a:xfrm>
          <a:off x="1968500" y="1395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122682</xdr:rowOff>
    </xdr:from>
    <xdr:to>
      <xdr:col>15</xdr:col>
      <xdr:colOff>50800</xdr:colOff>
      <xdr:row>81</xdr:row>
      <xdr:rowOff>147828</xdr:rowOff>
    </xdr:to>
    <xdr:cxnSp macro="">
      <xdr:nvCxnSpPr>
        <xdr:cNvPr id="304" name="直線コネクタ 303"/>
        <xdr:cNvCxnSpPr/>
      </xdr:nvCxnSpPr>
      <xdr:spPr>
        <a:xfrm>
          <a:off x="2019300" y="1401013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39878</xdr:rowOff>
    </xdr:from>
    <xdr:to>
      <xdr:col>6</xdr:col>
      <xdr:colOff>38100</xdr:colOff>
      <xdr:row>81</xdr:row>
      <xdr:rowOff>141478</xdr:rowOff>
    </xdr:to>
    <xdr:sp macro="" textlink="">
      <xdr:nvSpPr>
        <xdr:cNvPr id="305" name="楕円 304"/>
        <xdr:cNvSpPr/>
      </xdr:nvSpPr>
      <xdr:spPr>
        <a:xfrm>
          <a:off x="1079500" y="1392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90678</xdr:rowOff>
    </xdr:from>
    <xdr:to>
      <xdr:col>10</xdr:col>
      <xdr:colOff>114300</xdr:colOff>
      <xdr:row>81</xdr:row>
      <xdr:rowOff>122682</xdr:rowOff>
    </xdr:to>
    <xdr:cxnSp macro="">
      <xdr:nvCxnSpPr>
        <xdr:cNvPr id="306" name="直線コネクタ 305"/>
        <xdr:cNvCxnSpPr/>
      </xdr:nvCxnSpPr>
      <xdr:spPr>
        <a:xfrm>
          <a:off x="1130300" y="139781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164864</xdr:rowOff>
    </xdr:from>
    <xdr:ext cx="405111" cy="259045"/>
    <xdr:sp macro="" textlink="">
      <xdr:nvSpPr>
        <xdr:cNvPr id="307" name="n_1aveValue【公営住宅】&#10;有形固定資産減価償却率"/>
        <xdr:cNvSpPr txBox="1"/>
      </xdr:nvSpPr>
      <xdr:spPr>
        <a:xfrm>
          <a:off x="3582044" y="13709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128288</xdr:rowOff>
    </xdr:from>
    <xdr:ext cx="405111" cy="259045"/>
    <xdr:sp macro="" textlink="">
      <xdr:nvSpPr>
        <xdr:cNvPr id="308" name="n_2aveValue【公営住宅】&#10;有形固定資産減価償却率"/>
        <xdr:cNvSpPr txBox="1"/>
      </xdr:nvSpPr>
      <xdr:spPr>
        <a:xfrm>
          <a:off x="2705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93997</xdr:rowOff>
    </xdr:from>
    <xdr:ext cx="405111" cy="259045"/>
    <xdr:sp macro="" textlink="">
      <xdr:nvSpPr>
        <xdr:cNvPr id="309" name="n_3aveValue【公営住宅】&#10;有形固定資産減価償却率"/>
        <xdr:cNvSpPr txBox="1"/>
      </xdr:nvSpPr>
      <xdr:spPr>
        <a:xfrm>
          <a:off x="1816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71138</xdr:rowOff>
    </xdr:from>
    <xdr:ext cx="405111" cy="259045"/>
    <xdr:sp macro="" textlink="">
      <xdr:nvSpPr>
        <xdr:cNvPr id="310" name="n_4aveValue【公営住宅】&#10;有形固定資産減価償却率"/>
        <xdr:cNvSpPr txBox="1"/>
      </xdr:nvSpPr>
      <xdr:spPr>
        <a:xfrm>
          <a:off x="927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29735</xdr:rowOff>
    </xdr:from>
    <xdr:ext cx="405111" cy="259045"/>
    <xdr:sp macro="" textlink="">
      <xdr:nvSpPr>
        <xdr:cNvPr id="311" name="n_1mainValue【公営住宅】&#10;有形固定資産減価償却率"/>
        <xdr:cNvSpPr txBox="1"/>
      </xdr:nvSpPr>
      <xdr:spPr>
        <a:xfrm>
          <a:off x="3582044" y="1408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18305</xdr:rowOff>
    </xdr:from>
    <xdr:ext cx="405111" cy="259045"/>
    <xdr:sp macro="" textlink="">
      <xdr:nvSpPr>
        <xdr:cNvPr id="312" name="n_2mainValue【公営住宅】&#10;有形固定資産減価償却率"/>
        <xdr:cNvSpPr txBox="1"/>
      </xdr:nvSpPr>
      <xdr:spPr>
        <a:xfrm>
          <a:off x="2705744" y="1407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164609</xdr:rowOff>
    </xdr:from>
    <xdr:ext cx="405111" cy="259045"/>
    <xdr:sp macro="" textlink="">
      <xdr:nvSpPr>
        <xdr:cNvPr id="313" name="n_3mainValue【公営住宅】&#10;有形固定資産減価償却率"/>
        <xdr:cNvSpPr txBox="1"/>
      </xdr:nvSpPr>
      <xdr:spPr>
        <a:xfrm>
          <a:off x="1816744" y="1405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132605</xdr:rowOff>
    </xdr:from>
    <xdr:ext cx="405111" cy="259045"/>
    <xdr:sp macro="" textlink="">
      <xdr:nvSpPr>
        <xdr:cNvPr id="314" name="n_4mainValue【公営住宅】&#10;有形固定資産減価償却率"/>
        <xdr:cNvSpPr txBox="1"/>
      </xdr:nvSpPr>
      <xdr:spPr>
        <a:xfrm>
          <a:off x="927744" y="1402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5" name="直線コネクタ 32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6" name="テキスト ボックス 32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7" name="直線コネクタ 32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8" name="テキスト ボックス 32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9" name="直線コネクタ 32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0" name="テキスト ボックス 32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1" name="直線コネクタ 33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2" name="テキスト ボックス 33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104851</xdr:rowOff>
    </xdr:from>
    <xdr:to>
      <xdr:col>54</xdr:col>
      <xdr:colOff>189865</xdr:colOff>
      <xdr:row>86</xdr:row>
      <xdr:rowOff>37185</xdr:rowOff>
    </xdr:to>
    <xdr:cxnSp macro="">
      <xdr:nvCxnSpPr>
        <xdr:cNvPr id="336" name="直線コネクタ 335"/>
        <xdr:cNvCxnSpPr/>
      </xdr:nvCxnSpPr>
      <xdr:spPr>
        <a:xfrm flipV="1">
          <a:off x="10476865" y="13477951"/>
          <a:ext cx="0"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41012</xdr:rowOff>
    </xdr:from>
    <xdr:ext cx="469744" cy="259045"/>
    <xdr:sp macro="" textlink="">
      <xdr:nvSpPr>
        <xdr:cNvPr id="337" name="【公営住宅】&#10;一人当たり面積最小値テキスト"/>
        <xdr:cNvSpPr txBox="1"/>
      </xdr:nvSpPr>
      <xdr:spPr>
        <a:xfrm>
          <a:off x="10515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37185</xdr:rowOff>
    </xdr:from>
    <xdr:to>
      <xdr:col>55</xdr:col>
      <xdr:colOff>88900</xdr:colOff>
      <xdr:row>86</xdr:row>
      <xdr:rowOff>37185</xdr:rowOff>
    </xdr:to>
    <xdr:cxnSp macro="">
      <xdr:nvCxnSpPr>
        <xdr:cNvPr id="338" name="直線コネクタ 337"/>
        <xdr:cNvCxnSpPr/>
      </xdr:nvCxnSpPr>
      <xdr:spPr>
        <a:xfrm>
          <a:off x="10388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51528</xdr:rowOff>
    </xdr:from>
    <xdr:ext cx="469744" cy="259045"/>
    <xdr:sp macro="" textlink="">
      <xdr:nvSpPr>
        <xdr:cNvPr id="339" name="【公営住宅】&#10;一人当たり面積最大値テキスト"/>
        <xdr:cNvSpPr txBox="1"/>
      </xdr:nvSpPr>
      <xdr:spPr>
        <a:xfrm>
          <a:off x="10515600" y="1325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104851</xdr:rowOff>
    </xdr:from>
    <xdr:to>
      <xdr:col>55</xdr:col>
      <xdr:colOff>88900</xdr:colOff>
      <xdr:row>78</xdr:row>
      <xdr:rowOff>104851</xdr:rowOff>
    </xdr:to>
    <xdr:cxnSp macro="">
      <xdr:nvCxnSpPr>
        <xdr:cNvPr id="340" name="直線コネクタ 339"/>
        <xdr:cNvCxnSpPr/>
      </xdr:nvCxnSpPr>
      <xdr:spPr>
        <a:xfrm>
          <a:off x="10388600" y="1347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131691</xdr:rowOff>
    </xdr:from>
    <xdr:ext cx="469744" cy="259045"/>
    <xdr:sp macro="" textlink="">
      <xdr:nvSpPr>
        <xdr:cNvPr id="341" name="【公営住宅】&#10;一人当たり面積平均値テキスト"/>
        <xdr:cNvSpPr txBox="1"/>
      </xdr:nvSpPr>
      <xdr:spPr>
        <a:xfrm>
          <a:off x="10515600" y="14533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153264</xdr:rowOff>
    </xdr:from>
    <xdr:to>
      <xdr:col>55</xdr:col>
      <xdr:colOff>50800</xdr:colOff>
      <xdr:row>85</xdr:row>
      <xdr:rowOff>83414</xdr:rowOff>
    </xdr:to>
    <xdr:sp macro="" textlink="">
      <xdr:nvSpPr>
        <xdr:cNvPr id="342" name="フローチャート: 判断 341"/>
        <xdr:cNvSpPr/>
      </xdr:nvSpPr>
      <xdr:spPr>
        <a:xfrm>
          <a:off x="10426700" y="1455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43" name="フローチャート: 判断 342"/>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123089</xdr:rowOff>
    </xdr:from>
    <xdr:to>
      <xdr:col>46</xdr:col>
      <xdr:colOff>38100</xdr:colOff>
      <xdr:row>85</xdr:row>
      <xdr:rowOff>53239</xdr:rowOff>
    </xdr:to>
    <xdr:sp macro="" textlink="">
      <xdr:nvSpPr>
        <xdr:cNvPr id="344" name="フローチャート: 判断 343"/>
        <xdr:cNvSpPr/>
      </xdr:nvSpPr>
      <xdr:spPr>
        <a:xfrm>
          <a:off x="8699500" y="1452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116687</xdr:rowOff>
    </xdr:from>
    <xdr:to>
      <xdr:col>41</xdr:col>
      <xdr:colOff>101600</xdr:colOff>
      <xdr:row>85</xdr:row>
      <xdr:rowOff>46837</xdr:rowOff>
    </xdr:to>
    <xdr:sp macro="" textlink="">
      <xdr:nvSpPr>
        <xdr:cNvPr id="345" name="フローチャート: 判断 344"/>
        <xdr:cNvSpPr/>
      </xdr:nvSpPr>
      <xdr:spPr>
        <a:xfrm>
          <a:off x="7810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118974</xdr:rowOff>
    </xdr:from>
    <xdr:to>
      <xdr:col>36</xdr:col>
      <xdr:colOff>165100</xdr:colOff>
      <xdr:row>85</xdr:row>
      <xdr:rowOff>49124</xdr:rowOff>
    </xdr:to>
    <xdr:sp macro="" textlink="">
      <xdr:nvSpPr>
        <xdr:cNvPr id="346" name="フローチャート: 判断 345"/>
        <xdr:cNvSpPr/>
      </xdr:nvSpPr>
      <xdr:spPr>
        <a:xfrm>
          <a:off x="6921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73253</xdr:rowOff>
    </xdr:from>
    <xdr:to>
      <xdr:col>55</xdr:col>
      <xdr:colOff>50800</xdr:colOff>
      <xdr:row>85</xdr:row>
      <xdr:rowOff>3403</xdr:rowOff>
    </xdr:to>
    <xdr:sp macro="" textlink="">
      <xdr:nvSpPr>
        <xdr:cNvPr id="352" name="楕円 351"/>
        <xdr:cNvSpPr/>
      </xdr:nvSpPr>
      <xdr:spPr>
        <a:xfrm>
          <a:off x="10426700" y="1447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96130</xdr:rowOff>
    </xdr:from>
    <xdr:ext cx="469744" cy="259045"/>
    <xdr:sp macro="" textlink="">
      <xdr:nvSpPr>
        <xdr:cNvPr id="353" name="【公営住宅】&#10;一人当たり面積該当値テキスト"/>
        <xdr:cNvSpPr txBox="1"/>
      </xdr:nvSpPr>
      <xdr:spPr>
        <a:xfrm>
          <a:off x="10515600" y="14326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71882</xdr:rowOff>
    </xdr:from>
    <xdr:to>
      <xdr:col>50</xdr:col>
      <xdr:colOff>165100</xdr:colOff>
      <xdr:row>85</xdr:row>
      <xdr:rowOff>2032</xdr:rowOff>
    </xdr:to>
    <xdr:sp macro="" textlink="">
      <xdr:nvSpPr>
        <xdr:cNvPr id="354" name="楕円 353"/>
        <xdr:cNvSpPr/>
      </xdr:nvSpPr>
      <xdr:spPr>
        <a:xfrm>
          <a:off x="95885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122682</xdr:rowOff>
    </xdr:from>
    <xdr:to>
      <xdr:col>55</xdr:col>
      <xdr:colOff>0</xdr:colOff>
      <xdr:row>84</xdr:row>
      <xdr:rowOff>124053</xdr:rowOff>
    </xdr:to>
    <xdr:cxnSp macro="">
      <xdr:nvCxnSpPr>
        <xdr:cNvPr id="355" name="直線コネクタ 354"/>
        <xdr:cNvCxnSpPr/>
      </xdr:nvCxnSpPr>
      <xdr:spPr>
        <a:xfrm>
          <a:off x="9639300" y="14524482"/>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68224</xdr:rowOff>
    </xdr:from>
    <xdr:to>
      <xdr:col>46</xdr:col>
      <xdr:colOff>38100</xdr:colOff>
      <xdr:row>84</xdr:row>
      <xdr:rowOff>169824</xdr:rowOff>
    </xdr:to>
    <xdr:sp macro="" textlink="">
      <xdr:nvSpPr>
        <xdr:cNvPr id="356" name="楕円 355"/>
        <xdr:cNvSpPr/>
      </xdr:nvSpPr>
      <xdr:spPr>
        <a:xfrm>
          <a:off x="8699500" y="144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119024</xdr:rowOff>
    </xdr:from>
    <xdr:to>
      <xdr:col>50</xdr:col>
      <xdr:colOff>114300</xdr:colOff>
      <xdr:row>84</xdr:row>
      <xdr:rowOff>122682</xdr:rowOff>
    </xdr:to>
    <xdr:cxnSp macro="">
      <xdr:nvCxnSpPr>
        <xdr:cNvPr id="357" name="直線コネクタ 356"/>
        <xdr:cNvCxnSpPr/>
      </xdr:nvCxnSpPr>
      <xdr:spPr>
        <a:xfrm>
          <a:off x="8750300" y="14520824"/>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67768</xdr:rowOff>
    </xdr:from>
    <xdr:to>
      <xdr:col>41</xdr:col>
      <xdr:colOff>101600</xdr:colOff>
      <xdr:row>84</xdr:row>
      <xdr:rowOff>169368</xdr:rowOff>
    </xdr:to>
    <xdr:sp macro="" textlink="">
      <xdr:nvSpPr>
        <xdr:cNvPr id="358" name="楕円 357"/>
        <xdr:cNvSpPr/>
      </xdr:nvSpPr>
      <xdr:spPr>
        <a:xfrm>
          <a:off x="7810500" y="1446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118568</xdr:rowOff>
    </xdr:from>
    <xdr:to>
      <xdr:col>45</xdr:col>
      <xdr:colOff>177800</xdr:colOff>
      <xdr:row>84</xdr:row>
      <xdr:rowOff>119024</xdr:rowOff>
    </xdr:to>
    <xdr:cxnSp macro="">
      <xdr:nvCxnSpPr>
        <xdr:cNvPr id="359" name="直線コネクタ 358"/>
        <xdr:cNvCxnSpPr/>
      </xdr:nvCxnSpPr>
      <xdr:spPr>
        <a:xfrm>
          <a:off x="7861300" y="14520368"/>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66396</xdr:rowOff>
    </xdr:from>
    <xdr:to>
      <xdr:col>36</xdr:col>
      <xdr:colOff>165100</xdr:colOff>
      <xdr:row>84</xdr:row>
      <xdr:rowOff>167996</xdr:rowOff>
    </xdr:to>
    <xdr:sp macro="" textlink="">
      <xdr:nvSpPr>
        <xdr:cNvPr id="360" name="楕円 359"/>
        <xdr:cNvSpPr/>
      </xdr:nvSpPr>
      <xdr:spPr>
        <a:xfrm>
          <a:off x="6921500" y="1446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117196</xdr:rowOff>
    </xdr:from>
    <xdr:to>
      <xdr:col>41</xdr:col>
      <xdr:colOff>50800</xdr:colOff>
      <xdr:row>84</xdr:row>
      <xdr:rowOff>118568</xdr:rowOff>
    </xdr:to>
    <xdr:cxnSp macro="">
      <xdr:nvCxnSpPr>
        <xdr:cNvPr id="361" name="直線コネクタ 360"/>
        <xdr:cNvCxnSpPr/>
      </xdr:nvCxnSpPr>
      <xdr:spPr>
        <a:xfrm>
          <a:off x="6972300" y="1451899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59453</xdr:rowOff>
    </xdr:from>
    <xdr:ext cx="469744" cy="259045"/>
    <xdr:sp macro="" textlink="">
      <xdr:nvSpPr>
        <xdr:cNvPr id="362" name="n_1aveValue【公営住宅】&#10;一人当たり面積"/>
        <xdr:cNvSpPr txBox="1"/>
      </xdr:nvSpPr>
      <xdr:spPr>
        <a:xfrm>
          <a:off x="93917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44366</xdr:rowOff>
    </xdr:from>
    <xdr:ext cx="469744" cy="259045"/>
    <xdr:sp macro="" textlink="">
      <xdr:nvSpPr>
        <xdr:cNvPr id="363" name="n_2aveValue【公営住宅】&#10;一人当たり面積"/>
        <xdr:cNvSpPr txBox="1"/>
      </xdr:nvSpPr>
      <xdr:spPr>
        <a:xfrm>
          <a:off x="8515427" y="1461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37964</xdr:rowOff>
    </xdr:from>
    <xdr:ext cx="469744" cy="259045"/>
    <xdr:sp macro="" textlink="">
      <xdr:nvSpPr>
        <xdr:cNvPr id="364" name="n_3aveValue【公営住宅】&#10;一人当たり面積"/>
        <xdr:cNvSpPr txBox="1"/>
      </xdr:nvSpPr>
      <xdr:spPr>
        <a:xfrm>
          <a:off x="7626427" y="1461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40251</xdr:rowOff>
    </xdr:from>
    <xdr:ext cx="469744" cy="259045"/>
    <xdr:sp macro="" textlink="">
      <xdr:nvSpPr>
        <xdr:cNvPr id="365" name="n_4aveValue【公営住宅】&#10;一人当たり面積"/>
        <xdr:cNvSpPr txBox="1"/>
      </xdr:nvSpPr>
      <xdr:spPr>
        <a:xfrm>
          <a:off x="6737427" y="1461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18559</xdr:rowOff>
    </xdr:from>
    <xdr:ext cx="469744" cy="259045"/>
    <xdr:sp macro="" textlink="">
      <xdr:nvSpPr>
        <xdr:cNvPr id="366" name="n_1mainValue【公営住宅】&#10;一人当たり面積"/>
        <xdr:cNvSpPr txBox="1"/>
      </xdr:nvSpPr>
      <xdr:spPr>
        <a:xfrm>
          <a:off x="9391727" y="1424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14901</xdr:rowOff>
    </xdr:from>
    <xdr:ext cx="469744" cy="259045"/>
    <xdr:sp macro="" textlink="">
      <xdr:nvSpPr>
        <xdr:cNvPr id="367" name="n_2mainValue【公営住宅】&#10;一人当たり面積"/>
        <xdr:cNvSpPr txBox="1"/>
      </xdr:nvSpPr>
      <xdr:spPr>
        <a:xfrm>
          <a:off x="8515427" y="142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14445</xdr:rowOff>
    </xdr:from>
    <xdr:ext cx="469744" cy="259045"/>
    <xdr:sp macro="" textlink="">
      <xdr:nvSpPr>
        <xdr:cNvPr id="368" name="n_3mainValue【公営住宅】&#10;一人当たり面積"/>
        <xdr:cNvSpPr txBox="1"/>
      </xdr:nvSpPr>
      <xdr:spPr>
        <a:xfrm>
          <a:off x="7626427" y="1424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13073</xdr:rowOff>
    </xdr:from>
    <xdr:ext cx="469744" cy="259045"/>
    <xdr:sp macro="" textlink="">
      <xdr:nvSpPr>
        <xdr:cNvPr id="369" name="n_4mainValue【公営住宅】&#10;一人当たり面積"/>
        <xdr:cNvSpPr txBox="1"/>
      </xdr:nvSpPr>
      <xdr:spPr>
        <a:xfrm>
          <a:off x="6737427" y="1424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1" name="正方形/長方形 3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2" name="正方形/長方形 3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3" name="正方形/長方形 3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4" name="正方形/長方形 3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5" name="正方形/長方形 3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6" name="正方形/長方形 3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正方形/長方形 3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6" name="テキスト ボックス 39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97" name="直線コネクタ 39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98" name="テキスト ボックス 397"/>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99" name="直線コネクタ 39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0" name="テキスト ボックス 39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1" name="直線コネクタ 40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2" name="テキスト ボックス 40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3" name="直線コネクタ 40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4" name="テキスト ボックス 40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5" name="直線コネクタ 4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6" name="テキスト ボックス 40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160782</xdr:rowOff>
    </xdr:from>
    <xdr:to>
      <xdr:col>85</xdr:col>
      <xdr:colOff>126364</xdr:colOff>
      <xdr:row>42</xdr:row>
      <xdr:rowOff>21336</xdr:rowOff>
    </xdr:to>
    <xdr:cxnSp macro="">
      <xdr:nvCxnSpPr>
        <xdr:cNvPr id="408" name="直線コネクタ 407"/>
        <xdr:cNvCxnSpPr/>
      </xdr:nvCxnSpPr>
      <xdr:spPr>
        <a:xfrm flipV="1">
          <a:off x="16318864" y="5990082"/>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25163</xdr:rowOff>
    </xdr:from>
    <xdr:ext cx="405111" cy="259045"/>
    <xdr:sp macro="" textlink="">
      <xdr:nvSpPr>
        <xdr:cNvPr id="409" name="【認定こども園・幼稚園・保育所】&#10;有形固定資産減価償却率最小値テキスト"/>
        <xdr:cNvSpPr txBox="1"/>
      </xdr:nvSpPr>
      <xdr:spPr>
        <a:xfrm>
          <a:off x="16357600" y="722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21336</xdr:rowOff>
    </xdr:from>
    <xdr:to>
      <xdr:col>86</xdr:col>
      <xdr:colOff>25400</xdr:colOff>
      <xdr:row>42</xdr:row>
      <xdr:rowOff>21336</xdr:rowOff>
    </xdr:to>
    <xdr:cxnSp macro="">
      <xdr:nvCxnSpPr>
        <xdr:cNvPr id="410" name="直線コネクタ 409"/>
        <xdr:cNvCxnSpPr/>
      </xdr:nvCxnSpPr>
      <xdr:spPr>
        <a:xfrm>
          <a:off x="16230600" y="7222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107459</xdr:rowOff>
    </xdr:from>
    <xdr:ext cx="405111" cy="259045"/>
    <xdr:sp macro="" textlink="">
      <xdr:nvSpPr>
        <xdr:cNvPr id="411" name="【認定こども園・幼稚園・保育所】&#10;有形固定資産減価償却率最大値テキスト"/>
        <xdr:cNvSpPr txBox="1"/>
      </xdr:nvSpPr>
      <xdr:spPr>
        <a:xfrm>
          <a:off x="16357600" y="576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160782</xdr:rowOff>
    </xdr:from>
    <xdr:to>
      <xdr:col>86</xdr:col>
      <xdr:colOff>25400</xdr:colOff>
      <xdr:row>34</xdr:row>
      <xdr:rowOff>160782</xdr:rowOff>
    </xdr:to>
    <xdr:cxnSp macro="">
      <xdr:nvCxnSpPr>
        <xdr:cNvPr id="412" name="直線コネクタ 411"/>
        <xdr:cNvCxnSpPr/>
      </xdr:nvCxnSpPr>
      <xdr:spPr>
        <a:xfrm>
          <a:off x="16230600" y="599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33545</xdr:rowOff>
    </xdr:from>
    <xdr:ext cx="405111" cy="259045"/>
    <xdr:sp macro="" textlink="">
      <xdr:nvSpPr>
        <xdr:cNvPr id="413" name="【認定こども園・幼稚園・保育所】&#10;有形固定資産減価償却率平均値テキスト"/>
        <xdr:cNvSpPr txBox="1"/>
      </xdr:nvSpPr>
      <xdr:spPr>
        <a:xfrm>
          <a:off x="16357600" y="654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55118</xdr:rowOff>
    </xdr:from>
    <xdr:to>
      <xdr:col>85</xdr:col>
      <xdr:colOff>177800</xdr:colOff>
      <xdr:row>38</xdr:row>
      <xdr:rowOff>156718</xdr:rowOff>
    </xdr:to>
    <xdr:sp macro="" textlink="">
      <xdr:nvSpPr>
        <xdr:cNvPr id="414" name="フローチャート: 判断 413"/>
        <xdr:cNvSpPr/>
      </xdr:nvSpPr>
      <xdr:spPr>
        <a:xfrm>
          <a:off x="162687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415" name="フローチャート: 判断 414"/>
        <xdr:cNvSpPr/>
      </xdr:nvSpPr>
      <xdr:spPr>
        <a:xfrm>
          <a:off x="15430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109982</xdr:rowOff>
    </xdr:from>
    <xdr:to>
      <xdr:col>76</xdr:col>
      <xdr:colOff>165100</xdr:colOff>
      <xdr:row>39</xdr:row>
      <xdr:rowOff>40132</xdr:rowOff>
    </xdr:to>
    <xdr:sp macro="" textlink="">
      <xdr:nvSpPr>
        <xdr:cNvPr id="416" name="フローチャート: 判断 415"/>
        <xdr:cNvSpPr/>
      </xdr:nvSpPr>
      <xdr:spPr>
        <a:xfrm>
          <a:off x="14541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141986</xdr:rowOff>
    </xdr:from>
    <xdr:to>
      <xdr:col>72</xdr:col>
      <xdr:colOff>38100</xdr:colOff>
      <xdr:row>39</xdr:row>
      <xdr:rowOff>72136</xdr:rowOff>
    </xdr:to>
    <xdr:sp macro="" textlink="">
      <xdr:nvSpPr>
        <xdr:cNvPr id="417" name="フローチャート: 判断 416"/>
        <xdr:cNvSpPr/>
      </xdr:nvSpPr>
      <xdr:spPr>
        <a:xfrm>
          <a:off x="13652500" y="665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157988</xdr:rowOff>
    </xdr:from>
    <xdr:to>
      <xdr:col>67</xdr:col>
      <xdr:colOff>101600</xdr:colOff>
      <xdr:row>39</xdr:row>
      <xdr:rowOff>88138</xdr:rowOff>
    </xdr:to>
    <xdr:sp macro="" textlink="">
      <xdr:nvSpPr>
        <xdr:cNvPr id="418" name="フローチャート: 判断 417"/>
        <xdr:cNvSpPr/>
      </xdr:nvSpPr>
      <xdr:spPr>
        <a:xfrm>
          <a:off x="12763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9" name="テキスト ボックス 4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0" name="テキスト ボックス 4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1" name="テキスト ボックス 4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2" name="テキスト ボックス 4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3" name="テキスト ボックス 4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132842</xdr:rowOff>
    </xdr:from>
    <xdr:to>
      <xdr:col>85</xdr:col>
      <xdr:colOff>177800</xdr:colOff>
      <xdr:row>35</xdr:row>
      <xdr:rowOff>62992</xdr:rowOff>
    </xdr:to>
    <xdr:sp macro="" textlink="">
      <xdr:nvSpPr>
        <xdr:cNvPr id="424" name="楕円 423"/>
        <xdr:cNvSpPr/>
      </xdr:nvSpPr>
      <xdr:spPr>
        <a:xfrm>
          <a:off x="16268700" y="59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63009</xdr:rowOff>
    </xdr:from>
    <xdr:ext cx="405111" cy="259045"/>
    <xdr:sp macro="" textlink="">
      <xdr:nvSpPr>
        <xdr:cNvPr id="425" name="【認定こども園・幼稚園・保育所】&#10;有形固定資産減価償却率該当値テキスト"/>
        <xdr:cNvSpPr txBox="1"/>
      </xdr:nvSpPr>
      <xdr:spPr>
        <a:xfrm>
          <a:off x="16357600" y="5892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155702</xdr:rowOff>
    </xdr:from>
    <xdr:to>
      <xdr:col>81</xdr:col>
      <xdr:colOff>101600</xdr:colOff>
      <xdr:row>36</xdr:row>
      <xdr:rowOff>85852</xdr:rowOff>
    </xdr:to>
    <xdr:sp macro="" textlink="">
      <xdr:nvSpPr>
        <xdr:cNvPr id="426" name="楕円 425"/>
        <xdr:cNvSpPr/>
      </xdr:nvSpPr>
      <xdr:spPr>
        <a:xfrm>
          <a:off x="15430500" y="615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12192</xdr:rowOff>
    </xdr:from>
    <xdr:to>
      <xdr:col>85</xdr:col>
      <xdr:colOff>127000</xdr:colOff>
      <xdr:row>36</xdr:row>
      <xdr:rowOff>35052</xdr:rowOff>
    </xdr:to>
    <xdr:cxnSp macro="">
      <xdr:nvCxnSpPr>
        <xdr:cNvPr id="427" name="直線コネクタ 426"/>
        <xdr:cNvCxnSpPr/>
      </xdr:nvCxnSpPr>
      <xdr:spPr>
        <a:xfrm flipV="1">
          <a:off x="15481300" y="6012942"/>
          <a:ext cx="8382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157988</xdr:rowOff>
    </xdr:from>
    <xdr:to>
      <xdr:col>76</xdr:col>
      <xdr:colOff>165100</xdr:colOff>
      <xdr:row>37</xdr:row>
      <xdr:rowOff>88138</xdr:rowOff>
    </xdr:to>
    <xdr:sp macro="" textlink="">
      <xdr:nvSpPr>
        <xdr:cNvPr id="428" name="楕円 427"/>
        <xdr:cNvSpPr/>
      </xdr:nvSpPr>
      <xdr:spPr>
        <a:xfrm>
          <a:off x="14541500" y="633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35052</xdr:rowOff>
    </xdr:from>
    <xdr:to>
      <xdr:col>81</xdr:col>
      <xdr:colOff>50800</xdr:colOff>
      <xdr:row>37</xdr:row>
      <xdr:rowOff>37338</xdr:rowOff>
    </xdr:to>
    <xdr:cxnSp macro="">
      <xdr:nvCxnSpPr>
        <xdr:cNvPr id="429" name="直線コネクタ 428"/>
        <xdr:cNvCxnSpPr/>
      </xdr:nvCxnSpPr>
      <xdr:spPr>
        <a:xfrm flipV="1">
          <a:off x="14592300" y="620725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66548</xdr:rowOff>
    </xdr:from>
    <xdr:to>
      <xdr:col>72</xdr:col>
      <xdr:colOff>38100</xdr:colOff>
      <xdr:row>40</xdr:row>
      <xdr:rowOff>168148</xdr:rowOff>
    </xdr:to>
    <xdr:sp macro="" textlink="">
      <xdr:nvSpPr>
        <xdr:cNvPr id="430" name="楕円 429"/>
        <xdr:cNvSpPr/>
      </xdr:nvSpPr>
      <xdr:spPr>
        <a:xfrm>
          <a:off x="13652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37338</xdr:rowOff>
    </xdr:from>
    <xdr:to>
      <xdr:col>76</xdr:col>
      <xdr:colOff>114300</xdr:colOff>
      <xdr:row>40</xdr:row>
      <xdr:rowOff>117348</xdr:rowOff>
    </xdr:to>
    <xdr:cxnSp macro="">
      <xdr:nvCxnSpPr>
        <xdr:cNvPr id="431" name="直線コネクタ 430"/>
        <xdr:cNvCxnSpPr/>
      </xdr:nvCxnSpPr>
      <xdr:spPr>
        <a:xfrm flipV="1">
          <a:off x="13703300" y="6380988"/>
          <a:ext cx="889000" cy="59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25400</xdr:rowOff>
    </xdr:from>
    <xdr:to>
      <xdr:col>67</xdr:col>
      <xdr:colOff>101600</xdr:colOff>
      <xdr:row>40</xdr:row>
      <xdr:rowOff>127000</xdr:rowOff>
    </xdr:to>
    <xdr:sp macro="" textlink="">
      <xdr:nvSpPr>
        <xdr:cNvPr id="432" name="楕円 431"/>
        <xdr:cNvSpPr/>
      </xdr:nvSpPr>
      <xdr:spPr>
        <a:xfrm>
          <a:off x="12763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76200</xdr:rowOff>
    </xdr:from>
    <xdr:to>
      <xdr:col>71</xdr:col>
      <xdr:colOff>177800</xdr:colOff>
      <xdr:row>40</xdr:row>
      <xdr:rowOff>117348</xdr:rowOff>
    </xdr:to>
    <xdr:cxnSp macro="">
      <xdr:nvCxnSpPr>
        <xdr:cNvPr id="433" name="直線コネクタ 432"/>
        <xdr:cNvCxnSpPr/>
      </xdr:nvCxnSpPr>
      <xdr:spPr>
        <a:xfrm>
          <a:off x="12814300" y="69342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8399</xdr:rowOff>
    </xdr:from>
    <xdr:ext cx="405111" cy="259045"/>
    <xdr:sp macro="" textlink="">
      <xdr:nvSpPr>
        <xdr:cNvPr id="434" name="n_1aveValue【認定こども園・幼稚園・保育所】&#10;有形固定資産減価償却率"/>
        <xdr:cNvSpPr txBox="1"/>
      </xdr:nvSpPr>
      <xdr:spPr>
        <a:xfrm>
          <a:off x="15266044" y="669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31259</xdr:rowOff>
    </xdr:from>
    <xdr:ext cx="405111" cy="259045"/>
    <xdr:sp macro="" textlink="">
      <xdr:nvSpPr>
        <xdr:cNvPr id="435" name="n_2aveValue【認定こども園・幼稚園・保育所】&#10;有形固定資産減価償却率"/>
        <xdr:cNvSpPr txBox="1"/>
      </xdr:nvSpPr>
      <xdr:spPr>
        <a:xfrm>
          <a:off x="14389744" y="671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88663</xdr:rowOff>
    </xdr:from>
    <xdr:ext cx="405111" cy="259045"/>
    <xdr:sp macro="" textlink="">
      <xdr:nvSpPr>
        <xdr:cNvPr id="436" name="n_3aveValue【認定こども園・幼稚園・保育所】&#10;有形固定資産減価償却率"/>
        <xdr:cNvSpPr txBox="1"/>
      </xdr:nvSpPr>
      <xdr:spPr>
        <a:xfrm>
          <a:off x="13500744" y="643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104665</xdr:rowOff>
    </xdr:from>
    <xdr:ext cx="405111" cy="259045"/>
    <xdr:sp macro="" textlink="">
      <xdr:nvSpPr>
        <xdr:cNvPr id="437" name="n_4aveValue【認定こども園・幼稚園・保育所】&#10;有形固定資産減価償却率"/>
        <xdr:cNvSpPr txBox="1"/>
      </xdr:nvSpPr>
      <xdr:spPr>
        <a:xfrm>
          <a:off x="12611744" y="644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102379</xdr:rowOff>
    </xdr:from>
    <xdr:ext cx="405111" cy="259045"/>
    <xdr:sp macro="" textlink="">
      <xdr:nvSpPr>
        <xdr:cNvPr id="438" name="n_1mainValue【認定こども園・幼稚園・保育所】&#10;有形固定資産減価償却率"/>
        <xdr:cNvSpPr txBox="1"/>
      </xdr:nvSpPr>
      <xdr:spPr>
        <a:xfrm>
          <a:off x="15266044" y="593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104665</xdr:rowOff>
    </xdr:from>
    <xdr:ext cx="405111" cy="259045"/>
    <xdr:sp macro="" textlink="">
      <xdr:nvSpPr>
        <xdr:cNvPr id="439" name="n_2mainValue【認定こども園・幼稚園・保育所】&#10;有形固定資産減価償却率"/>
        <xdr:cNvSpPr txBox="1"/>
      </xdr:nvSpPr>
      <xdr:spPr>
        <a:xfrm>
          <a:off x="14389744" y="6105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159275</xdr:rowOff>
    </xdr:from>
    <xdr:ext cx="405111" cy="259045"/>
    <xdr:sp macro="" textlink="">
      <xdr:nvSpPr>
        <xdr:cNvPr id="440" name="n_3mainValue【認定こども園・幼稚園・保育所】&#10;有形固定資産減価償却率"/>
        <xdr:cNvSpPr txBox="1"/>
      </xdr:nvSpPr>
      <xdr:spPr>
        <a:xfrm>
          <a:off x="13500744" y="701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118127</xdr:rowOff>
    </xdr:from>
    <xdr:ext cx="405111" cy="259045"/>
    <xdr:sp macro="" textlink="">
      <xdr:nvSpPr>
        <xdr:cNvPr id="441" name="n_4mainValue【認定こども園・幼稚園・保育所】&#10;有形固定資産減価償却率"/>
        <xdr:cNvSpPr txBox="1"/>
      </xdr:nvSpPr>
      <xdr:spPr>
        <a:xfrm>
          <a:off x="12611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2" name="正方形/長方形 4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3" name="正方形/長方形 4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4" name="正方形/長方形 4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5" name="正方形/長方形 4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6" name="正方形/長方形 4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7" name="正方形/長方形 4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8" name="正方形/長方形 4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9" name="正方形/長方形 4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0" name="テキスト ボックス 4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1" name="直線コネクタ 4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2" name="直線コネクタ 45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3" name="テキスト ボックス 45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4" name="直線コネクタ 45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5" name="テキスト ボックス 45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6" name="直線コネクタ 45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7" name="テキスト ボックス 45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8" name="直線コネクタ 45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9" name="テキスト ボックス 45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0" name="直線コネクタ 45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1" name="テキスト ボックス 46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142494</xdr:rowOff>
    </xdr:from>
    <xdr:to>
      <xdr:col>116</xdr:col>
      <xdr:colOff>62864</xdr:colOff>
      <xdr:row>41</xdr:row>
      <xdr:rowOff>78486</xdr:rowOff>
    </xdr:to>
    <xdr:cxnSp macro="">
      <xdr:nvCxnSpPr>
        <xdr:cNvPr id="463" name="直線コネクタ 462"/>
        <xdr:cNvCxnSpPr/>
      </xdr:nvCxnSpPr>
      <xdr:spPr>
        <a:xfrm flipV="1">
          <a:off x="22160864" y="5800344"/>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64" name="【認定こども園・幼稚園・保育所】&#10;一人当たり面積最小値テキスト"/>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65" name="直線コネクタ 464"/>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89171</xdr:rowOff>
    </xdr:from>
    <xdr:ext cx="469744" cy="259045"/>
    <xdr:sp macro="" textlink="">
      <xdr:nvSpPr>
        <xdr:cNvPr id="466" name="【認定こども園・幼稚園・保育所】&#10;一人当たり面積最大値テキスト"/>
        <xdr:cNvSpPr txBox="1"/>
      </xdr:nvSpPr>
      <xdr:spPr>
        <a:xfrm>
          <a:off x="22199600" y="557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142494</xdr:rowOff>
    </xdr:from>
    <xdr:to>
      <xdr:col>116</xdr:col>
      <xdr:colOff>152400</xdr:colOff>
      <xdr:row>33</xdr:row>
      <xdr:rowOff>142494</xdr:rowOff>
    </xdr:to>
    <xdr:cxnSp macro="">
      <xdr:nvCxnSpPr>
        <xdr:cNvPr id="467" name="直線コネクタ 466"/>
        <xdr:cNvCxnSpPr/>
      </xdr:nvCxnSpPr>
      <xdr:spPr>
        <a:xfrm>
          <a:off x="22072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120413</xdr:rowOff>
    </xdr:from>
    <xdr:ext cx="469744" cy="259045"/>
    <xdr:sp macro="" textlink="">
      <xdr:nvSpPr>
        <xdr:cNvPr id="468" name="【認定こども園・幼稚園・保育所】&#10;一人当たり面積平均値テキスト"/>
        <xdr:cNvSpPr txBox="1"/>
      </xdr:nvSpPr>
      <xdr:spPr>
        <a:xfrm>
          <a:off x="22199600" y="6806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141986</xdr:rowOff>
    </xdr:from>
    <xdr:to>
      <xdr:col>116</xdr:col>
      <xdr:colOff>114300</xdr:colOff>
      <xdr:row>40</xdr:row>
      <xdr:rowOff>72136</xdr:rowOff>
    </xdr:to>
    <xdr:sp macro="" textlink="">
      <xdr:nvSpPr>
        <xdr:cNvPr id="469" name="フローチャート: 判断 468"/>
        <xdr:cNvSpPr/>
      </xdr:nvSpPr>
      <xdr:spPr>
        <a:xfrm>
          <a:off x="22110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151130</xdr:rowOff>
    </xdr:from>
    <xdr:to>
      <xdr:col>112</xdr:col>
      <xdr:colOff>38100</xdr:colOff>
      <xdr:row>40</xdr:row>
      <xdr:rowOff>81280</xdr:rowOff>
    </xdr:to>
    <xdr:sp macro="" textlink="">
      <xdr:nvSpPr>
        <xdr:cNvPr id="470" name="フローチャート: 判断 469"/>
        <xdr:cNvSpPr/>
      </xdr:nvSpPr>
      <xdr:spPr>
        <a:xfrm>
          <a:off x="21272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146558</xdr:rowOff>
    </xdr:from>
    <xdr:to>
      <xdr:col>107</xdr:col>
      <xdr:colOff>101600</xdr:colOff>
      <xdr:row>40</xdr:row>
      <xdr:rowOff>76708</xdr:rowOff>
    </xdr:to>
    <xdr:sp macro="" textlink="">
      <xdr:nvSpPr>
        <xdr:cNvPr id="471" name="フローチャート: 判断 470"/>
        <xdr:cNvSpPr/>
      </xdr:nvSpPr>
      <xdr:spPr>
        <a:xfrm>
          <a:off x="20383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160274</xdr:rowOff>
    </xdr:from>
    <xdr:to>
      <xdr:col>102</xdr:col>
      <xdr:colOff>165100</xdr:colOff>
      <xdr:row>40</xdr:row>
      <xdr:rowOff>90424</xdr:rowOff>
    </xdr:to>
    <xdr:sp macro="" textlink="">
      <xdr:nvSpPr>
        <xdr:cNvPr id="472" name="フローチャート: 判断 471"/>
        <xdr:cNvSpPr/>
      </xdr:nvSpPr>
      <xdr:spPr>
        <a:xfrm>
          <a:off x="19494500" y="684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151130</xdr:rowOff>
    </xdr:from>
    <xdr:to>
      <xdr:col>98</xdr:col>
      <xdr:colOff>38100</xdr:colOff>
      <xdr:row>40</xdr:row>
      <xdr:rowOff>81280</xdr:rowOff>
    </xdr:to>
    <xdr:sp macro="" textlink="">
      <xdr:nvSpPr>
        <xdr:cNvPr id="473" name="フローチャート: 判断 472"/>
        <xdr:cNvSpPr/>
      </xdr:nvSpPr>
      <xdr:spPr>
        <a:xfrm>
          <a:off x="18605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4" name="テキスト ボックス 4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5" name="テキスト ボックス 4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6" name="テキスト ボックス 4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7" name="テキスト ボックス 4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8" name="テキスト ボックス 4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153416</xdr:rowOff>
    </xdr:from>
    <xdr:to>
      <xdr:col>116</xdr:col>
      <xdr:colOff>114300</xdr:colOff>
      <xdr:row>39</xdr:row>
      <xdr:rowOff>83566</xdr:rowOff>
    </xdr:to>
    <xdr:sp macro="" textlink="">
      <xdr:nvSpPr>
        <xdr:cNvPr id="479" name="楕円 478"/>
        <xdr:cNvSpPr/>
      </xdr:nvSpPr>
      <xdr:spPr>
        <a:xfrm>
          <a:off x="221107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4843</xdr:rowOff>
    </xdr:from>
    <xdr:ext cx="469744" cy="259045"/>
    <xdr:sp macro="" textlink="">
      <xdr:nvSpPr>
        <xdr:cNvPr id="480" name="【認定こども園・幼稚園・保育所】&#10;一人当たり面積該当値テキスト"/>
        <xdr:cNvSpPr txBox="1"/>
      </xdr:nvSpPr>
      <xdr:spPr>
        <a:xfrm>
          <a:off x="22199600" y="651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89408</xdr:rowOff>
    </xdr:from>
    <xdr:to>
      <xdr:col>112</xdr:col>
      <xdr:colOff>38100</xdr:colOff>
      <xdr:row>39</xdr:row>
      <xdr:rowOff>19558</xdr:rowOff>
    </xdr:to>
    <xdr:sp macro="" textlink="">
      <xdr:nvSpPr>
        <xdr:cNvPr id="481" name="楕円 480"/>
        <xdr:cNvSpPr/>
      </xdr:nvSpPr>
      <xdr:spPr>
        <a:xfrm>
          <a:off x="21272500" y="6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140208</xdr:rowOff>
    </xdr:from>
    <xdr:to>
      <xdr:col>116</xdr:col>
      <xdr:colOff>63500</xdr:colOff>
      <xdr:row>39</xdr:row>
      <xdr:rowOff>32766</xdr:rowOff>
    </xdr:to>
    <xdr:cxnSp macro="">
      <xdr:nvCxnSpPr>
        <xdr:cNvPr id="482" name="直線コネクタ 481"/>
        <xdr:cNvCxnSpPr/>
      </xdr:nvCxnSpPr>
      <xdr:spPr>
        <a:xfrm>
          <a:off x="21323300" y="665530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73406</xdr:rowOff>
    </xdr:from>
    <xdr:to>
      <xdr:col>107</xdr:col>
      <xdr:colOff>101600</xdr:colOff>
      <xdr:row>38</xdr:row>
      <xdr:rowOff>3556</xdr:rowOff>
    </xdr:to>
    <xdr:sp macro="" textlink="">
      <xdr:nvSpPr>
        <xdr:cNvPr id="483" name="楕円 482"/>
        <xdr:cNvSpPr/>
      </xdr:nvSpPr>
      <xdr:spPr>
        <a:xfrm>
          <a:off x="20383500" y="641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124206</xdr:rowOff>
    </xdr:from>
    <xdr:to>
      <xdr:col>111</xdr:col>
      <xdr:colOff>177800</xdr:colOff>
      <xdr:row>38</xdr:row>
      <xdr:rowOff>140208</xdr:rowOff>
    </xdr:to>
    <xdr:cxnSp macro="">
      <xdr:nvCxnSpPr>
        <xdr:cNvPr id="484" name="直線コネクタ 483"/>
        <xdr:cNvCxnSpPr/>
      </xdr:nvCxnSpPr>
      <xdr:spPr>
        <a:xfrm>
          <a:off x="20434300" y="6467856"/>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52832</xdr:rowOff>
    </xdr:from>
    <xdr:to>
      <xdr:col>102</xdr:col>
      <xdr:colOff>165100</xdr:colOff>
      <xdr:row>38</xdr:row>
      <xdr:rowOff>154432</xdr:rowOff>
    </xdr:to>
    <xdr:sp macro="" textlink="">
      <xdr:nvSpPr>
        <xdr:cNvPr id="485" name="楕円 484"/>
        <xdr:cNvSpPr/>
      </xdr:nvSpPr>
      <xdr:spPr>
        <a:xfrm>
          <a:off x="19494500" y="65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124206</xdr:rowOff>
    </xdr:from>
    <xdr:to>
      <xdr:col>107</xdr:col>
      <xdr:colOff>50800</xdr:colOff>
      <xdr:row>38</xdr:row>
      <xdr:rowOff>103632</xdr:rowOff>
    </xdr:to>
    <xdr:cxnSp macro="">
      <xdr:nvCxnSpPr>
        <xdr:cNvPr id="486" name="直線コネクタ 485"/>
        <xdr:cNvCxnSpPr/>
      </xdr:nvCxnSpPr>
      <xdr:spPr>
        <a:xfrm flipV="1">
          <a:off x="19545300" y="646785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48260</xdr:rowOff>
    </xdr:from>
    <xdr:to>
      <xdr:col>98</xdr:col>
      <xdr:colOff>38100</xdr:colOff>
      <xdr:row>38</xdr:row>
      <xdr:rowOff>149860</xdr:rowOff>
    </xdr:to>
    <xdr:sp macro="" textlink="">
      <xdr:nvSpPr>
        <xdr:cNvPr id="487" name="楕円 486"/>
        <xdr:cNvSpPr/>
      </xdr:nvSpPr>
      <xdr:spPr>
        <a:xfrm>
          <a:off x="18605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99060</xdr:rowOff>
    </xdr:from>
    <xdr:to>
      <xdr:col>102</xdr:col>
      <xdr:colOff>114300</xdr:colOff>
      <xdr:row>38</xdr:row>
      <xdr:rowOff>103632</xdr:rowOff>
    </xdr:to>
    <xdr:cxnSp macro="">
      <xdr:nvCxnSpPr>
        <xdr:cNvPr id="488" name="直線コネクタ 487"/>
        <xdr:cNvCxnSpPr/>
      </xdr:nvCxnSpPr>
      <xdr:spPr>
        <a:xfrm>
          <a:off x="18656300" y="66141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72407</xdr:rowOff>
    </xdr:from>
    <xdr:ext cx="469744" cy="259045"/>
    <xdr:sp macro="" textlink="">
      <xdr:nvSpPr>
        <xdr:cNvPr id="489" name="n_1aveValue【認定こども園・幼稚園・保育所】&#10;一人当たり面積"/>
        <xdr:cNvSpPr txBox="1"/>
      </xdr:nvSpPr>
      <xdr:spPr>
        <a:xfrm>
          <a:off x="210757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67835</xdr:rowOff>
    </xdr:from>
    <xdr:ext cx="469744" cy="259045"/>
    <xdr:sp macro="" textlink="">
      <xdr:nvSpPr>
        <xdr:cNvPr id="490" name="n_2aveValue【認定こども園・幼稚園・保育所】&#10;一人当たり面積"/>
        <xdr:cNvSpPr txBox="1"/>
      </xdr:nvSpPr>
      <xdr:spPr>
        <a:xfrm>
          <a:off x="20199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81551</xdr:rowOff>
    </xdr:from>
    <xdr:ext cx="469744" cy="259045"/>
    <xdr:sp macro="" textlink="">
      <xdr:nvSpPr>
        <xdr:cNvPr id="491" name="n_3aveValue【認定こども園・幼稚園・保育所】&#10;一人当たり面積"/>
        <xdr:cNvSpPr txBox="1"/>
      </xdr:nvSpPr>
      <xdr:spPr>
        <a:xfrm>
          <a:off x="19310427" y="693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72407</xdr:rowOff>
    </xdr:from>
    <xdr:ext cx="469744" cy="259045"/>
    <xdr:sp macro="" textlink="">
      <xdr:nvSpPr>
        <xdr:cNvPr id="492" name="n_4aveValue【認定こども園・幼稚園・保育所】&#10;一人当たり面積"/>
        <xdr:cNvSpPr txBox="1"/>
      </xdr:nvSpPr>
      <xdr:spPr>
        <a:xfrm>
          <a:off x="18421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36085</xdr:rowOff>
    </xdr:from>
    <xdr:ext cx="469744" cy="259045"/>
    <xdr:sp macro="" textlink="">
      <xdr:nvSpPr>
        <xdr:cNvPr id="493" name="n_1mainValue【認定こども園・幼稚園・保育所】&#10;一人当たり面積"/>
        <xdr:cNvSpPr txBox="1"/>
      </xdr:nvSpPr>
      <xdr:spPr>
        <a:xfrm>
          <a:off x="210757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20083</xdr:rowOff>
    </xdr:from>
    <xdr:ext cx="469744" cy="259045"/>
    <xdr:sp macro="" textlink="">
      <xdr:nvSpPr>
        <xdr:cNvPr id="494" name="n_2mainValue【認定こども園・幼稚園・保育所】&#10;一人当たり面積"/>
        <xdr:cNvSpPr txBox="1"/>
      </xdr:nvSpPr>
      <xdr:spPr>
        <a:xfrm>
          <a:off x="20199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170959</xdr:rowOff>
    </xdr:from>
    <xdr:ext cx="469744" cy="259045"/>
    <xdr:sp macro="" textlink="">
      <xdr:nvSpPr>
        <xdr:cNvPr id="495" name="n_3mainValue【認定こども園・幼稚園・保育所】&#10;一人当たり面積"/>
        <xdr:cNvSpPr txBox="1"/>
      </xdr:nvSpPr>
      <xdr:spPr>
        <a:xfrm>
          <a:off x="19310427" y="634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166387</xdr:rowOff>
    </xdr:from>
    <xdr:ext cx="469744" cy="259045"/>
    <xdr:sp macro="" textlink="">
      <xdr:nvSpPr>
        <xdr:cNvPr id="496" name="n_4mainValue【認定こども園・幼稚園・保育所】&#10;一人当たり面積"/>
        <xdr:cNvSpPr txBox="1"/>
      </xdr:nvSpPr>
      <xdr:spPr>
        <a:xfrm>
          <a:off x="18421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7" name="正方形/長方形 4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8" name="正方形/長方形 4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9" name="正方形/長方形 4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0" name="正方形/長方形 4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1" name="正方形/長方形 5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2" name="正方形/長方形 5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3" name="正方形/長方形 5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4" name="正方形/長方形 50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5" name="テキスト ボックス 5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6" name="直線コネクタ 5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7" name="テキスト ボックス 50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08" name="直線コネクタ 50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09" name="テキスト ボックス 508"/>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0" name="直線コネクタ 50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1" name="テキスト ボックス 51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2" name="直線コネクタ 51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3" name="テキスト ボックス 51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4" name="直線コネクタ 51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15" name="テキスト ボックス 51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6" name="直線コネクタ 5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7" name="テキスト ボックス 51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139446</xdr:rowOff>
    </xdr:from>
    <xdr:to>
      <xdr:col>85</xdr:col>
      <xdr:colOff>126364</xdr:colOff>
      <xdr:row>62</xdr:row>
      <xdr:rowOff>144018</xdr:rowOff>
    </xdr:to>
    <xdr:cxnSp macro="">
      <xdr:nvCxnSpPr>
        <xdr:cNvPr id="519" name="直線コネクタ 518"/>
        <xdr:cNvCxnSpPr/>
      </xdr:nvCxnSpPr>
      <xdr:spPr>
        <a:xfrm flipV="1">
          <a:off x="16318864" y="9569196"/>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147845</xdr:rowOff>
    </xdr:from>
    <xdr:ext cx="405111" cy="259045"/>
    <xdr:sp macro="" textlink="">
      <xdr:nvSpPr>
        <xdr:cNvPr id="520" name="【学校施設】&#10;有形固定資産減価償却率最小値テキスト"/>
        <xdr:cNvSpPr txBox="1"/>
      </xdr:nvSpPr>
      <xdr:spPr>
        <a:xfrm>
          <a:off x="16357600" y="1077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144018</xdr:rowOff>
    </xdr:from>
    <xdr:to>
      <xdr:col>86</xdr:col>
      <xdr:colOff>25400</xdr:colOff>
      <xdr:row>62</xdr:row>
      <xdr:rowOff>144018</xdr:rowOff>
    </xdr:to>
    <xdr:cxnSp macro="">
      <xdr:nvCxnSpPr>
        <xdr:cNvPr id="521" name="直線コネクタ 520"/>
        <xdr:cNvCxnSpPr/>
      </xdr:nvCxnSpPr>
      <xdr:spPr>
        <a:xfrm>
          <a:off x="16230600" y="1077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86123</xdr:rowOff>
    </xdr:from>
    <xdr:ext cx="405111" cy="259045"/>
    <xdr:sp macro="" textlink="">
      <xdr:nvSpPr>
        <xdr:cNvPr id="522" name="【学校施設】&#10;有形固定資産減価償却率最大値テキスト"/>
        <xdr:cNvSpPr txBox="1"/>
      </xdr:nvSpPr>
      <xdr:spPr>
        <a:xfrm>
          <a:off x="16357600" y="934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139446</xdr:rowOff>
    </xdr:from>
    <xdr:to>
      <xdr:col>86</xdr:col>
      <xdr:colOff>25400</xdr:colOff>
      <xdr:row>55</xdr:row>
      <xdr:rowOff>139446</xdr:rowOff>
    </xdr:to>
    <xdr:cxnSp macro="">
      <xdr:nvCxnSpPr>
        <xdr:cNvPr id="523" name="直線コネクタ 522"/>
        <xdr:cNvCxnSpPr/>
      </xdr:nvCxnSpPr>
      <xdr:spPr>
        <a:xfrm>
          <a:off x="16230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14495</xdr:rowOff>
    </xdr:from>
    <xdr:ext cx="405111" cy="259045"/>
    <xdr:sp macro="" textlink="">
      <xdr:nvSpPr>
        <xdr:cNvPr id="524" name="【学校施設】&#10;有形固定資産減価償却率平均値テキスト"/>
        <xdr:cNvSpPr txBox="1"/>
      </xdr:nvSpPr>
      <xdr:spPr>
        <a:xfrm>
          <a:off x="16357600" y="1013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36068</xdr:rowOff>
    </xdr:from>
    <xdr:to>
      <xdr:col>85</xdr:col>
      <xdr:colOff>177800</xdr:colOff>
      <xdr:row>59</xdr:row>
      <xdr:rowOff>137668</xdr:rowOff>
    </xdr:to>
    <xdr:sp macro="" textlink="">
      <xdr:nvSpPr>
        <xdr:cNvPr id="525" name="フローチャート: 判断 524"/>
        <xdr:cNvSpPr/>
      </xdr:nvSpPr>
      <xdr:spPr>
        <a:xfrm>
          <a:off x="16268700" y="1015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33782</xdr:rowOff>
    </xdr:from>
    <xdr:to>
      <xdr:col>81</xdr:col>
      <xdr:colOff>101600</xdr:colOff>
      <xdr:row>59</xdr:row>
      <xdr:rowOff>135382</xdr:rowOff>
    </xdr:to>
    <xdr:sp macro="" textlink="">
      <xdr:nvSpPr>
        <xdr:cNvPr id="526" name="フローチャート: 判断 525"/>
        <xdr:cNvSpPr/>
      </xdr:nvSpPr>
      <xdr:spPr>
        <a:xfrm>
          <a:off x="15430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54356</xdr:rowOff>
    </xdr:from>
    <xdr:to>
      <xdr:col>76</xdr:col>
      <xdr:colOff>165100</xdr:colOff>
      <xdr:row>59</xdr:row>
      <xdr:rowOff>155956</xdr:rowOff>
    </xdr:to>
    <xdr:sp macro="" textlink="">
      <xdr:nvSpPr>
        <xdr:cNvPr id="527" name="フローチャート: 判断 526"/>
        <xdr:cNvSpPr/>
      </xdr:nvSpPr>
      <xdr:spPr>
        <a:xfrm>
          <a:off x="145415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22352</xdr:rowOff>
    </xdr:from>
    <xdr:to>
      <xdr:col>72</xdr:col>
      <xdr:colOff>38100</xdr:colOff>
      <xdr:row>59</xdr:row>
      <xdr:rowOff>123952</xdr:rowOff>
    </xdr:to>
    <xdr:sp macro="" textlink="">
      <xdr:nvSpPr>
        <xdr:cNvPr id="528" name="フローチャート: 判断 527"/>
        <xdr:cNvSpPr/>
      </xdr:nvSpPr>
      <xdr:spPr>
        <a:xfrm>
          <a:off x="13652500" y="1013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10922</xdr:rowOff>
    </xdr:from>
    <xdr:to>
      <xdr:col>67</xdr:col>
      <xdr:colOff>101600</xdr:colOff>
      <xdr:row>59</xdr:row>
      <xdr:rowOff>112522</xdr:rowOff>
    </xdr:to>
    <xdr:sp macro="" textlink="">
      <xdr:nvSpPr>
        <xdr:cNvPr id="529" name="フローチャート: 判断 528"/>
        <xdr:cNvSpPr/>
      </xdr:nvSpPr>
      <xdr:spPr>
        <a:xfrm>
          <a:off x="12763500" y="101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0" name="テキスト ボックス 5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1" name="テキスト ボックス 5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2" name="テキスト ボックス 5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3" name="テキスト ボックス 5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4" name="テキスト ボックス 5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535" name="楕円 534"/>
        <xdr:cNvSpPr/>
      </xdr:nvSpPr>
      <xdr:spPr>
        <a:xfrm>
          <a:off x="162687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166387</xdr:rowOff>
    </xdr:from>
    <xdr:ext cx="405111" cy="259045"/>
    <xdr:sp macro="" textlink="">
      <xdr:nvSpPr>
        <xdr:cNvPr id="536" name="【学校施設】&#10;有形固定資産減価償却率該当値テキスト"/>
        <xdr:cNvSpPr txBox="1"/>
      </xdr:nvSpPr>
      <xdr:spPr>
        <a:xfrm>
          <a:off x="16357600"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166370</xdr:rowOff>
    </xdr:from>
    <xdr:to>
      <xdr:col>81</xdr:col>
      <xdr:colOff>101600</xdr:colOff>
      <xdr:row>59</xdr:row>
      <xdr:rowOff>96520</xdr:rowOff>
    </xdr:to>
    <xdr:sp macro="" textlink="">
      <xdr:nvSpPr>
        <xdr:cNvPr id="537" name="楕円 536"/>
        <xdr:cNvSpPr/>
      </xdr:nvSpPr>
      <xdr:spPr>
        <a:xfrm>
          <a:off x="15430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22860</xdr:rowOff>
    </xdr:from>
    <xdr:to>
      <xdr:col>85</xdr:col>
      <xdr:colOff>127000</xdr:colOff>
      <xdr:row>59</xdr:row>
      <xdr:rowOff>45720</xdr:rowOff>
    </xdr:to>
    <xdr:cxnSp macro="">
      <xdr:nvCxnSpPr>
        <xdr:cNvPr id="538" name="直線コネクタ 537"/>
        <xdr:cNvCxnSpPr/>
      </xdr:nvCxnSpPr>
      <xdr:spPr>
        <a:xfrm flipV="1">
          <a:off x="15481300" y="1013841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164084</xdr:rowOff>
    </xdr:from>
    <xdr:to>
      <xdr:col>76</xdr:col>
      <xdr:colOff>165100</xdr:colOff>
      <xdr:row>59</xdr:row>
      <xdr:rowOff>94234</xdr:rowOff>
    </xdr:to>
    <xdr:sp macro="" textlink="">
      <xdr:nvSpPr>
        <xdr:cNvPr id="539" name="楕円 538"/>
        <xdr:cNvSpPr/>
      </xdr:nvSpPr>
      <xdr:spPr>
        <a:xfrm>
          <a:off x="14541500" y="101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43434</xdr:rowOff>
    </xdr:from>
    <xdr:to>
      <xdr:col>81</xdr:col>
      <xdr:colOff>50800</xdr:colOff>
      <xdr:row>59</xdr:row>
      <xdr:rowOff>45720</xdr:rowOff>
    </xdr:to>
    <xdr:cxnSp macro="">
      <xdr:nvCxnSpPr>
        <xdr:cNvPr id="540" name="直線コネクタ 539"/>
        <xdr:cNvCxnSpPr/>
      </xdr:nvCxnSpPr>
      <xdr:spPr>
        <a:xfrm>
          <a:off x="14592300" y="1015898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138938</xdr:rowOff>
    </xdr:from>
    <xdr:to>
      <xdr:col>72</xdr:col>
      <xdr:colOff>38100</xdr:colOff>
      <xdr:row>59</xdr:row>
      <xdr:rowOff>69088</xdr:rowOff>
    </xdr:to>
    <xdr:sp macro="" textlink="">
      <xdr:nvSpPr>
        <xdr:cNvPr id="541" name="楕円 540"/>
        <xdr:cNvSpPr/>
      </xdr:nvSpPr>
      <xdr:spPr>
        <a:xfrm>
          <a:off x="13652500" y="100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18288</xdr:rowOff>
    </xdr:from>
    <xdr:to>
      <xdr:col>76</xdr:col>
      <xdr:colOff>114300</xdr:colOff>
      <xdr:row>59</xdr:row>
      <xdr:rowOff>43434</xdr:rowOff>
    </xdr:to>
    <xdr:cxnSp macro="">
      <xdr:nvCxnSpPr>
        <xdr:cNvPr id="542" name="直線コネクタ 541"/>
        <xdr:cNvCxnSpPr/>
      </xdr:nvCxnSpPr>
      <xdr:spPr>
        <a:xfrm>
          <a:off x="13703300" y="1013383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125222</xdr:rowOff>
    </xdr:from>
    <xdr:to>
      <xdr:col>67</xdr:col>
      <xdr:colOff>101600</xdr:colOff>
      <xdr:row>59</xdr:row>
      <xdr:rowOff>55372</xdr:rowOff>
    </xdr:to>
    <xdr:sp macro="" textlink="">
      <xdr:nvSpPr>
        <xdr:cNvPr id="543" name="楕円 542"/>
        <xdr:cNvSpPr/>
      </xdr:nvSpPr>
      <xdr:spPr>
        <a:xfrm>
          <a:off x="12763500" y="1006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4572</xdr:rowOff>
    </xdr:from>
    <xdr:to>
      <xdr:col>71</xdr:col>
      <xdr:colOff>177800</xdr:colOff>
      <xdr:row>59</xdr:row>
      <xdr:rowOff>18288</xdr:rowOff>
    </xdr:to>
    <xdr:cxnSp macro="">
      <xdr:nvCxnSpPr>
        <xdr:cNvPr id="544" name="直線コネクタ 543"/>
        <xdr:cNvCxnSpPr/>
      </xdr:nvCxnSpPr>
      <xdr:spPr>
        <a:xfrm>
          <a:off x="12814300" y="1012012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126509</xdr:rowOff>
    </xdr:from>
    <xdr:ext cx="405111" cy="259045"/>
    <xdr:sp macro="" textlink="">
      <xdr:nvSpPr>
        <xdr:cNvPr id="545" name="n_1aveValue【学校施設】&#10;有形固定資産減価償却率"/>
        <xdr:cNvSpPr txBox="1"/>
      </xdr:nvSpPr>
      <xdr:spPr>
        <a:xfrm>
          <a:off x="15266044" y="1024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147083</xdr:rowOff>
    </xdr:from>
    <xdr:ext cx="405111" cy="259045"/>
    <xdr:sp macro="" textlink="">
      <xdr:nvSpPr>
        <xdr:cNvPr id="546" name="n_2aveValue【学校施設】&#10;有形固定資産減価償却率"/>
        <xdr:cNvSpPr txBox="1"/>
      </xdr:nvSpPr>
      <xdr:spPr>
        <a:xfrm>
          <a:off x="14389744" y="1026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115079</xdr:rowOff>
    </xdr:from>
    <xdr:ext cx="405111" cy="259045"/>
    <xdr:sp macro="" textlink="">
      <xdr:nvSpPr>
        <xdr:cNvPr id="547" name="n_3aveValue【学校施設】&#10;有形固定資産減価償却率"/>
        <xdr:cNvSpPr txBox="1"/>
      </xdr:nvSpPr>
      <xdr:spPr>
        <a:xfrm>
          <a:off x="13500744" y="1023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103649</xdr:rowOff>
    </xdr:from>
    <xdr:ext cx="405111" cy="259045"/>
    <xdr:sp macro="" textlink="">
      <xdr:nvSpPr>
        <xdr:cNvPr id="548" name="n_4aveValue【学校施設】&#10;有形固定資産減価償却率"/>
        <xdr:cNvSpPr txBox="1"/>
      </xdr:nvSpPr>
      <xdr:spPr>
        <a:xfrm>
          <a:off x="12611744" y="1021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113047</xdr:rowOff>
    </xdr:from>
    <xdr:ext cx="405111" cy="259045"/>
    <xdr:sp macro="" textlink="">
      <xdr:nvSpPr>
        <xdr:cNvPr id="549" name="n_1mainValue【学校施設】&#10;有形固定資産減価償却率"/>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110761</xdr:rowOff>
    </xdr:from>
    <xdr:ext cx="405111" cy="259045"/>
    <xdr:sp macro="" textlink="">
      <xdr:nvSpPr>
        <xdr:cNvPr id="550" name="n_2mainValue【学校施設】&#10;有形固定資産減価償却率"/>
        <xdr:cNvSpPr txBox="1"/>
      </xdr:nvSpPr>
      <xdr:spPr>
        <a:xfrm>
          <a:off x="14389744" y="988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85615</xdr:rowOff>
    </xdr:from>
    <xdr:ext cx="405111" cy="259045"/>
    <xdr:sp macro="" textlink="">
      <xdr:nvSpPr>
        <xdr:cNvPr id="551" name="n_3mainValue【学校施設】&#10;有形固定資産減価償却率"/>
        <xdr:cNvSpPr txBox="1"/>
      </xdr:nvSpPr>
      <xdr:spPr>
        <a:xfrm>
          <a:off x="13500744" y="98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71899</xdr:rowOff>
    </xdr:from>
    <xdr:ext cx="405111" cy="259045"/>
    <xdr:sp macro="" textlink="">
      <xdr:nvSpPr>
        <xdr:cNvPr id="552" name="n_4mainValue【学校施設】&#10;有形固定資産減価償却率"/>
        <xdr:cNvSpPr txBox="1"/>
      </xdr:nvSpPr>
      <xdr:spPr>
        <a:xfrm>
          <a:off x="12611744" y="984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4" name="正方形/長方形 5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5" name="正方形/長方形 5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6" name="正方形/長方形 5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7" name="正方形/長方形 5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8" name="正方形/長方形 5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9" name="正方形/長方形 5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0" name="正方形/長方形 55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1" name="テキスト ボックス 5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2" name="直線コネクタ 5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3" name="テキスト ボックス 56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64" name="直線コネクタ 56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5" name="テキスト ボックス 56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6" name="直線コネクタ 56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7" name="テキスト ボックス 56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8" name="直線コネクタ 56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9" name="テキスト ボックス 56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0" name="直線コネクタ 56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1" name="テキスト ボックス 57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2" name="直線コネクタ 57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3" name="テキスト ボックス 57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144018</xdr:rowOff>
    </xdr:from>
    <xdr:to>
      <xdr:col>116</xdr:col>
      <xdr:colOff>62864</xdr:colOff>
      <xdr:row>64</xdr:row>
      <xdr:rowOff>133731</xdr:rowOff>
    </xdr:to>
    <xdr:cxnSp macro="">
      <xdr:nvCxnSpPr>
        <xdr:cNvPr id="577" name="直線コネクタ 576"/>
        <xdr:cNvCxnSpPr/>
      </xdr:nvCxnSpPr>
      <xdr:spPr>
        <a:xfrm flipV="1">
          <a:off x="22160864" y="9745218"/>
          <a:ext cx="0" cy="136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137558</xdr:rowOff>
    </xdr:from>
    <xdr:ext cx="469744" cy="259045"/>
    <xdr:sp macro="" textlink="">
      <xdr:nvSpPr>
        <xdr:cNvPr id="578" name="【学校施設】&#10;一人当たり面積最小値テキスト"/>
        <xdr:cNvSpPr txBox="1"/>
      </xdr:nvSpPr>
      <xdr:spPr>
        <a:xfrm>
          <a:off x="22199600" y="1111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133731</xdr:rowOff>
    </xdr:from>
    <xdr:to>
      <xdr:col>116</xdr:col>
      <xdr:colOff>152400</xdr:colOff>
      <xdr:row>64</xdr:row>
      <xdr:rowOff>133731</xdr:rowOff>
    </xdr:to>
    <xdr:cxnSp macro="">
      <xdr:nvCxnSpPr>
        <xdr:cNvPr id="579" name="直線コネクタ 578"/>
        <xdr:cNvCxnSpPr/>
      </xdr:nvCxnSpPr>
      <xdr:spPr>
        <a:xfrm>
          <a:off x="22072600" y="11106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90695</xdr:rowOff>
    </xdr:from>
    <xdr:ext cx="469744" cy="259045"/>
    <xdr:sp macro="" textlink="">
      <xdr:nvSpPr>
        <xdr:cNvPr id="580" name="【学校施設】&#10;一人当たり面積最大値テキスト"/>
        <xdr:cNvSpPr txBox="1"/>
      </xdr:nvSpPr>
      <xdr:spPr>
        <a:xfrm>
          <a:off x="22199600" y="952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144018</xdr:rowOff>
    </xdr:from>
    <xdr:to>
      <xdr:col>116</xdr:col>
      <xdr:colOff>152400</xdr:colOff>
      <xdr:row>56</xdr:row>
      <xdr:rowOff>144018</xdr:rowOff>
    </xdr:to>
    <xdr:cxnSp macro="">
      <xdr:nvCxnSpPr>
        <xdr:cNvPr id="581" name="直線コネクタ 580"/>
        <xdr:cNvCxnSpPr/>
      </xdr:nvCxnSpPr>
      <xdr:spPr>
        <a:xfrm>
          <a:off x="22072600" y="974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128668</xdr:rowOff>
    </xdr:from>
    <xdr:ext cx="469744" cy="259045"/>
    <xdr:sp macro="" textlink="">
      <xdr:nvSpPr>
        <xdr:cNvPr id="582" name="【学校施設】&#10;一人当たり面積平均値テキスト"/>
        <xdr:cNvSpPr txBox="1"/>
      </xdr:nvSpPr>
      <xdr:spPr>
        <a:xfrm>
          <a:off x="22199600" y="10758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105791</xdr:rowOff>
    </xdr:from>
    <xdr:to>
      <xdr:col>116</xdr:col>
      <xdr:colOff>114300</xdr:colOff>
      <xdr:row>64</xdr:row>
      <xdr:rowOff>35941</xdr:rowOff>
    </xdr:to>
    <xdr:sp macro="" textlink="">
      <xdr:nvSpPr>
        <xdr:cNvPr id="583" name="フローチャート: 判断 582"/>
        <xdr:cNvSpPr/>
      </xdr:nvSpPr>
      <xdr:spPr>
        <a:xfrm>
          <a:off x="22110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97409</xdr:rowOff>
    </xdr:from>
    <xdr:to>
      <xdr:col>112</xdr:col>
      <xdr:colOff>38100</xdr:colOff>
      <xdr:row>64</xdr:row>
      <xdr:rowOff>27559</xdr:rowOff>
    </xdr:to>
    <xdr:sp macro="" textlink="">
      <xdr:nvSpPr>
        <xdr:cNvPr id="584" name="フローチャート: 判断 583"/>
        <xdr:cNvSpPr/>
      </xdr:nvSpPr>
      <xdr:spPr>
        <a:xfrm>
          <a:off x="21272500" y="1089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96647</xdr:rowOff>
    </xdr:from>
    <xdr:to>
      <xdr:col>107</xdr:col>
      <xdr:colOff>101600</xdr:colOff>
      <xdr:row>64</xdr:row>
      <xdr:rowOff>26797</xdr:rowOff>
    </xdr:to>
    <xdr:sp macro="" textlink="">
      <xdr:nvSpPr>
        <xdr:cNvPr id="585" name="フローチャート: 判断 584"/>
        <xdr:cNvSpPr/>
      </xdr:nvSpPr>
      <xdr:spPr>
        <a:xfrm>
          <a:off x="20383500" y="1089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89408</xdr:rowOff>
    </xdr:from>
    <xdr:to>
      <xdr:col>102</xdr:col>
      <xdr:colOff>165100</xdr:colOff>
      <xdr:row>64</xdr:row>
      <xdr:rowOff>19558</xdr:rowOff>
    </xdr:to>
    <xdr:sp macro="" textlink="">
      <xdr:nvSpPr>
        <xdr:cNvPr id="586" name="フローチャート: 判断 585"/>
        <xdr:cNvSpPr/>
      </xdr:nvSpPr>
      <xdr:spPr>
        <a:xfrm>
          <a:off x="19494500" y="1089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94361</xdr:rowOff>
    </xdr:from>
    <xdr:to>
      <xdr:col>98</xdr:col>
      <xdr:colOff>38100</xdr:colOff>
      <xdr:row>64</xdr:row>
      <xdr:rowOff>24511</xdr:rowOff>
    </xdr:to>
    <xdr:sp macro="" textlink="">
      <xdr:nvSpPr>
        <xdr:cNvPr id="587" name="フローチャート: 判断 586"/>
        <xdr:cNvSpPr/>
      </xdr:nvSpPr>
      <xdr:spPr>
        <a:xfrm>
          <a:off x="18605500" y="108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8" name="テキスト ボックス 58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9" name="テキスト ボックス 58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0" name="テキスト ボックス 58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1" name="テキスト ボックス 59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2" name="テキスト ボックス 59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114554</xdr:rowOff>
    </xdr:from>
    <xdr:to>
      <xdr:col>116</xdr:col>
      <xdr:colOff>114300</xdr:colOff>
      <xdr:row>64</xdr:row>
      <xdr:rowOff>44704</xdr:rowOff>
    </xdr:to>
    <xdr:sp macro="" textlink="">
      <xdr:nvSpPr>
        <xdr:cNvPr id="593" name="楕円 592"/>
        <xdr:cNvSpPr/>
      </xdr:nvSpPr>
      <xdr:spPr>
        <a:xfrm>
          <a:off x="22110700" y="1091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92981</xdr:rowOff>
    </xdr:from>
    <xdr:ext cx="469744" cy="259045"/>
    <xdr:sp macro="" textlink="">
      <xdr:nvSpPr>
        <xdr:cNvPr id="594" name="【学校施設】&#10;一人当たり面積該当値テキスト"/>
        <xdr:cNvSpPr txBox="1"/>
      </xdr:nvSpPr>
      <xdr:spPr>
        <a:xfrm>
          <a:off x="221996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115697</xdr:rowOff>
    </xdr:from>
    <xdr:to>
      <xdr:col>112</xdr:col>
      <xdr:colOff>38100</xdr:colOff>
      <xdr:row>64</xdr:row>
      <xdr:rowOff>45847</xdr:rowOff>
    </xdr:to>
    <xdr:sp macro="" textlink="">
      <xdr:nvSpPr>
        <xdr:cNvPr id="595" name="楕円 594"/>
        <xdr:cNvSpPr/>
      </xdr:nvSpPr>
      <xdr:spPr>
        <a:xfrm>
          <a:off x="21272500" y="1091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165354</xdr:rowOff>
    </xdr:from>
    <xdr:to>
      <xdr:col>116</xdr:col>
      <xdr:colOff>63500</xdr:colOff>
      <xdr:row>63</xdr:row>
      <xdr:rowOff>166497</xdr:rowOff>
    </xdr:to>
    <xdr:cxnSp macro="">
      <xdr:nvCxnSpPr>
        <xdr:cNvPr id="596" name="直線コネクタ 595"/>
        <xdr:cNvCxnSpPr/>
      </xdr:nvCxnSpPr>
      <xdr:spPr>
        <a:xfrm flipV="1">
          <a:off x="21323300" y="10966704"/>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118745</xdr:rowOff>
    </xdr:from>
    <xdr:to>
      <xdr:col>107</xdr:col>
      <xdr:colOff>101600</xdr:colOff>
      <xdr:row>64</xdr:row>
      <xdr:rowOff>48895</xdr:rowOff>
    </xdr:to>
    <xdr:sp macro="" textlink="">
      <xdr:nvSpPr>
        <xdr:cNvPr id="597" name="楕円 596"/>
        <xdr:cNvSpPr/>
      </xdr:nvSpPr>
      <xdr:spPr>
        <a:xfrm>
          <a:off x="20383500" y="1092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166497</xdr:rowOff>
    </xdr:from>
    <xdr:to>
      <xdr:col>111</xdr:col>
      <xdr:colOff>177800</xdr:colOff>
      <xdr:row>63</xdr:row>
      <xdr:rowOff>169545</xdr:rowOff>
    </xdr:to>
    <xdr:cxnSp macro="">
      <xdr:nvCxnSpPr>
        <xdr:cNvPr id="598" name="直線コネクタ 597"/>
        <xdr:cNvCxnSpPr/>
      </xdr:nvCxnSpPr>
      <xdr:spPr>
        <a:xfrm flipV="1">
          <a:off x="20434300" y="1096784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117983</xdr:rowOff>
    </xdr:from>
    <xdr:to>
      <xdr:col>102</xdr:col>
      <xdr:colOff>165100</xdr:colOff>
      <xdr:row>64</xdr:row>
      <xdr:rowOff>48133</xdr:rowOff>
    </xdr:to>
    <xdr:sp macro="" textlink="">
      <xdr:nvSpPr>
        <xdr:cNvPr id="599" name="楕円 598"/>
        <xdr:cNvSpPr/>
      </xdr:nvSpPr>
      <xdr:spPr>
        <a:xfrm>
          <a:off x="19494500" y="1091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168783</xdr:rowOff>
    </xdr:from>
    <xdr:to>
      <xdr:col>107</xdr:col>
      <xdr:colOff>50800</xdr:colOff>
      <xdr:row>63</xdr:row>
      <xdr:rowOff>169545</xdr:rowOff>
    </xdr:to>
    <xdr:cxnSp macro="">
      <xdr:nvCxnSpPr>
        <xdr:cNvPr id="600" name="直線コネクタ 599"/>
        <xdr:cNvCxnSpPr/>
      </xdr:nvCxnSpPr>
      <xdr:spPr>
        <a:xfrm>
          <a:off x="19545300" y="1097013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112649</xdr:rowOff>
    </xdr:from>
    <xdr:to>
      <xdr:col>98</xdr:col>
      <xdr:colOff>38100</xdr:colOff>
      <xdr:row>64</xdr:row>
      <xdr:rowOff>42799</xdr:rowOff>
    </xdr:to>
    <xdr:sp macro="" textlink="">
      <xdr:nvSpPr>
        <xdr:cNvPr id="601" name="楕円 600"/>
        <xdr:cNvSpPr/>
      </xdr:nvSpPr>
      <xdr:spPr>
        <a:xfrm>
          <a:off x="18605500" y="1091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163449</xdr:rowOff>
    </xdr:from>
    <xdr:to>
      <xdr:col>102</xdr:col>
      <xdr:colOff>114300</xdr:colOff>
      <xdr:row>63</xdr:row>
      <xdr:rowOff>168783</xdr:rowOff>
    </xdr:to>
    <xdr:cxnSp macro="">
      <xdr:nvCxnSpPr>
        <xdr:cNvPr id="602" name="直線コネクタ 601"/>
        <xdr:cNvCxnSpPr/>
      </xdr:nvCxnSpPr>
      <xdr:spPr>
        <a:xfrm>
          <a:off x="18656300" y="10964799"/>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44086</xdr:rowOff>
    </xdr:from>
    <xdr:ext cx="469744" cy="259045"/>
    <xdr:sp macro="" textlink="">
      <xdr:nvSpPr>
        <xdr:cNvPr id="603" name="n_1aveValue【学校施設】&#10;一人当たり面積"/>
        <xdr:cNvSpPr txBox="1"/>
      </xdr:nvSpPr>
      <xdr:spPr>
        <a:xfrm>
          <a:off x="21075727" y="1067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43324</xdr:rowOff>
    </xdr:from>
    <xdr:ext cx="469744" cy="259045"/>
    <xdr:sp macro="" textlink="">
      <xdr:nvSpPr>
        <xdr:cNvPr id="604" name="n_2aveValue【学校施設】&#10;一人当たり面積"/>
        <xdr:cNvSpPr txBox="1"/>
      </xdr:nvSpPr>
      <xdr:spPr>
        <a:xfrm>
          <a:off x="20199427" y="1067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36085</xdr:rowOff>
    </xdr:from>
    <xdr:ext cx="469744" cy="259045"/>
    <xdr:sp macro="" textlink="">
      <xdr:nvSpPr>
        <xdr:cNvPr id="605" name="n_3aveValue【学校施設】&#10;一人当たり面積"/>
        <xdr:cNvSpPr txBox="1"/>
      </xdr:nvSpPr>
      <xdr:spPr>
        <a:xfrm>
          <a:off x="19310427" y="1066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41038</xdr:rowOff>
    </xdr:from>
    <xdr:ext cx="469744" cy="259045"/>
    <xdr:sp macro="" textlink="">
      <xdr:nvSpPr>
        <xdr:cNvPr id="606" name="n_4aveValue【学校施設】&#10;一人当たり面積"/>
        <xdr:cNvSpPr txBox="1"/>
      </xdr:nvSpPr>
      <xdr:spPr>
        <a:xfrm>
          <a:off x="18421427" y="1067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36974</xdr:rowOff>
    </xdr:from>
    <xdr:ext cx="469744" cy="259045"/>
    <xdr:sp macro="" textlink="">
      <xdr:nvSpPr>
        <xdr:cNvPr id="607" name="n_1mainValue【学校施設】&#10;一人当たり面積"/>
        <xdr:cNvSpPr txBox="1"/>
      </xdr:nvSpPr>
      <xdr:spPr>
        <a:xfrm>
          <a:off x="21075727" y="1100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40022</xdr:rowOff>
    </xdr:from>
    <xdr:ext cx="469744" cy="259045"/>
    <xdr:sp macro="" textlink="">
      <xdr:nvSpPr>
        <xdr:cNvPr id="608" name="n_2mainValue【学校施設】&#10;一人当たり面積"/>
        <xdr:cNvSpPr txBox="1"/>
      </xdr:nvSpPr>
      <xdr:spPr>
        <a:xfrm>
          <a:off x="20199427" y="1101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39260</xdr:rowOff>
    </xdr:from>
    <xdr:ext cx="469744" cy="259045"/>
    <xdr:sp macro="" textlink="">
      <xdr:nvSpPr>
        <xdr:cNvPr id="609" name="n_3mainValue【学校施設】&#10;一人当たり面積"/>
        <xdr:cNvSpPr txBox="1"/>
      </xdr:nvSpPr>
      <xdr:spPr>
        <a:xfrm>
          <a:off x="19310427" y="1101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33926</xdr:rowOff>
    </xdr:from>
    <xdr:ext cx="469744" cy="259045"/>
    <xdr:sp macro="" textlink="">
      <xdr:nvSpPr>
        <xdr:cNvPr id="610" name="n_4mainValue【学校施設】&#10;一人当たり面積"/>
        <xdr:cNvSpPr txBox="1"/>
      </xdr:nvSpPr>
      <xdr:spPr>
        <a:xfrm>
          <a:off x="18421427" y="1100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1" name="正方形/長方形 6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2" name="正方形/長方形 6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3" name="正方形/長方形 6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4" name="正方形/長方形 6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5" name="正方形/長方形 6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6" name="正方形/長方形 6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7" name="正方形/長方形 6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正方形/長方形 61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9" name="テキスト ボックス 61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0" name="直線コネクタ 61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1" name="テキスト ボックス 62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2" name="直線コネクタ 62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3" name="テキスト ボックス 62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4" name="直線コネクタ 62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5" name="テキスト ボックス 62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6" name="直線コネクタ 62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7" name="テキスト ボックス 62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8" name="直線コネクタ 62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9" name="テキスト ボックス 62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0" name="直線コネクタ 62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1" name="テキスト ボックス 63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2" name="直線コネクタ 63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3" name="テキスト ボックス 63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59055</xdr:rowOff>
    </xdr:from>
    <xdr:to>
      <xdr:col>85</xdr:col>
      <xdr:colOff>126364</xdr:colOff>
      <xdr:row>86</xdr:row>
      <xdr:rowOff>114300</xdr:rowOff>
    </xdr:to>
    <xdr:cxnSp macro="">
      <xdr:nvCxnSpPr>
        <xdr:cNvPr id="635" name="直線コネクタ 634"/>
        <xdr:cNvCxnSpPr/>
      </xdr:nvCxnSpPr>
      <xdr:spPr>
        <a:xfrm flipV="1">
          <a:off x="16318864" y="13260705"/>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36"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37" name="直線コネクタ 63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5732</xdr:rowOff>
    </xdr:from>
    <xdr:ext cx="405111" cy="259045"/>
    <xdr:sp macro="" textlink="">
      <xdr:nvSpPr>
        <xdr:cNvPr id="638" name="【児童館】&#10;有形固定資産減価償却率最大値テキスト"/>
        <xdr:cNvSpPr txBox="1"/>
      </xdr:nvSpPr>
      <xdr:spPr>
        <a:xfrm>
          <a:off x="16357600" y="1303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59055</xdr:rowOff>
    </xdr:from>
    <xdr:to>
      <xdr:col>86</xdr:col>
      <xdr:colOff>25400</xdr:colOff>
      <xdr:row>77</xdr:row>
      <xdr:rowOff>59055</xdr:rowOff>
    </xdr:to>
    <xdr:cxnSp macro="">
      <xdr:nvCxnSpPr>
        <xdr:cNvPr id="639" name="直線コネクタ 638"/>
        <xdr:cNvCxnSpPr/>
      </xdr:nvCxnSpPr>
      <xdr:spPr>
        <a:xfrm>
          <a:off x="16230600" y="1326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97172</xdr:rowOff>
    </xdr:from>
    <xdr:ext cx="405111" cy="259045"/>
    <xdr:sp macro="" textlink="">
      <xdr:nvSpPr>
        <xdr:cNvPr id="640" name="【児童館】&#10;有形固定資産減価償却率平均値テキスト"/>
        <xdr:cNvSpPr txBox="1"/>
      </xdr:nvSpPr>
      <xdr:spPr>
        <a:xfrm>
          <a:off x="16357600" y="1398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641" name="フローチャート: 判断 640"/>
        <xdr:cNvSpPr/>
      </xdr:nvSpPr>
      <xdr:spPr>
        <a:xfrm>
          <a:off x="16268700" y="1400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95886</xdr:rowOff>
    </xdr:from>
    <xdr:to>
      <xdr:col>81</xdr:col>
      <xdr:colOff>101600</xdr:colOff>
      <xdr:row>82</xdr:row>
      <xdr:rowOff>26036</xdr:rowOff>
    </xdr:to>
    <xdr:sp macro="" textlink="">
      <xdr:nvSpPr>
        <xdr:cNvPr id="642" name="フローチャート: 判断 641"/>
        <xdr:cNvSpPr/>
      </xdr:nvSpPr>
      <xdr:spPr>
        <a:xfrm>
          <a:off x="154305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643" name="フローチャート: 判断 642"/>
        <xdr:cNvSpPr/>
      </xdr:nvSpPr>
      <xdr:spPr>
        <a:xfrm>
          <a:off x="14541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644" name="フローチャート: 判断 643"/>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86361</xdr:rowOff>
    </xdr:from>
    <xdr:to>
      <xdr:col>67</xdr:col>
      <xdr:colOff>101600</xdr:colOff>
      <xdr:row>81</xdr:row>
      <xdr:rowOff>16511</xdr:rowOff>
    </xdr:to>
    <xdr:sp macro="" textlink="">
      <xdr:nvSpPr>
        <xdr:cNvPr id="645" name="フローチャート: 判断 644"/>
        <xdr:cNvSpPr/>
      </xdr:nvSpPr>
      <xdr:spPr>
        <a:xfrm>
          <a:off x="12763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6" name="テキスト ボックス 64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7" name="テキスト ボックス 64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8" name="テキスト ボックス 64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9" name="テキスト ボックス 64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0" name="テキスト ボックス 64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126364</xdr:rowOff>
    </xdr:from>
    <xdr:to>
      <xdr:col>85</xdr:col>
      <xdr:colOff>177800</xdr:colOff>
      <xdr:row>79</xdr:row>
      <xdr:rowOff>56514</xdr:rowOff>
    </xdr:to>
    <xdr:sp macro="" textlink="">
      <xdr:nvSpPr>
        <xdr:cNvPr id="651" name="楕円 650"/>
        <xdr:cNvSpPr/>
      </xdr:nvSpPr>
      <xdr:spPr>
        <a:xfrm>
          <a:off x="16268700" y="1349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149241</xdr:rowOff>
    </xdr:from>
    <xdr:ext cx="405111" cy="259045"/>
    <xdr:sp macro="" textlink="">
      <xdr:nvSpPr>
        <xdr:cNvPr id="652" name="【児童館】&#10;有形固定資産減価償却率該当値テキスト"/>
        <xdr:cNvSpPr txBox="1"/>
      </xdr:nvSpPr>
      <xdr:spPr>
        <a:xfrm>
          <a:off x="16357600" y="1335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105411</xdr:rowOff>
    </xdr:from>
    <xdr:to>
      <xdr:col>81</xdr:col>
      <xdr:colOff>101600</xdr:colOff>
      <xdr:row>84</xdr:row>
      <xdr:rowOff>35561</xdr:rowOff>
    </xdr:to>
    <xdr:sp macro="" textlink="">
      <xdr:nvSpPr>
        <xdr:cNvPr id="653" name="楕円 652"/>
        <xdr:cNvSpPr/>
      </xdr:nvSpPr>
      <xdr:spPr>
        <a:xfrm>
          <a:off x="15430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5714</xdr:rowOff>
    </xdr:from>
    <xdr:to>
      <xdr:col>85</xdr:col>
      <xdr:colOff>127000</xdr:colOff>
      <xdr:row>83</xdr:row>
      <xdr:rowOff>156211</xdr:rowOff>
    </xdr:to>
    <xdr:cxnSp macro="">
      <xdr:nvCxnSpPr>
        <xdr:cNvPr id="654" name="直線コネクタ 653"/>
        <xdr:cNvCxnSpPr/>
      </xdr:nvCxnSpPr>
      <xdr:spPr>
        <a:xfrm flipV="1">
          <a:off x="15481300" y="13550264"/>
          <a:ext cx="838200" cy="83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50164</xdr:rowOff>
    </xdr:from>
    <xdr:to>
      <xdr:col>76</xdr:col>
      <xdr:colOff>165100</xdr:colOff>
      <xdr:row>83</xdr:row>
      <xdr:rowOff>151764</xdr:rowOff>
    </xdr:to>
    <xdr:sp macro="" textlink="">
      <xdr:nvSpPr>
        <xdr:cNvPr id="655" name="楕円 654"/>
        <xdr:cNvSpPr/>
      </xdr:nvSpPr>
      <xdr:spPr>
        <a:xfrm>
          <a:off x="145415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100964</xdr:rowOff>
    </xdr:from>
    <xdr:to>
      <xdr:col>81</xdr:col>
      <xdr:colOff>50800</xdr:colOff>
      <xdr:row>83</xdr:row>
      <xdr:rowOff>156211</xdr:rowOff>
    </xdr:to>
    <xdr:cxnSp macro="">
      <xdr:nvCxnSpPr>
        <xdr:cNvPr id="656" name="直線コネクタ 655"/>
        <xdr:cNvCxnSpPr/>
      </xdr:nvCxnSpPr>
      <xdr:spPr>
        <a:xfrm>
          <a:off x="14592300" y="14331314"/>
          <a:ext cx="8890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143511</xdr:rowOff>
    </xdr:from>
    <xdr:to>
      <xdr:col>72</xdr:col>
      <xdr:colOff>38100</xdr:colOff>
      <xdr:row>83</xdr:row>
      <xdr:rowOff>73661</xdr:rowOff>
    </xdr:to>
    <xdr:sp macro="" textlink="">
      <xdr:nvSpPr>
        <xdr:cNvPr id="657" name="楕円 656"/>
        <xdr:cNvSpPr/>
      </xdr:nvSpPr>
      <xdr:spPr>
        <a:xfrm>
          <a:off x="13652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22861</xdr:rowOff>
    </xdr:from>
    <xdr:to>
      <xdr:col>76</xdr:col>
      <xdr:colOff>114300</xdr:colOff>
      <xdr:row>83</xdr:row>
      <xdr:rowOff>100964</xdr:rowOff>
    </xdr:to>
    <xdr:cxnSp macro="">
      <xdr:nvCxnSpPr>
        <xdr:cNvPr id="658" name="直線コネクタ 657"/>
        <xdr:cNvCxnSpPr/>
      </xdr:nvCxnSpPr>
      <xdr:spPr>
        <a:xfrm>
          <a:off x="13703300" y="14253211"/>
          <a:ext cx="889000" cy="7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76836</xdr:rowOff>
    </xdr:from>
    <xdr:to>
      <xdr:col>67</xdr:col>
      <xdr:colOff>101600</xdr:colOff>
      <xdr:row>83</xdr:row>
      <xdr:rowOff>6986</xdr:rowOff>
    </xdr:to>
    <xdr:sp macro="" textlink="">
      <xdr:nvSpPr>
        <xdr:cNvPr id="659" name="楕円 658"/>
        <xdr:cNvSpPr/>
      </xdr:nvSpPr>
      <xdr:spPr>
        <a:xfrm>
          <a:off x="12763500" y="141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127636</xdr:rowOff>
    </xdr:from>
    <xdr:to>
      <xdr:col>71</xdr:col>
      <xdr:colOff>177800</xdr:colOff>
      <xdr:row>83</xdr:row>
      <xdr:rowOff>22861</xdr:rowOff>
    </xdr:to>
    <xdr:cxnSp macro="">
      <xdr:nvCxnSpPr>
        <xdr:cNvPr id="660" name="直線コネクタ 659"/>
        <xdr:cNvCxnSpPr/>
      </xdr:nvCxnSpPr>
      <xdr:spPr>
        <a:xfrm>
          <a:off x="12814300" y="14186536"/>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42563</xdr:rowOff>
    </xdr:from>
    <xdr:ext cx="405111" cy="259045"/>
    <xdr:sp macro="" textlink="">
      <xdr:nvSpPr>
        <xdr:cNvPr id="661" name="n_1aveValue【児童館】&#10;有形固定資産減価償却率"/>
        <xdr:cNvSpPr txBox="1"/>
      </xdr:nvSpPr>
      <xdr:spPr>
        <a:xfrm>
          <a:off x="15266044"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36847</xdr:rowOff>
    </xdr:from>
    <xdr:ext cx="405111" cy="259045"/>
    <xdr:sp macro="" textlink="">
      <xdr:nvSpPr>
        <xdr:cNvPr id="662" name="n_2aveValue【児童館】&#10;有形固定資産減価償却率"/>
        <xdr:cNvSpPr txBox="1"/>
      </xdr:nvSpPr>
      <xdr:spPr>
        <a:xfrm>
          <a:off x="14389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124477</xdr:rowOff>
    </xdr:from>
    <xdr:ext cx="405111" cy="259045"/>
    <xdr:sp macro="" textlink="">
      <xdr:nvSpPr>
        <xdr:cNvPr id="663" name="n_3aveValue【児童館】&#10;有形固定資産減価償却率"/>
        <xdr:cNvSpPr txBox="1"/>
      </xdr:nvSpPr>
      <xdr:spPr>
        <a:xfrm>
          <a:off x="13500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33038</xdr:rowOff>
    </xdr:from>
    <xdr:ext cx="405111" cy="259045"/>
    <xdr:sp macro="" textlink="">
      <xdr:nvSpPr>
        <xdr:cNvPr id="664" name="n_4aveValue【児童館】&#10;有形固定資産減価償却率"/>
        <xdr:cNvSpPr txBox="1"/>
      </xdr:nvSpPr>
      <xdr:spPr>
        <a:xfrm>
          <a:off x="12611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26688</xdr:rowOff>
    </xdr:from>
    <xdr:ext cx="405111" cy="259045"/>
    <xdr:sp macro="" textlink="">
      <xdr:nvSpPr>
        <xdr:cNvPr id="665" name="n_1mainValue【児童館】&#10;有形固定資産減価償却率"/>
        <xdr:cNvSpPr txBox="1"/>
      </xdr:nvSpPr>
      <xdr:spPr>
        <a:xfrm>
          <a:off x="15266044"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142891</xdr:rowOff>
    </xdr:from>
    <xdr:ext cx="405111" cy="259045"/>
    <xdr:sp macro="" textlink="">
      <xdr:nvSpPr>
        <xdr:cNvPr id="666" name="n_2mainValue【児童館】&#10;有形固定資産減価償却率"/>
        <xdr:cNvSpPr txBox="1"/>
      </xdr:nvSpPr>
      <xdr:spPr>
        <a:xfrm>
          <a:off x="14389744" y="1437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64788</xdr:rowOff>
    </xdr:from>
    <xdr:ext cx="405111" cy="259045"/>
    <xdr:sp macro="" textlink="">
      <xdr:nvSpPr>
        <xdr:cNvPr id="667" name="n_3mainValue【児童館】&#10;有形固定資産減価償却率"/>
        <xdr:cNvSpPr txBox="1"/>
      </xdr:nvSpPr>
      <xdr:spPr>
        <a:xfrm>
          <a:off x="135007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169563</xdr:rowOff>
    </xdr:from>
    <xdr:ext cx="405111" cy="259045"/>
    <xdr:sp macro="" textlink="">
      <xdr:nvSpPr>
        <xdr:cNvPr id="668" name="n_4mainValue【児童館】&#10;有形固定資産減価償却率"/>
        <xdr:cNvSpPr txBox="1"/>
      </xdr:nvSpPr>
      <xdr:spPr>
        <a:xfrm>
          <a:off x="126117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9" name="正方形/長方形 6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0" name="正方形/長方形 6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1" name="正方形/長方形 6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2" name="正方形/長方形 6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3" name="正方形/長方形 6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4" name="正方形/長方形 6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5" name="正方形/長方形 6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6" name="正方形/長方形 6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7" name="テキスト ボックス 6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8" name="直線コネクタ 6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9" name="直線コネクタ 67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0" name="テキスト ボックス 67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1" name="直線コネクタ 68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2" name="テキスト ボックス 68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3" name="直線コネクタ 68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4" name="テキスト ボックス 68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5" name="直線コネクタ 68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6" name="テキスト ボックス 68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7" name="直線コネクタ 68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8" name="テキスト ボックス 68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92" name="直線コネクタ 691"/>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93"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94" name="直線コネクタ 693"/>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95"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96" name="直線コネクタ 695"/>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697" name="【児童館】&#10;一人当たり面積平均値テキスト"/>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98" name="フローチャート: 判断 697"/>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99" name="フローチャート: 判断 698"/>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00" name="フローチャート: 判断 699"/>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01" name="フローチャート: 判断 700"/>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02" name="フローチャート: 判断 701"/>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3" name="テキスト ボックス 7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4" name="テキスト ボックス 7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5" name="テキスト ボックス 7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6" name="テキスト ボックス 7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7" name="テキスト ボックス 7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08" name="楕円 707"/>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709" name="【児童館】&#10;一人当たり面積該当値テキスト"/>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710" name="楕円 709"/>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85</xdr:row>
      <xdr:rowOff>95250</xdr:rowOff>
    </xdr:to>
    <xdr:cxnSp macro="">
      <xdr:nvCxnSpPr>
        <xdr:cNvPr id="711" name="直線コネクタ 710"/>
        <xdr:cNvCxnSpPr/>
      </xdr:nvCxnSpPr>
      <xdr:spPr>
        <a:xfrm flipV="1">
          <a:off x="21323300" y="14554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712" name="楕円 711"/>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713" name="直線コネクタ 712"/>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714" name="楕円 713"/>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715" name="直線コネクタ 714"/>
        <xdr:cNvCxnSpPr/>
      </xdr:nvCxnSpPr>
      <xdr:spPr>
        <a:xfrm>
          <a:off x="19545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716" name="楕円 715"/>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85</xdr:row>
      <xdr:rowOff>95250</xdr:rowOff>
    </xdr:to>
    <xdr:cxnSp macro="">
      <xdr:nvCxnSpPr>
        <xdr:cNvPr id="717" name="直線コネクタ 716"/>
        <xdr:cNvCxnSpPr/>
      </xdr:nvCxnSpPr>
      <xdr:spPr>
        <a:xfrm>
          <a:off x="18656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18"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19"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20"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721" name="n_4aveValue【児童館】&#10;一人当たり面積"/>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722" name="n_1mainValue【児童館】&#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723" name="n_2mainValue【児童館】&#10;一人当たり面積"/>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724" name="n_3mainValue【児童館】&#10;一人当たり面積"/>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725" name="n_4mainValue【児童館】&#10;一人当たり面積"/>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6" name="正方形/長方形 7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7" name="正方形/長方形 7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8" name="正方形/長方形 7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9" name="正方形/長方形 7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0" name="正方形/長方形 7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1" name="正方形/長方形 7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2" name="正方形/長方形 7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正方形/長方形 73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4" name="テキスト ボックス 7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5" name="直線コネクタ 7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6" name="テキスト ボックス 73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7" name="直線コネクタ 73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8" name="テキスト ボックス 73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9" name="直線コネクタ 73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0" name="テキスト ボックス 73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1" name="直線コネクタ 74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2" name="テキスト ボックス 74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3" name="直線コネクタ 74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4" name="テキスト ボックス 74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5" name="直線コネクタ 74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6" name="テキスト ボックス 74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7" name="直線コネクタ 7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8" name="テキスト ボックス 74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49530</xdr:rowOff>
    </xdr:from>
    <xdr:to>
      <xdr:col>85</xdr:col>
      <xdr:colOff>126364</xdr:colOff>
      <xdr:row>107</xdr:row>
      <xdr:rowOff>150495</xdr:rowOff>
    </xdr:to>
    <xdr:cxnSp macro="">
      <xdr:nvCxnSpPr>
        <xdr:cNvPr id="750" name="直線コネクタ 749"/>
        <xdr:cNvCxnSpPr/>
      </xdr:nvCxnSpPr>
      <xdr:spPr>
        <a:xfrm flipV="1">
          <a:off x="16318864" y="17365980"/>
          <a:ext cx="0" cy="112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154322</xdr:rowOff>
    </xdr:from>
    <xdr:ext cx="405111" cy="259045"/>
    <xdr:sp macro="" textlink="">
      <xdr:nvSpPr>
        <xdr:cNvPr id="751" name="【公民館】&#10;有形固定資産減価償却率最小値テキスト"/>
        <xdr:cNvSpPr txBox="1"/>
      </xdr:nvSpPr>
      <xdr:spPr>
        <a:xfrm>
          <a:off x="16357600" y="1849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150495</xdr:rowOff>
    </xdr:from>
    <xdr:to>
      <xdr:col>86</xdr:col>
      <xdr:colOff>25400</xdr:colOff>
      <xdr:row>107</xdr:row>
      <xdr:rowOff>150495</xdr:rowOff>
    </xdr:to>
    <xdr:cxnSp macro="">
      <xdr:nvCxnSpPr>
        <xdr:cNvPr id="752" name="直線コネクタ 751"/>
        <xdr:cNvCxnSpPr/>
      </xdr:nvCxnSpPr>
      <xdr:spPr>
        <a:xfrm>
          <a:off x="16230600" y="18495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167657</xdr:rowOff>
    </xdr:from>
    <xdr:ext cx="405111" cy="259045"/>
    <xdr:sp macro="" textlink="">
      <xdr:nvSpPr>
        <xdr:cNvPr id="753" name="【公民館】&#10;有形固定資産減価償却率最大値テキスト"/>
        <xdr:cNvSpPr txBox="1"/>
      </xdr:nvSpPr>
      <xdr:spPr>
        <a:xfrm>
          <a:off x="16357600" y="1714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49530</xdr:rowOff>
    </xdr:from>
    <xdr:to>
      <xdr:col>86</xdr:col>
      <xdr:colOff>25400</xdr:colOff>
      <xdr:row>101</xdr:row>
      <xdr:rowOff>49530</xdr:rowOff>
    </xdr:to>
    <xdr:cxnSp macro="">
      <xdr:nvCxnSpPr>
        <xdr:cNvPr id="754" name="直線コネクタ 753"/>
        <xdr:cNvCxnSpPr/>
      </xdr:nvCxnSpPr>
      <xdr:spPr>
        <a:xfrm>
          <a:off x="16230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15257</xdr:rowOff>
    </xdr:from>
    <xdr:ext cx="405111" cy="259045"/>
    <xdr:sp macro="" textlink="">
      <xdr:nvSpPr>
        <xdr:cNvPr id="755" name="【公民館】&#10;有形固定資産減価償却率平均値テキスト"/>
        <xdr:cNvSpPr txBox="1"/>
      </xdr:nvSpPr>
      <xdr:spPr>
        <a:xfrm>
          <a:off x="163576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36830</xdr:rowOff>
    </xdr:from>
    <xdr:to>
      <xdr:col>85</xdr:col>
      <xdr:colOff>177800</xdr:colOff>
      <xdr:row>104</xdr:row>
      <xdr:rowOff>138430</xdr:rowOff>
    </xdr:to>
    <xdr:sp macro="" textlink="">
      <xdr:nvSpPr>
        <xdr:cNvPr id="756" name="フローチャート: 判断 755"/>
        <xdr:cNvSpPr/>
      </xdr:nvSpPr>
      <xdr:spPr>
        <a:xfrm>
          <a:off x="16268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31114</xdr:rowOff>
    </xdr:from>
    <xdr:to>
      <xdr:col>81</xdr:col>
      <xdr:colOff>101600</xdr:colOff>
      <xdr:row>104</xdr:row>
      <xdr:rowOff>132714</xdr:rowOff>
    </xdr:to>
    <xdr:sp macro="" textlink="">
      <xdr:nvSpPr>
        <xdr:cNvPr id="757" name="フローチャート: 判断 756"/>
        <xdr:cNvSpPr/>
      </xdr:nvSpPr>
      <xdr:spPr>
        <a:xfrm>
          <a:off x="154305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27305</xdr:rowOff>
    </xdr:from>
    <xdr:to>
      <xdr:col>76</xdr:col>
      <xdr:colOff>165100</xdr:colOff>
      <xdr:row>104</xdr:row>
      <xdr:rowOff>128905</xdr:rowOff>
    </xdr:to>
    <xdr:sp macro="" textlink="">
      <xdr:nvSpPr>
        <xdr:cNvPr id="758" name="フローチャート: 判断 757"/>
        <xdr:cNvSpPr/>
      </xdr:nvSpPr>
      <xdr:spPr>
        <a:xfrm>
          <a:off x="14541500" y="1785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759" name="フローチャート: 判断 758"/>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170180</xdr:rowOff>
    </xdr:from>
    <xdr:to>
      <xdr:col>67</xdr:col>
      <xdr:colOff>101600</xdr:colOff>
      <xdr:row>104</xdr:row>
      <xdr:rowOff>100330</xdr:rowOff>
    </xdr:to>
    <xdr:sp macro="" textlink="">
      <xdr:nvSpPr>
        <xdr:cNvPr id="760" name="フローチャート: 判断 759"/>
        <xdr:cNvSpPr/>
      </xdr:nvSpPr>
      <xdr:spPr>
        <a:xfrm>
          <a:off x="12763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1" name="テキスト ボックス 7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2" name="テキスト ボックス 7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3" name="テキスト ボックス 7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4" name="テキスト ボックス 7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5" name="テキスト ボックス 7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170180</xdr:rowOff>
    </xdr:from>
    <xdr:to>
      <xdr:col>85</xdr:col>
      <xdr:colOff>177800</xdr:colOff>
      <xdr:row>101</xdr:row>
      <xdr:rowOff>100330</xdr:rowOff>
    </xdr:to>
    <xdr:sp macro="" textlink="">
      <xdr:nvSpPr>
        <xdr:cNvPr id="766" name="楕円 765"/>
        <xdr:cNvSpPr/>
      </xdr:nvSpPr>
      <xdr:spPr>
        <a:xfrm>
          <a:off x="16268700" y="173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123207</xdr:rowOff>
    </xdr:from>
    <xdr:ext cx="405111" cy="259045"/>
    <xdr:sp macro="" textlink="">
      <xdr:nvSpPr>
        <xdr:cNvPr id="767" name="【公民館】&#10;有形固定資産減価償却率該当値テキスト"/>
        <xdr:cNvSpPr txBox="1"/>
      </xdr:nvSpPr>
      <xdr:spPr>
        <a:xfrm>
          <a:off x="16357600" y="17268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118745</xdr:rowOff>
    </xdr:from>
    <xdr:to>
      <xdr:col>81</xdr:col>
      <xdr:colOff>101600</xdr:colOff>
      <xdr:row>101</xdr:row>
      <xdr:rowOff>48895</xdr:rowOff>
    </xdr:to>
    <xdr:sp macro="" textlink="">
      <xdr:nvSpPr>
        <xdr:cNvPr id="768" name="楕円 767"/>
        <xdr:cNvSpPr/>
      </xdr:nvSpPr>
      <xdr:spPr>
        <a:xfrm>
          <a:off x="15430500" y="1726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169545</xdr:rowOff>
    </xdr:from>
    <xdr:to>
      <xdr:col>85</xdr:col>
      <xdr:colOff>127000</xdr:colOff>
      <xdr:row>101</xdr:row>
      <xdr:rowOff>49530</xdr:rowOff>
    </xdr:to>
    <xdr:cxnSp macro="">
      <xdr:nvCxnSpPr>
        <xdr:cNvPr id="769" name="直線コネクタ 768"/>
        <xdr:cNvCxnSpPr/>
      </xdr:nvCxnSpPr>
      <xdr:spPr>
        <a:xfrm>
          <a:off x="15481300" y="1731454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36830</xdr:rowOff>
    </xdr:from>
    <xdr:to>
      <xdr:col>76</xdr:col>
      <xdr:colOff>165100</xdr:colOff>
      <xdr:row>107</xdr:row>
      <xdr:rowOff>138430</xdr:rowOff>
    </xdr:to>
    <xdr:sp macro="" textlink="">
      <xdr:nvSpPr>
        <xdr:cNvPr id="770" name="楕円 769"/>
        <xdr:cNvSpPr/>
      </xdr:nvSpPr>
      <xdr:spPr>
        <a:xfrm>
          <a:off x="14541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169545</xdr:rowOff>
    </xdr:from>
    <xdr:to>
      <xdr:col>81</xdr:col>
      <xdr:colOff>50800</xdr:colOff>
      <xdr:row>107</xdr:row>
      <xdr:rowOff>87630</xdr:rowOff>
    </xdr:to>
    <xdr:cxnSp macro="">
      <xdr:nvCxnSpPr>
        <xdr:cNvPr id="771" name="直線コネクタ 770"/>
        <xdr:cNvCxnSpPr/>
      </xdr:nvCxnSpPr>
      <xdr:spPr>
        <a:xfrm flipV="1">
          <a:off x="14592300" y="17314545"/>
          <a:ext cx="889000" cy="111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160655</xdr:rowOff>
    </xdr:from>
    <xdr:to>
      <xdr:col>72</xdr:col>
      <xdr:colOff>38100</xdr:colOff>
      <xdr:row>107</xdr:row>
      <xdr:rowOff>90805</xdr:rowOff>
    </xdr:to>
    <xdr:sp macro="" textlink="">
      <xdr:nvSpPr>
        <xdr:cNvPr id="772" name="楕円 771"/>
        <xdr:cNvSpPr/>
      </xdr:nvSpPr>
      <xdr:spPr>
        <a:xfrm>
          <a:off x="13652500" y="183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40005</xdr:rowOff>
    </xdr:from>
    <xdr:to>
      <xdr:col>76</xdr:col>
      <xdr:colOff>114300</xdr:colOff>
      <xdr:row>107</xdr:row>
      <xdr:rowOff>87630</xdr:rowOff>
    </xdr:to>
    <xdr:cxnSp macro="">
      <xdr:nvCxnSpPr>
        <xdr:cNvPr id="773" name="直線コネクタ 772"/>
        <xdr:cNvCxnSpPr/>
      </xdr:nvCxnSpPr>
      <xdr:spPr>
        <a:xfrm>
          <a:off x="13703300" y="1838515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113030</xdr:rowOff>
    </xdr:from>
    <xdr:to>
      <xdr:col>67</xdr:col>
      <xdr:colOff>101600</xdr:colOff>
      <xdr:row>107</xdr:row>
      <xdr:rowOff>43180</xdr:rowOff>
    </xdr:to>
    <xdr:sp macro="" textlink="">
      <xdr:nvSpPr>
        <xdr:cNvPr id="774" name="楕円 773"/>
        <xdr:cNvSpPr/>
      </xdr:nvSpPr>
      <xdr:spPr>
        <a:xfrm>
          <a:off x="12763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163830</xdr:rowOff>
    </xdr:from>
    <xdr:to>
      <xdr:col>71</xdr:col>
      <xdr:colOff>177800</xdr:colOff>
      <xdr:row>107</xdr:row>
      <xdr:rowOff>40005</xdr:rowOff>
    </xdr:to>
    <xdr:cxnSp macro="">
      <xdr:nvCxnSpPr>
        <xdr:cNvPr id="775" name="直線コネクタ 774"/>
        <xdr:cNvCxnSpPr/>
      </xdr:nvCxnSpPr>
      <xdr:spPr>
        <a:xfrm>
          <a:off x="12814300" y="183375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123841</xdr:rowOff>
    </xdr:from>
    <xdr:ext cx="405111" cy="259045"/>
    <xdr:sp macro="" textlink="">
      <xdr:nvSpPr>
        <xdr:cNvPr id="776" name="n_1aveValue【公民館】&#10;有形固定資産減価償却率"/>
        <xdr:cNvSpPr txBox="1"/>
      </xdr:nvSpPr>
      <xdr:spPr>
        <a:xfrm>
          <a:off x="15266044" y="1795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145432</xdr:rowOff>
    </xdr:from>
    <xdr:ext cx="405111" cy="259045"/>
    <xdr:sp macro="" textlink="">
      <xdr:nvSpPr>
        <xdr:cNvPr id="777" name="n_2aveValue【公民館】&#10;有形固定資産減価償却率"/>
        <xdr:cNvSpPr txBox="1"/>
      </xdr:nvSpPr>
      <xdr:spPr>
        <a:xfrm>
          <a:off x="14389744" y="1763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12082</xdr:rowOff>
    </xdr:from>
    <xdr:ext cx="405111" cy="259045"/>
    <xdr:sp macro="" textlink="">
      <xdr:nvSpPr>
        <xdr:cNvPr id="778" name="n_3aveValue【公民館】&#10;有形固定資産減価償却率"/>
        <xdr:cNvSpPr txBox="1"/>
      </xdr:nvSpPr>
      <xdr:spPr>
        <a:xfrm>
          <a:off x="13500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116857</xdr:rowOff>
    </xdr:from>
    <xdr:ext cx="405111" cy="259045"/>
    <xdr:sp macro="" textlink="">
      <xdr:nvSpPr>
        <xdr:cNvPr id="779" name="n_4aveValue【公民館】&#10;有形固定資産減価償却率"/>
        <xdr:cNvSpPr txBox="1"/>
      </xdr:nvSpPr>
      <xdr:spPr>
        <a:xfrm>
          <a:off x="126117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65422</xdr:rowOff>
    </xdr:from>
    <xdr:ext cx="405111" cy="259045"/>
    <xdr:sp macro="" textlink="">
      <xdr:nvSpPr>
        <xdr:cNvPr id="780" name="n_1mainValue【公民館】&#10;有形固定資産減価償却率"/>
        <xdr:cNvSpPr txBox="1"/>
      </xdr:nvSpPr>
      <xdr:spPr>
        <a:xfrm>
          <a:off x="15266044" y="1703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129557</xdr:rowOff>
    </xdr:from>
    <xdr:ext cx="405111" cy="259045"/>
    <xdr:sp macro="" textlink="">
      <xdr:nvSpPr>
        <xdr:cNvPr id="781" name="n_2mainValue【公民館】&#10;有形固定資産減価償却率"/>
        <xdr:cNvSpPr txBox="1"/>
      </xdr:nvSpPr>
      <xdr:spPr>
        <a:xfrm>
          <a:off x="14389744"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81932</xdr:rowOff>
    </xdr:from>
    <xdr:ext cx="405111" cy="259045"/>
    <xdr:sp macro="" textlink="">
      <xdr:nvSpPr>
        <xdr:cNvPr id="782" name="n_3mainValue【公民館】&#10;有形固定資産減価償却率"/>
        <xdr:cNvSpPr txBox="1"/>
      </xdr:nvSpPr>
      <xdr:spPr>
        <a:xfrm>
          <a:off x="13500744" y="184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34307</xdr:rowOff>
    </xdr:from>
    <xdr:ext cx="405111" cy="259045"/>
    <xdr:sp macro="" textlink="">
      <xdr:nvSpPr>
        <xdr:cNvPr id="783" name="n_4mainValue【公民館】&#10;有形固定資産減価償却率"/>
        <xdr:cNvSpPr txBox="1"/>
      </xdr:nvSpPr>
      <xdr:spPr>
        <a:xfrm>
          <a:off x="12611744" y="183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4" name="正方形/長方形 7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5" name="正方形/長方形 7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6" name="正方形/長方形 7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7" name="正方形/長方形 7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8" name="正方形/長方形 7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9" name="正方形/長方形 7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0" name="正方形/長方形 7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1" name="正方形/長方形 7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2" name="テキスト ボックス 7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3" name="直線コネクタ 7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4" name="直線コネクタ 79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5" name="テキスト ボックス 79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6" name="直線コネクタ 79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7" name="テキスト ボックス 79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8" name="直線コネクタ 79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9" name="テキスト ボックス 79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0" name="直線コネクタ 79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1" name="テキスト ボックス 80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2" name="直線コネクタ 80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3" name="テキスト ボックス 80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4" name="直線コネクタ 80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5" name="テキスト ボックス 80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6" name="直線コネクタ 8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7" name="テキスト ボックス 8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27214</xdr:rowOff>
    </xdr:from>
    <xdr:to>
      <xdr:col>116</xdr:col>
      <xdr:colOff>62864</xdr:colOff>
      <xdr:row>109</xdr:row>
      <xdr:rowOff>19050</xdr:rowOff>
    </xdr:to>
    <xdr:cxnSp macro="">
      <xdr:nvCxnSpPr>
        <xdr:cNvPr id="809" name="直線コネクタ 808"/>
        <xdr:cNvCxnSpPr/>
      </xdr:nvCxnSpPr>
      <xdr:spPr>
        <a:xfrm flipV="1">
          <a:off x="22160864" y="17172214"/>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810" name="【公民館】&#10;一人当たり面積最小値テキスト"/>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11" name="直線コネクタ 810"/>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145341</xdr:rowOff>
    </xdr:from>
    <xdr:ext cx="469744" cy="259045"/>
    <xdr:sp macro="" textlink="">
      <xdr:nvSpPr>
        <xdr:cNvPr id="812" name="【公民館】&#10;一人当たり面積最大値テキスト"/>
        <xdr:cNvSpPr txBox="1"/>
      </xdr:nvSpPr>
      <xdr:spPr>
        <a:xfrm>
          <a:off x="22199600" y="1694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27214</xdr:rowOff>
    </xdr:from>
    <xdr:to>
      <xdr:col>116</xdr:col>
      <xdr:colOff>152400</xdr:colOff>
      <xdr:row>100</xdr:row>
      <xdr:rowOff>27214</xdr:rowOff>
    </xdr:to>
    <xdr:cxnSp macro="">
      <xdr:nvCxnSpPr>
        <xdr:cNvPr id="813" name="直線コネクタ 812"/>
        <xdr:cNvCxnSpPr/>
      </xdr:nvCxnSpPr>
      <xdr:spPr>
        <a:xfrm>
          <a:off x="22072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72770</xdr:rowOff>
    </xdr:from>
    <xdr:ext cx="469744" cy="259045"/>
    <xdr:sp macro="" textlink="">
      <xdr:nvSpPr>
        <xdr:cNvPr id="814" name="【公民館】&#10;一人当たり面積平均値テキスト"/>
        <xdr:cNvSpPr txBox="1"/>
      </xdr:nvSpPr>
      <xdr:spPr>
        <a:xfrm>
          <a:off x="22199600" y="1790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49893</xdr:rowOff>
    </xdr:from>
    <xdr:to>
      <xdr:col>116</xdr:col>
      <xdr:colOff>114300</xdr:colOff>
      <xdr:row>105</xdr:row>
      <xdr:rowOff>151493</xdr:rowOff>
    </xdr:to>
    <xdr:sp macro="" textlink="">
      <xdr:nvSpPr>
        <xdr:cNvPr id="815" name="フローチャート: 判断 814"/>
        <xdr:cNvSpPr/>
      </xdr:nvSpPr>
      <xdr:spPr>
        <a:xfrm>
          <a:off x="22110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49893</xdr:rowOff>
    </xdr:from>
    <xdr:to>
      <xdr:col>112</xdr:col>
      <xdr:colOff>38100</xdr:colOff>
      <xdr:row>105</xdr:row>
      <xdr:rowOff>151493</xdr:rowOff>
    </xdr:to>
    <xdr:sp macro="" textlink="">
      <xdr:nvSpPr>
        <xdr:cNvPr id="816" name="フローチャート: 判断 815"/>
        <xdr:cNvSpPr/>
      </xdr:nvSpPr>
      <xdr:spPr>
        <a:xfrm>
          <a:off x="212725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17236</xdr:rowOff>
    </xdr:from>
    <xdr:to>
      <xdr:col>107</xdr:col>
      <xdr:colOff>101600</xdr:colOff>
      <xdr:row>105</xdr:row>
      <xdr:rowOff>118836</xdr:rowOff>
    </xdr:to>
    <xdr:sp macro="" textlink="">
      <xdr:nvSpPr>
        <xdr:cNvPr id="817" name="フローチャート: 判断 816"/>
        <xdr:cNvSpPr/>
      </xdr:nvSpPr>
      <xdr:spPr>
        <a:xfrm>
          <a:off x="20383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818" name="フローチャート: 判断 817"/>
        <xdr:cNvSpPr/>
      </xdr:nvSpPr>
      <xdr:spPr>
        <a:xfrm>
          <a:off x="19494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66221</xdr:rowOff>
    </xdr:from>
    <xdr:to>
      <xdr:col>98</xdr:col>
      <xdr:colOff>38100</xdr:colOff>
      <xdr:row>105</xdr:row>
      <xdr:rowOff>167821</xdr:rowOff>
    </xdr:to>
    <xdr:sp macro="" textlink="">
      <xdr:nvSpPr>
        <xdr:cNvPr id="819" name="フローチャート: 判断 818"/>
        <xdr:cNvSpPr/>
      </xdr:nvSpPr>
      <xdr:spPr>
        <a:xfrm>
          <a:off x="18605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0" name="テキスト ボックス 8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1" name="テキスト ボックス 8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2" name="テキスト ボックス 8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3" name="テキスト ボックス 8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4" name="テキスト ボックス 8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107043</xdr:rowOff>
    </xdr:from>
    <xdr:to>
      <xdr:col>116</xdr:col>
      <xdr:colOff>114300</xdr:colOff>
      <xdr:row>109</xdr:row>
      <xdr:rowOff>37193</xdr:rowOff>
    </xdr:to>
    <xdr:sp macro="" textlink="">
      <xdr:nvSpPr>
        <xdr:cNvPr id="825" name="楕円 824"/>
        <xdr:cNvSpPr/>
      </xdr:nvSpPr>
      <xdr:spPr>
        <a:xfrm>
          <a:off x="22110700" y="186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21970</xdr:rowOff>
    </xdr:from>
    <xdr:ext cx="469744" cy="259045"/>
    <xdr:sp macro="" textlink="">
      <xdr:nvSpPr>
        <xdr:cNvPr id="826" name="【公民館】&#10;一人当たり面積該当値テキスト"/>
        <xdr:cNvSpPr txBox="1"/>
      </xdr:nvSpPr>
      <xdr:spPr>
        <a:xfrm>
          <a:off x="22199600" y="1853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107043</xdr:rowOff>
    </xdr:from>
    <xdr:to>
      <xdr:col>112</xdr:col>
      <xdr:colOff>38100</xdr:colOff>
      <xdr:row>109</xdr:row>
      <xdr:rowOff>37193</xdr:rowOff>
    </xdr:to>
    <xdr:sp macro="" textlink="">
      <xdr:nvSpPr>
        <xdr:cNvPr id="827" name="楕円 826"/>
        <xdr:cNvSpPr/>
      </xdr:nvSpPr>
      <xdr:spPr>
        <a:xfrm>
          <a:off x="21272500" y="186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157843</xdr:rowOff>
    </xdr:from>
    <xdr:to>
      <xdr:col>116</xdr:col>
      <xdr:colOff>63500</xdr:colOff>
      <xdr:row>108</xdr:row>
      <xdr:rowOff>157843</xdr:rowOff>
    </xdr:to>
    <xdr:cxnSp macro="">
      <xdr:nvCxnSpPr>
        <xdr:cNvPr id="828" name="直線コネクタ 827"/>
        <xdr:cNvCxnSpPr/>
      </xdr:nvCxnSpPr>
      <xdr:spPr>
        <a:xfrm>
          <a:off x="21323300" y="186744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49893</xdr:rowOff>
    </xdr:from>
    <xdr:to>
      <xdr:col>107</xdr:col>
      <xdr:colOff>101600</xdr:colOff>
      <xdr:row>107</xdr:row>
      <xdr:rowOff>151493</xdr:rowOff>
    </xdr:to>
    <xdr:sp macro="" textlink="">
      <xdr:nvSpPr>
        <xdr:cNvPr id="829" name="楕円 828"/>
        <xdr:cNvSpPr/>
      </xdr:nvSpPr>
      <xdr:spPr>
        <a:xfrm>
          <a:off x="20383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100693</xdr:rowOff>
    </xdr:from>
    <xdr:to>
      <xdr:col>111</xdr:col>
      <xdr:colOff>177800</xdr:colOff>
      <xdr:row>108</xdr:row>
      <xdr:rowOff>157843</xdr:rowOff>
    </xdr:to>
    <xdr:cxnSp macro="">
      <xdr:nvCxnSpPr>
        <xdr:cNvPr id="830" name="直線コネクタ 829"/>
        <xdr:cNvCxnSpPr/>
      </xdr:nvCxnSpPr>
      <xdr:spPr>
        <a:xfrm>
          <a:off x="20434300" y="184458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831" name="楕円 830"/>
        <xdr:cNvSpPr/>
      </xdr:nvSpPr>
      <xdr:spPr>
        <a:xfrm>
          <a:off x="19494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100693</xdr:rowOff>
    </xdr:from>
    <xdr:to>
      <xdr:col>107</xdr:col>
      <xdr:colOff>50800</xdr:colOff>
      <xdr:row>107</xdr:row>
      <xdr:rowOff>100693</xdr:rowOff>
    </xdr:to>
    <xdr:cxnSp macro="">
      <xdr:nvCxnSpPr>
        <xdr:cNvPr id="832" name="直線コネクタ 831"/>
        <xdr:cNvCxnSpPr/>
      </xdr:nvCxnSpPr>
      <xdr:spPr>
        <a:xfrm>
          <a:off x="19545300" y="18445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833" name="楕円 832"/>
        <xdr:cNvSpPr/>
      </xdr:nvSpPr>
      <xdr:spPr>
        <a:xfrm>
          <a:off x="18605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100693</xdr:rowOff>
    </xdr:from>
    <xdr:to>
      <xdr:col>102</xdr:col>
      <xdr:colOff>114300</xdr:colOff>
      <xdr:row>107</xdr:row>
      <xdr:rowOff>100693</xdr:rowOff>
    </xdr:to>
    <xdr:cxnSp macro="">
      <xdr:nvCxnSpPr>
        <xdr:cNvPr id="834" name="直線コネクタ 833"/>
        <xdr:cNvCxnSpPr/>
      </xdr:nvCxnSpPr>
      <xdr:spPr>
        <a:xfrm>
          <a:off x="18656300" y="18445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168020</xdr:rowOff>
    </xdr:from>
    <xdr:ext cx="469744" cy="259045"/>
    <xdr:sp macro="" textlink="">
      <xdr:nvSpPr>
        <xdr:cNvPr id="835" name="n_1aveValue【公民館】&#10;一人当たり面積"/>
        <xdr:cNvSpPr txBox="1"/>
      </xdr:nvSpPr>
      <xdr:spPr>
        <a:xfrm>
          <a:off x="21075727" y="1782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135363</xdr:rowOff>
    </xdr:from>
    <xdr:ext cx="469744" cy="259045"/>
    <xdr:sp macro="" textlink="">
      <xdr:nvSpPr>
        <xdr:cNvPr id="836" name="n_2aveValue【公民館】&#10;一人当たり面積"/>
        <xdr:cNvSpPr txBox="1"/>
      </xdr:nvSpPr>
      <xdr:spPr>
        <a:xfrm>
          <a:off x="201994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45556</xdr:rowOff>
    </xdr:from>
    <xdr:ext cx="469744" cy="259045"/>
    <xdr:sp macro="" textlink="">
      <xdr:nvSpPr>
        <xdr:cNvPr id="837" name="n_3aveValue【公民館】&#10;一人当たり面積"/>
        <xdr:cNvSpPr txBox="1"/>
      </xdr:nvSpPr>
      <xdr:spPr>
        <a:xfrm>
          <a:off x="19310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12898</xdr:rowOff>
    </xdr:from>
    <xdr:ext cx="469744" cy="259045"/>
    <xdr:sp macro="" textlink="">
      <xdr:nvSpPr>
        <xdr:cNvPr id="838" name="n_4aveValue【公民館】&#10;一人当たり面積"/>
        <xdr:cNvSpPr txBox="1"/>
      </xdr:nvSpPr>
      <xdr:spPr>
        <a:xfrm>
          <a:off x="18421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28320</xdr:rowOff>
    </xdr:from>
    <xdr:ext cx="469744" cy="259045"/>
    <xdr:sp macro="" textlink="">
      <xdr:nvSpPr>
        <xdr:cNvPr id="839" name="n_1mainValue【公民館】&#10;一人当たり面積"/>
        <xdr:cNvSpPr txBox="1"/>
      </xdr:nvSpPr>
      <xdr:spPr>
        <a:xfrm>
          <a:off x="21075727" y="1871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142620</xdr:rowOff>
    </xdr:from>
    <xdr:ext cx="469744" cy="259045"/>
    <xdr:sp macro="" textlink="">
      <xdr:nvSpPr>
        <xdr:cNvPr id="840" name="n_2mainValue【公民館】&#10;一人当たり面積"/>
        <xdr:cNvSpPr txBox="1"/>
      </xdr:nvSpPr>
      <xdr:spPr>
        <a:xfrm>
          <a:off x="20199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142620</xdr:rowOff>
    </xdr:from>
    <xdr:ext cx="469744" cy="259045"/>
    <xdr:sp macro="" textlink="">
      <xdr:nvSpPr>
        <xdr:cNvPr id="841" name="n_3mainValue【公民館】&#10;一人当たり面積"/>
        <xdr:cNvSpPr txBox="1"/>
      </xdr:nvSpPr>
      <xdr:spPr>
        <a:xfrm>
          <a:off x="19310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142620</xdr:rowOff>
    </xdr:from>
    <xdr:ext cx="469744" cy="259045"/>
    <xdr:sp macro="" textlink="">
      <xdr:nvSpPr>
        <xdr:cNvPr id="842" name="n_4mainValue【公民館】&#10;一人当たり面積"/>
        <xdr:cNvSpPr txBox="1"/>
      </xdr:nvSpPr>
      <xdr:spPr>
        <a:xfrm>
          <a:off x="18421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3" name="正方形/長方形 8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4" name="正方形/長方形 8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5" name="テキスト ボックス 8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ポイント以上高くなっている施設は「消防施設」「庁舎」「一般廃棄物処理施設」である。「庁舎」「保健センター」については令和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年度に建替え・令和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年度に解体工事を実施しているため、今後、有形固定資産減価償却率の改善が見込まれる。</a:t>
          </a:r>
          <a:endParaRPr lang="ja-JP" altLang="ja-JP" sz="1400">
            <a:effectLst/>
          </a:endParaRPr>
        </a:p>
        <a:p>
          <a:r>
            <a:rPr lang="ja-JP" altLang="ja-JP" sz="1100" b="0" i="0" baseline="0">
              <a:solidFill>
                <a:schemeClr val="dk1"/>
              </a:solidFill>
              <a:effectLst/>
              <a:latin typeface="+mn-lt"/>
              <a:ea typeface="+mn-ea"/>
              <a:cs typeface="+mn-cs"/>
            </a:rPr>
            <a:t>類似団体と比較して有形固定資産減価償却率が</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ポイント以上低くなっている施設は、「児童館」「認定こども園・幼稚園・保育所」「公民館」「図書館」「体育館・プール」である。児童館等の再編、幼稚園等の統廃合、公民館の機能移転によるものである。</a:t>
          </a:r>
          <a:endParaRPr lang="ja-JP" altLang="ja-JP" sz="1400">
            <a:effectLst/>
          </a:endParaRPr>
        </a:p>
        <a:p>
          <a:r>
            <a:rPr lang="ja-JP" altLang="ja-JP" sz="1100" b="0" i="0" baseline="0">
              <a:solidFill>
                <a:schemeClr val="dk1"/>
              </a:solidFill>
              <a:effectLst/>
              <a:latin typeface="+mn-lt"/>
              <a:ea typeface="+mn-ea"/>
              <a:cs typeface="+mn-cs"/>
            </a:rPr>
            <a:t>公営住宅については、個別施設計画にあたる「伊丹市市営住宅等整備計画」を令和</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月に策定し、集約化等の取組を実施しているものの、兵庫県所有の公営住宅が本市へ順次移管されており、一人当たり面積は増加する予定である。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兵庫県伊丹市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202,978
199,947
25.00
96,044,530
93,970,500
1,105,013
44,761,494
64,467,284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34290</xdr:rowOff>
    </xdr:from>
    <xdr:to>
      <xdr:col>24</xdr:col>
      <xdr:colOff>62865</xdr:colOff>
      <xdr:row>40</xdr:row>
      <xdr:rowOff>160020</xdr:rowOff>
    </xdr:to>
    <xdr:cxnSp macro="">
      <xdr:nvCxnSpPr>
        <xdr:cNvPr id="57" name="直線コネクタ 56"/>
        <xdr:cNvCxnSpPr/>
      </xdr:nvCxnSpPr>
      <xdr:spPr>
        <a:xfrm flipV="1">
          <a:off x="4634865" y="586359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163847</xdr:rowOff>
    </xdr:from>
    <xdr:ext cx="405111" cy="259045"/>
    <xdr:sp macro="" textlink="">
      <xdr:nvSpPr>
        <xdr:cNvPr id="58" name="【図書館】&#10;有形固定資産減価償却率最小値テキスト"/>
        <xdr:cNvSpPr txBox="1"/>
      </xdr:nvSpPr>
      <xdr:spPr>
        <a:xfrm>
          <a:off x="46736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160020</xdr:rowOff>
    </xdr:from>
    <xdr:to>
      <xdr:col>24</xdr:col>
      <xdr:colOff>152400</xdr:colOff>
      <xdr:row>40</xdr:row>
      <xdr:rowOff>160020</xdr:rowOff>
    </xdr:to>
    <xdr:cxnSp macro="">
      <xdr:nvCxnSpPr>
        <xdr:cNvPr id="59" name="直線コネクタ 58"/>
        <xdr:cNvCxnSpPr/>
      </xdr:nvCxnSpPr>
      <xdr:spPr>
        <a:xfrm>
          <a:off x="4546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152417</xdr:rowOff>
    </xdr:from>
    <xdr:ext cx="405111" cy="259045"/>
    <xdr:sp macro="" textlink="">
      <xdr:nvSpPr>
        <xdr:cNvPr id="60" name="【図書館】&#10;有形固定資産減価償却率最大値テキスト"/>
        <xdr:cNvSpPr txBox="1"/>
      </xdr:nvSpPr>
      <xdr:spPr>
        <a:xfrm>
          <a:off x="4673600" y="563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34290</xdr:rowOff>
    </xdr:from>
    <xdr:to>
      <xdr:col>24</xdr:col>
      <xdr:colOff>152400</xdr:colOff>
      <xdr:row>34</xdr:row>
      <xdr:rowOff>34290</xdr:rowOff>
    </xdr:to>
    <xdr:cxnSp macro="">
      <xdr:nvCxnSpPr>
        <xdr:cNvPr id="61" name="直線コネクタ 60"/>
        <xdr:cNvCxnSpPr/>
      </xdr:nvCxnSpPr>
      <xdr:spPr>
        <a:xfrm>
          <a:off x="4546600" y="586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59072</xdr:rowOff>
    </xdr:from>
    <xdr:ext cx="405111" cy="259045"/>
    <xdr:sp macro="" textlink="">
      <xdr:nvSpPr>
        <xdr:cNvPr id="62" name="【図書館】&#10;有形固定資産減価償却率平均値テキスト"/>
        <xdr:cNvSpPr txBox="1"/>
      </xdr:nvSpPr>
      <xdr:spPr>
        <a:xfrm>
          <a:off x="4673600" y="6231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80645</xdr:rowOff>
    </xdr:from>
    <xdr:to>
      <xdr:col>24</xdr:col>
      <xdr:colOff>114300</xdr:colOff>
      <xdr:row>37</xdr:row>
      <xdr:rowOff>10795</xdr:rowOff>
    </xdr:to>
    <xdr:sp macro="" textlink="">
      <xdr:nvSpPr>
        <xdr:cNvPr id="63" name="フローチャート: 判断 62"/>
        <xdr:cNvSpPr/>
      </xdr:nvSpPr>
      <xdr:spPr>
        <a:xfrm>
          <a:off x="45847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48260</xdr:rowOff>
    </xdr:from>
    <xdr:to>
      <xdr:col>20</xdr:col>
      <xdr:colOff>38100</xdr:colOff>
      <xdr:row>36</xdr:row>
      <xdr:rowOff>149860</xdr:rowOff>
    </xdr:to>
    <xdr:sp macro="" textlink="">
      <xdr:nvSpPr>
        <xdr:cNvPr id="64" name="フローチャート: 判断 63"/>
        <xdr:cNvSpPr/>
      </xdr:nvSpPr>
      <xdr:spPr>
        <a:xfrm>
          <a:off x="3746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99695</xdr:rowOff>
    </xdr:from>
    <xdr:to>
      <xdr:col>15</xdr:col>
      <xdr:colOff>101600</xdr:colOff>
      <xdr:row>37</xdr:row>
      <xdr:rowOff>29845</xdr:rowOff>
    </xdr:to>
    <xdr:sp macro="" textlink="">
      <xdr:nvSpPr>
        <xdr:cNvPr id="65" name="フローチャート: 判断 64"/>
        <xdr:cNvSpPr/>
      </xdr:nvSpPr>
      <xdr:spPr>
        <a:xfrm>
          <a:off x="2857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76835</xdr:rowOff>
    </xdr:from>
    <xdr:to>
      <xdr:col>10</xdr:col>
      <xdr:colOff>165100</xdr:colOff>
      <xdr:row>37</xdr:row>
      <xdr:rowOff>6985</xdr:rowOff>
    </xdr:to>
    <xdr:sp macro="" textlink="">
      <xdr:nvSpPr>
        <xdr:cNvPr id="66" name="フローチャート: 判断 65"/>
        <xdr:cNvSpPr/>
      </xdr:nvSpPr>
      <xdr:spPr>
        <a:xfrm>
          <a:off x="1968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50165</xdr:rowOff>
    </xdr:from>
    <xdr:to>
      <xdr:col>6</xdr:col>
      <xdr:colOff>38100</xdr:colOff>
      <xdr:row>36</xdr:row>
      <xdr:rowOff>151765</xdr:rowOff>
    </xdr:to>
    <xdr:sp macro="" textlink="">
      <xdr:nvSpPr>
        <xdr:cNvPr id="67" name="フローチャート: 判断 66"/>
        <xdr:cNvSpPr/>
      </xdr:nvSpPr>
      <xdr:spPr>
        <a:xfrm>
          <a:off x="1079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25400</xdr:rowOff>
    </xdr:from>
    <xdr:to>
      <xdr:col>24</xdr:col>
      <xdr:colOff>114300</xdr:colOff>
      <xdr:row>35</xdr:row>
      <xdr:rowOff>127000</xdr:rowOff>
    </xdr:to>
    <xdr:sp macro="" textlink="">
      <xdr:nvSpPr>
        <xdr:cNvPr id="73" name="楕円 72"/>
        <xdr:cNvSpPr/>
      </xdr:nvSpPr>
      <xdr:spPr>
        <a:xfrm>
          <a:off x="45847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48277</xdr:rowOff>
    </xdr:from>
    <xdr:ext cx="405111" cy="259045"/>
    <xdr:sp macro="" textlink="">
      <xdr:nvSpPr>
        <xdr:cNvPr id="74" name="【図書館】&#10;有形固定資産減価償却率該当値テキスト"/>
        <xdr:cNvSpPr txBox="1"/>
      </xdr:nvSpPr>
      <xdr:spPr>
        <a:xfrm>
          <a:off x="4673600"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133985</xdr:rowOff>
    </xdr:from>
    <xdr:to>
      <xdr:col>20</xdr:col>
      <xdr:colOff>38100</xdr:colOff>
      <xdr:row>35</xdr:row>
      <xdr:rowOff>64135</xdr:rowOff>
    </xdr:to>
    <xdr:sp macro="" textlink="">
      <xdr:nvSpPr>
        <xdr:cNvPr id="75" name="楕円 74"/>
        <xdr:cNvSpPr/>
      </xdr:nvSpPr>
      <xdr:spPr>
        <a:xfrm>
          <a:off x="3746500" y="596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13335</xdr:rowOff>
    </xdr:from>
    <xdr:to>
      <xdr:col>24</xdr:col>
      <xdr:colOff>63500</xdr:colOff>
      <xdr:row>35</xdr:row>
      <xdr:rowOff>76200</xdr:rowOff>
    </xdr:to>
    <xdr:cxnSp macro="">
      <xdr:nvCxnSpPr>
        <xdr:cNvPr id="76" name="直線コネクタ 75"/>
        <xdr:cNvCxnSpPr/>
      </xdr:nvCxnSpPr>
      <xdr:spPr>
        <a:xfrm>
          <a:off x="3797300" y="601408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93980</xdr:rowOff>
    </xdr:from>
    <xdr:to>
      <xdr:col>15</xdr:col>
      <xdr:colOff>101600</xdr:colOff>
      <xdr:row>35</xdr:row>
      <xdr:rowOff>24130</xdr:rowOff>
    </xdr:to>
    <xdr:sp macro="" textlink="">
      <xdr:nvSpPr>
        <xdr:cNvPr id="77" name="楕円 76"/>
        <xdr:cNvSpPr/>
      </xdr:nvSpPr>
      <xdr:spPr>
        <a:xfrm>
          <a:off x="2857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144780</xdr:rowOff>
    </xdr:from>
    <xdr:to>
      <xdr:col>19</xdr:col>
      <xdr:colOff>177800</xdr:colOff>
      <xdr:row>35</xdr:row>
      <xdr:rowOff>13335</xdr:rowOff>
    </xdr:to>
    <xdr:cxnSp macro="">
      <xdr:nvCxnSpPr>
        <xdr:cNvPr id="78" name="直線コネクタ 77"/>
        <xdr:cNvCxnSpPr/>
      </xdr:nvCxnSpPr>
      <xdr:spPr>
        <a:xfrm>
          <a:off x="2908300" y="59740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33020</xdr:rowOff>
    </xdr:from>
    <xdr:to>
      <xdr:col>10</xdr:col>
      <xdr:colOff>165100</xdr:colOff>
      <xdr:row>34</xdr:row>
      <xdr:rowOff>134620</xdr:rowOff>
    </xdr:to>
    <xdr:sp macro="" textlink="">
      <xdr:nvSpPr>
        <xdr:cNvPr id="79" name="楕円 78"/>
        <xdr:cNvSpPr/>
      </xdr:nvSpPr>
      <xdr:spPr>
        <a:xfrm>
          <a:off x="1968500" y="586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83820</xdr:rowOff>
    </xdr:from>
    <xdr:to>
      <xdr:col>15</xdr:col>
      <xdr:colOff>50800</xdr:colOff>
      <xdr:row>34</xdr:row>
      <xdr:rowOff>144780</xdr:rowOff>
    </xdr:to>
    <xdr:cxnSp macro="">
      <xdr:nvCxnSpPr>
        <xdr:cNvPr id="80" name="直線コネクタ 79"/>
        <xdr:cNvCxnSpPr/>
      </xdr:nvCxnSpPr>
      <xdr:spPr>
        <a:xfrm>
          <a:off x="2019300" y="5913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147320</xdr:rowOff>
    </xdr:from>
    <xdr:to>
      <xdr:col>6</xdr:col>
      <xdr:colOff>38100</xdr:colOff>
      <xdr:row>34</xdr:row>
      <xdr:rowOff>77470</xdr:rowOff>
    </xdr:to>
    <xdr:sp macro="" textlink="">
      <xdr:nvSpPr>
        <xdr:cNvPr id="81" name="楕円 80"/>
        <xdr:cNvSpPr/>
      </xdr:nvSpPr>
      <xdr:spPr>
        <a:xfrm>
          <a:off x="1079500" y="58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26670</xdr:rowOff>
    </xdr:from>
    <xdr:to>
      <xdr:col>10</xdr:col>
      <xdr:colOff>114300</xdr:colOff>
      <xdr:row>34</xdr:row>
      <xdr:rowOff>83820</xdr:rowOff>
    </xdr:to>
    <xdr:cxnSp macro="">
      <xdr:nvCxnSpPr>
        <xdr:cNvPr id="82" name="直線コネクタ 81"/>
        <xdr:cNvCxnSpPr/>
      </xdr:nvCxnSpPr>
      <xdr:spPr>
        <a:xfrm>
          <a:off x="1130300" y="58559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140987</xdr:rowOff>
    </xdr:from>
    <xdr:ext cx="405111" cy="259045"/>
    <xdr:sp macro="" textlink="">
      <xdr:nvSpPr>
        <xdr:cNvPr id="83" name="n_1aveValue【図書館】&#10;有形固定資産減価償却率"/>
        <xdr:cNvSpPr txBox="1"/>
      </xdr:nvSpPr>
      <xdr:spPr>
        <a:xfrm>
          <a:off x="3582044" y="631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20972</xdr:rowOff>
    </xdr:from>
    <xdr:ext cx="405111" cy="259045"/>
    <xdr:sp macro="" textlink="">
      <xdr:nvSpPr>
        <xdr:cNvPr id="84" name="n_2aveValue【図書館】&#10;有形固定資産減価償却率"/>
        <xdr:cNvSpPr txBox="1"/>
      </xdr:nvSpPr>
      <xdr:spPr>
        <a:xfrm>
          <a:off x="2705744" y="63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169562</xdr:rowOff>
    </xdr:from>
    <xdr:ext cx="405111" cy="259045"/>
    <xdr:sp macro="" textlink="">
      <xdr:nvSpPr>
        <xdr:cNvPr id="85" name="n_3aveValue【図書館】&#10;有形固定資産減価償却率"/>
        <xdr:cNvSpPr txBox="1"/>
      </xdr:nvSpPr>
      <xdr:spPr>
        <a:xfrm>
          <a:off x="1816744" y="634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142892</xdr:rowOff>
    </xdr:from>
    <xdr:ext cx="405111" cy="259045"/>
    <xdr:sp macro="" textlink="">
      <xdr:nvSpPr>
        <xdr:cNvPr id="86" name="n_4aveValue【図書館】&#10;有形固定資産減価償却率"/>
        <xdr:cNvSpPr txBox="1"/>
      </xdr:nvSpPr>
      <xdr:spPr>
        <a:xfrm>
          <a:off x="927744" y="631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80662</xdr:rowOff>
    </xdr:from>
    <xdr:ext cx="405111" cy="259045"/>
    <xdr:sp macro="" textlink="">
      <xdr:nvSpPr>
        <xdr:cNvPr id="87" name="n_1mainValue【図書館】&#10;有形固定資産減価償却率"/>
        <xdr:cNvSpPr txBox="1"/>
      </xdr:nvSpPr>
      <xdr:spPr>
        <a:xfrm>
          <a:off x="3582044" y="573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40657</xdr:rowOff>
    </xdr:from>
    <xdr:ext cx="405111" cy="259045"/>
    <xdr:sp macro="" textlink="">
      <xdr:nvSpPr>
        <xdr:cNvPr id="88" name="n_2mainValue【図書館】&#10;有形固定資産減価償却率"/>
        <xdr:cNvSpPr txBox="1"/>
      </xdr:nvSpPr>
      <xdr:spPr>
        <a:xfrm>
          <a:off x="2705744"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151147</xdr:rowOff>
    </xdr:from>
    <xdr:ext cx="405111" cy="259045"/>
    <xdr:sp macro="" textlink="">
      <xdr:nvSpPr>
        <xdr:cNvPr id="89" name="n_3mainValue【図書館】&#10;有形固定資産減価償却率"/>
        <xdr:cNvSpPr txBox="1"/>
      </xdr:nvSpPr>
      <xdr:spPr>
        <a:xfrm>
          <a:off x="1816744" y="56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93997</xdr:rowOff>
    </xdr:from>
    <xdr:ext cx="405111" cy="259045"/>
    <xdr:sp macro="" textlink="">
      <xdr:nvSpPr>
        <xdr:cNvPr id="90" name="n_4mainValue【図書館】&#10;有形固定資産減価償却率"/>
        <xdr:cNvSpPr txBox="1"/>
      </xdr:nvSpPr>
      <xdr:spPr>
        <a:xfrm>
          <a:off x="927744" y="55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146050</xdr:rowOff>
    </xdr:to>
    <xdr:cxnSp macro="">
      <xdr:nvCxnSpPr>
        <xdr:cNvPr id="114" name="直線コネクタ 113"/>
        <xdr:cNvCxnSpPr/>
      </xdr:nvCxnSpPr>
      <xdr:spPr>
        <a:xfrm flipV="1">
          <a:off x="10476865" y="56134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149877</xdr:rowOff>
    </xdr:from>
    <xdr:ext cx="469744" cy="259045"/>
    <xdr:sp macro="" textlink="">
      <xdr:nvSpPr>
        <xdr:cNvPr id="115" name="【図書館】&#10;一人当たり面積最小値テキスト"/>
        <xdr:cNvSpPr txBox="1"/>
      </xdr:nvSpPr>
      <xdr:spPr>
        <a:xfrm>
          <a:off x="10515600"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146050</xdr:rowOff>
    </xdr:from>
    <xdr:to>
      <xdr:col>55</xdr:col>
      <xdr:colOff>88900</xdr:colOff>
      <xdr:row>41</xdr:row>
      <xdr:rowOff>146050</xdr:rowOff>
    </xdr:to>
    <xdr:cxnSp macro="">
      <xdr:nvCxnSpPr>
        <xdr:cNvPr id="116" name="直線コネクタ 115"/>
        <xdr:cNvCxnSpPr/>
      </xdr:nvCxnSpPr>
      <xdr:spPr>
        <a:xfrm>
          <a:off x="103886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macro="" textlink="">
      <xdr:nvSpPr>
        <xdr:cNvPr id="117" name="【図書館】&#10;一人当たり面積最大値テキスト"/>
        <xdr:cNvSpPr txBox="1"/>
      </xdr:nvSpPr>
      <xdr:spPr>
        <a:xfrm>
          <a:off x="105156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18" name="直線コネクタ 117"/>
        <xdr:cNvCxnSpPr/>
      </xdr:nvCxnSpPr>
      <xdr:spPr>
        <a:xfrm>
          <a:off x="10388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111777</xdr:rowOff>
    </xdr:from>
    <xdr:ext cx="469744" cy="259045"/>
    <xdr:sp macro="" textlink="">
      <xdr:nvSpPr>
        <xdr:cNvPr id="119" name="【図書館】&#10;一人当たり面積平均値テキスト"/>
        <xdr:cNvSpPr txBox="1"/>
      </xdr:nvSpPr>
      <xdr:spPr>
        <a:xfrm>
          <a:off x="10515600" y="6798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133350</xdr:rowOff>
    </xdr:from>
    <xdr:to>
      <xdr:col>55</xdr:col>
      <xdr:colOff>50800</xdr:colOff>
      <xdr:row>40</xdr:row>
      <xdr:rowOff>63500</xdr:rowOff>
    </xdr:to>
    <xdr:sp macro="" textlink="">
      <xdr:nvSpPr>
        <xdr:cNvPr id="120" name="フローチャート: 判断 119"/>
        <xdr:cNvSpPr/>
      </xdr:nvSpPr>
      <xdr:spPr>
        <a:xfrm>
          <a:off x="104267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133350</xdr:rowOff>
    </xdr:from>
    <xdr:to>
      <xdr:col>50</xdr:col>
      <xdr:colOff>165100</xdr:colOff>
      <xdr:row>40</xdr:row>
      <xdr:rowOff>63500</xdr:rowOff>
    </xdr:to>
    <xdr:sp macro="" textlink="">
      <xdr:nvSpPr>
        <xdr:cNvPr id="121" name="フローチャート: 判断 120"/>
        <xdr:cNvSpPr/>
      </xdr:nvSpPr>
      <xdr:spPr>
        <a:xfrm>
          <a:off x="95885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0</xdr:rowOff>
    </xdr:from>
    <xdr:to>
      <xdr:col>46</xdr:col>
      <xdr:colOff>38100</xdr:colOff>
      <xdr:row>40</xdr:row>
      <xdr:rowOff>101600</xdr:rowOff>
    </xdr:to>
    <xdr:sp macro="" textlink="">
      <xdr:nvSpPr>
        <xdr:cNvPr id="122" name="フローチャート: 判断 121"/>
        <xdr:cNvSpPr/>
      </xdr:nvSpPr>
      <xdr:spPr>
        <a:xfrm>
          <a:off x="8699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0</xdr:rowOff>
    </xdr:from>
    <xdr:to>
      <xdr:col>41</xdr:col>
      <xdr:colOff>101600</xdr:colOff>
      <xdr:row>40</xdr:row>
      <xdr:rowOff>101600</xdr:rowOff>
    </xdr:to>
    <xdr:sp macro="" textlink="">
      <xdr:nvSpPr>
        <xdr:cNvPr id="123" name="フローチャート: 判断 122"/>
        <xdr:cNvSpPr/>
      </xdr:nvSpPr>
      <xdr:spPr>
        <a:xfrm>
          <a:off x="7810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0</xdr:rowOff>
    </xdr:from>
    <xdr:to>
      <xdr:col>36</xdr:col>
      <xdr:colOff>165100</xdr:colOff>
      <xdr:row>40</xdr:row>
      <xdr:rowOff>101600</xdr:rowOff>
    </xdr:to>
    <xdr:sp macro="" textlink="">
      <xdr:nvSpPr>
        <xdr:cNvPr id="124" name="フローチャート: 判断 123"/>
        <xdr:cNvSpPr/>
      </xdr:nvSpPr>
      <xdr:spPr>
        <a:xfrm>
          <a:off x="6921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31750</xdr:rowOff>
    </xdr:from>
    <xdr:to>
      <xdr:col>55</xdr:col>
      <xdr:colOff>50800</xdr:colOff>
      <xdr:row>39</xdr:row>
      <xdr:rowOff>133350</xdr:rowOff>
    </xdr:to>
    <xdr:sp macro="" textlink="">
      <xdr:nvSpPr>
        <xdr:cNvPr id="130" name="楕円 129"/>
        <xdr:cNvSpPr/>
      </xdr:nvSpPr>
      <xdr:spPr>
        <a:xfrm>
          <a:off x="104267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54627</xdr:rowOff>
    </xdr:from>
    <xdr:ext cx="469744" cy="259045"/>
    <xdr:sp macro="" textlink="">
      <xdr:nvSpPr>
        <xdr:cNvPr id="131" name="【図書館】&#10;一人当たり面積該当値テキスト"/>
        <xdr:cNvSpPr txBox="1"/>
      </xdr:nvSpPr>
      <xdr:spPr>
        <a:xfrm>
          <a:off x="10515600"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31750</xdr:rowOff>
    </xdr:from>
    <xdr:to>
      <xdr:col>50</xdr:col>
      <xdr:colOff>165100</xdr:colOff>
      <xdr:row>39</xdr:row>
      <xdr:rowOff>133350</xdr:rowOff>
    </xdr:to>
    <xdr:sp macro="" textlink="">
      <xdr:nvSpPr>
        <xdr:cNvPr id="132" name="楕円 131"/>
        <xdr:cNvSpPr/>
      </xdr:nvSpPr>
      <xdr:spPr>
        <a:xfrm>
          <a:off x="9588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82550</xdr:rowOff>
    </xdr:from>
    <xdr:to>
      <xdr:col>55</xdr:col>
      <xdr:colOff>0</xdr:colOff>
      <xdr:row>39</xdr:row>
      <xdr:rowOff>82550</xdr:rowOff>
    </xdr:to>
    <xdr:cxnSp macro="">
      <xdr:nvCxnSpPr>
        <xdr:cNvPr id="133" name="直線コネクタ 132"/>
        <xdr:cNvCxnSpPr/>
      </xdr:nvCxnSpPr>
      <xdr:spPr>
        <a:xfrm>
          <a:off x="9639300" y="6769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31750</xdr:rowOff>
    </xdr:from>
    <xdr:to>
      <xdr:col>46</xdr:col>
      <xdr:colOff>38100</xdr:colOff>
      <xdr:row>39</xdr:row>
      <xdr:rowOff>133350</xdr:rowOff>
    </xdr:to>
    <xdr:sp macro="" textlink="">
      <xdr:nvSpPr>
        <xdr:cNvPr id="134" name="楕円 133"/>
        <xdr:cNvSpPr/>
      </xdr:nvSpPr>
      <xdr:spPr>
        <a:xfrm>
          <a:off x="8699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82550</xdr:rowOff>
    </xdr:from>
    <xdr:to>
      <xdr:col>50</xdr:col>
      <xdr:colOff>114300</xdr:colOff>
      <xdr:row>39</xdr:row>
      <xdr:rowOff>82550</xdr:rowOff>
    </xdr:to>
    <xdr:cxnSp macro="">
      <xdr:nvCxnSpPr>
        <xdr:cNvPr id="135" name="直線コネクタ 134"/>
        <xdr:cNvCxnSpPr/>
      </xdr:nvCxnSpPr>
      <xdr:spPr>
        <a:xfrm>
          <a:off x="8750300" y="676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31750</xdr:rowOff>
    </xdr:from>
    <xdr:to>
      <xdr:col>41</xdr:col>
      <xdr:colOff>101600</xdr:colOff>
      <xdr:row>39</xdr:row>
      <xdr:rowOff>133350</xdr:rowOff>
    </xdr:to>
    <xdr:sp macro="" textlink="">
      <xdr:nvSpPr>
        <xdr:cNvPr id="136" name="楕円 135"/>
        <xdr:cNvSpPr/>
      </xdr:nvSpPr>
      <xdr:spPr>
        <a:xfrm>
          <a:off x="7810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82550</xdr:rowOff>
    </xdr:from>
    <xdr:to>
      <xdr:col>45</xdr:col>
      <xdr:colOff>177800</xdr:colOff>
      <xdr:row>39</xdr:row>
      <xdr:rowOff>82550</xdr:rowOff>
    </xdr:to>
    <xdr:cxnSp macro="">
      <xdr:nvCxnSpPr>
        <xdr:cNvPr id="137" name="直線コネクタ 136"/>
        <xdr:cNvCxnSpPr/>
      </xdr:nvCxnSpPr>
      <xdr:spPr>
        <a:xfrm>
          <a:off x="7861300" y="676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31750</xdr:rowOff>
    </xdr:from>
    <xdr:to>
      <xdr:col>36</xdr:col>
      <xdr:colOff>165100</xdr:colOff>
      <xdr:row>39</xdr:row>
      <xdr:rowOff>133350</xdr:rowOff>
    </xdr:to>
    <xdr:sp macro="" textlink="">
      <xdr:nvSpPr>
        <xdr:cNvPr id="138" name="楕円 137"/>
        <xdr:cNvSpPr/>
      </xdr:nvSpPr>
      <xdr:spPr>
        <a:xfrm>
          <a:off x="6921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82550</xdr:rowOff>
    </xdr:from>
    <xdr:to>
      <xdr:col>41</xdr:col>
      <xdr:colOff>50800</xdr:colOff>
      <xdr:row>39</xdr:row>
      <xdr:rowOff>82550</xdr:rowOff>
    </xdr:to>
    <xdr:cxnSp macro="">
      <xdr:nvCxnSpPr>
        <xdr:cNvPr id="139" name="直線コネクタ 138"/>
        <xdr:cNvCxnSpPr/>
      </xdr:nvCxnSpPr>
      <xdr:spPr>
        <a:xfrm>
          <a:off x="6972300" y="676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54627</xdr:rowOff>
    </xdr:from>
    <xdr:ext cx="469744" cy="259045"/>
    <xdr:sp macro="" textlink="">
      <xdr:nvSpPr>
        <xdr:cNvPr id="140" name="n_1aveValue【図書館】&#10;一人当たり面積"/>
        <xdr:cNvSpPr txBox="1"/>
      </xdr:nvSpPr>
      <xdr:spPr>
        <a:xfrm>
          <a:off x="9391727"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92727</xdr:rowOff>
    </xdr:from>
    <xdr:ext cx="469744" cy="259045"/>
    <xdr:sp macro="" textlink="">
      <xdr:nvSpPr>
        <xdr:cNvPr id="141" name="n_2aveValue【図書館】&#10;一人当たり面積"/>
        <xdr:cNvSpPr txBox="1"/>
      </xdr:nvSpPr>
      <xdr:spPr>
        <a:xfrm>
          <a:off x="8515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92727</xdr:rowOff>
    </xdr:from>
    <xdr:ext cx="469744" cy="259045"/>
    <xdr:sp macro="" textlink="">
      <xdr:nvSpPr>
        <xdr:cNvPr id="142" name="n_3aveValue【図書館】&#10;一人当たり面積"/>
        <xdr:cNvSpPr txBox="1"/>
      </xdr:nvSpPr>
      <xdr:spPr>
        <a:xfrm>
          <a:off x="7626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92727</xdr:rowOff>
    </xdr:from>
    <xdr:ext cx="469744" cy="259045"/>
    <xdr:sp macro="" textlink="">
      <xdr:nvSpPr>
        <xdr:cNvPr id="143" name="n_4aveValue【図書館】&#10;一人当たり面積"/>
        <xdr:cNvSpPr txBox="1"/>
      </xdr:nvSpPr>
      <xdr:spPr>
        <a:xfrm>
          <a:off x="6737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149877</xdr:rowOff>
    </xdr:from>
    <xdr:ext cx="469744" cy="259045"/>
    <xdr:sp macro="" textlink="">
      <xdr:nvSpPr>
        <xdr:cNvPr id="144" name="n_1mainValue【図書館】&#10;一人当たり面積"/>
        <xdr:cNvSpPr txBox="1"/>
      </xdr:nvSpPr>
      <xdr:spPr>
        <a:xfrm>
          <a:off x="9391727"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149877</xdr:rowOff>
    </xdr:from>
    <xdr:ext cx="469744" cy="259045"/>
    <xdr:sp macro="" textlink="">
      <xdr:nvSpPr>
        <xdr:cNvPr id="145" name="n_2mainValue【図書館】&#10;一人当たり面積"/>
        <xdr:cNvSpPr txBox="1"/>
      </xdr:nvSpPr>
      <xdr:spPr>
        <a:xfrm>
          <a:off x="8515427"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149877</xdr:rowOff>
    </xdr:from>
    <xdr:ext cx="469744" cy="259045"/>
    <xdr:sp macro="" textlink="">
      <xdr:nvSpPr>
        <xdr:cNvPr id="146" name="n_3mainValue【図書館】&#10;一人当たり面積"/>
        <xdr:cNvSpPr txBox="1"/>
      </xdr:nvSpPr>
      <xdr:spPr>
        <a:xfrm>
          <a:off x="7626427"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149877</xdr:rowOff>
    </xdr:from>
    <xdr:ext cx="469744" cy="259045"/>
    <xdr:sp macro="" textlink="">
      <xdr:nvSpPr>
        <xdr:cNvPr id="147" name="n_4mainValue【図書館】&#10;一人当たり面積"/>
        <xdr:cNvSpPr txBox="1"/>
      </xdr:nvSpPr>
      <xdr:spPr>
        <a:xfrm>
          <a:off x="6737427"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60960</xdr:rowOff>
    </xdr:from>
    <xdr:to>
      <xdr:col>24</xdr:col>
      <xdr:colOff>62865</xdr:colOff>
      <xdr:row>64</xdr:row>
      <xdr:rowOff>76200</xdr:rowOff>
    </xdr:to>
    <xdr:cxnSp macro="">
      <xdr:nvCxnSpPr>
        <xdr:cNvPr id="172" name="直線コネクタ 171"/>
        <xdr:cNvCxnSpPr/>
      </xdr:nvCxnSpPr>
      <xdr:spPr>
        <a:xfrm flipV="1">
          <a:off x="4634865" y="949071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3"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4" name="直線コネクタ 173"/>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7637</xdr:rowOff>
    </xdr:from>
    <xdr:ext cx="405111" cy="259045"/>
    <xdr:sp macro="" textlink="">
      <xdr:nvSpPr>
        <xdr:cNvPr id="175" name="【体育館・プール】&#10;有形固定資産減価償却率最大値テキスト"/>
        <xdr:cNvSpPr txBox="1"/>
      </xdr:nvSpPr>
      <xdr:spPr>
        <a:xfrm>
          <a:off x="4673600" y="9265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60960</xdr:rowOff>
    </xdr:from>
    <xdr:to>
      <xdr:col>24</xdr:col>
      <xdr:colOff>152400</xdr:colOff>
      <xdr:row>55</xdr:row>
      <xdr:rowOff>60960</xdr:rowOff>
    </xdr:to>
    <xdr:cxnSp macro="">
      <xdr:nvCxnSpPr>
        <xdr:cNvPr id="176" name="直線コネクタ 175"/>
        <xdr:cNvCxnSpPr/>
      </xdr:nvCxnSpPr>
      <xdr:spPr>
        <a:xfrm>
          <a:off x="4546600" y="949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53357</xdr:rowOff>
    </xdr:from>
    <xdr:ext cx="405111" cy="259045"/>
    <xdr:sp macro="" textlink="">
      <xdr:nvSpPr>
        <xdr:cNvPr id="177" name="【体育館・プール】&#10;有形固定資産減価償却率平均値テキスト"/>
        <xdr:cNvSpPr txBox="1"/>
      </xdr:nvSpPr>
      <xdr:spPr>
        <a:xfrm>
          <a:off x="4673600" y="1016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78" name="フローチャート: 判断 177"/>
        <xdr:cNvSpPr/>
      </xdr:nvSpPr>
      <xdr:spPr>
        <a:xfrm>
          <a:off x="4584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71120</xdr:rowOff>
    </xdr:from>
    <xdr:to>
      <xdr:col>20</xdr:col>
      <xdr:colOff>38100</xdr:colOff>
      <xdr:row>60</xdr:row>
      <xdr:rowOff>1270</xdr:rowOff>
    </xdr:to>
    <xdr:sp macro="" textlink="">
      <xdr:nvSpPr>
        <xdr:cNvPr id="179" name="フローチャート: 判断 178"/>
        <xdr:cNvSpPr/>
      </xdr:nvSpPr>
      <xdr:spPr>
        <a:xfrm>
          <a:off x="3746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80" name="フローチャート: 判断 179"/>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81" name="フローチャート: 判断 180"/>
        <xdr:cNvSpPr/>
      </xdr:nvSpPr>
      <xdr:spPr>
        <a:xfrm>
          <a:off x="1968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93980</xdr:rowOff>
    </xdr:from>
    <xdr:to>
      <xdr:col>6</xdr:col>
      <xdr:colOff>38100</xdr:colOff>
      <xdr:row>60</xdr:row>
      <xdr:rowOff>24130</xdr:rowOff>
    </xdr:to>
    <xdr:sp macro="" textlink="">
      <xdr:nvSpPr>
        <xdr:cNvPr id="182" name="フローチャート: 判断 181"/>
        <xdr:cNvSpPr/>
      </xdr:nvSpPr>
      <xdr:spPr>
        <a:xfrm>
          <a:off x="1079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84455</xdr:rowOff>
    </xdr:from>
    <xdr:to>
      <xdr:col>24</xdr:col>
      <xdr:colOff>114300</xdr:colOff>
      <xdr:row>58</xdr:row>
      <xdr:rowOff>14605</xdr:rowOff>
    </xdr:to>
    <xdr:sp macro="" textlink="">
      <xdr:nvSpPr>
        <xdr:cNvPr id="188" name="楕円 187"/>
        <xdr:cNvSpPr/>
      </xdr:nvSpPr>
      <xdr:spPr>
        <a:xfrm>
          <a:off x="45847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107332</xdr:rowOff>
    </xdr:from>
    <xdr:ext cx="405111" cy="259045"/>
    <xdr:sp macro="" textlink="">
      <xdr:nvSpPr>
        <xdr:cNvPr id="189" name="【体育館・プール】&#10;有形固定資産減価償却率該当値テキスト"/>
        <xdr:cNvSpPr txBox="1"/>
      </xdr:nvSpPr>
      <xdr:spPr>
        <a:xfrm>
          <a:off x="4673600"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57785</xdr:rowOff>
    </xdr:from>
    <xdr:to>
      <xdr:col>20</xdr:col>
      <xdr:colOff>38100</xdr:colOff>
      <xdr:row>57</xdr:row>
      <xdr:rowOff>159385</xdr:rowOff>
    </xdr:to>
    <xdr:sp macro="" textlink="">
      <xdr:nvSpPr>
        <xdr:cNvPr id="190" name="楕円 189"/>
        <xdr:cNvSpPr/>
      </xdr:nvSpPr>
      <xdr:spPr>
        <a:xfrm>
          <a:off x="3746500" y="98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108585</xdr:rowOff>
    </xdr:from>
    <xdr:to>
      <xdr:col>24</xdr:col>
      <xdr:colOff>63500</xdr:colOff>
      <xdr:row>57</xdr:row>
      <xdr:rowOff>135255</xdr:rowOff>
    </xdr:to>
    <xdr:cxnSp macro="">
      <xdr:nvCxnSpPr>
        <xdr:cNvPr id="191" name="直線コネクタ 190"/>
        <xdr:cNvCxnSpPr/>
      </xdr:nvCxnSpPr>
      <xdr:spPr>
        <a:xfrm>
          <a:off x="3797300" y="988123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2540</xdr:rowOff>
    </xdr:from>
    <xdr:to>
      <xdr:col>15</xdr:col>
      <xdr:colOff>101600</xdr:colOff>
      <xdr:row>57</xdr:row>
      <xdr:rowOff>104140</xdr:rowOff>
    </xdr:to>
    <xdr:sp macro="" textlink="">
      <xdr:nvSpPr>
        <xdr:cNvPr id="192" name="楕円 191"/>
        <xdr:cNvSpPr/>
      </xdr:nvSpPr>
      <xdr:spPr>
        <a:xfrm>
          <a:off x="28575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53340</xdr:rowOff>
    </xdr:from>
    <xdr:to>
      <xdr:col>19</xdr:col>
      <xdr:colOff>177800</xdr:colOff>
      <xdr:row>57</xdr:row>
      <xdr:rowOff>108585</xdr:rowOff>
    </xdr:to>
    <xdr:cxnSp macro="">
      <xdr:nvCxnSpPr>
        <xdr:cNvPr id="193" name="直線コネクタ 192"/>
        <xdr:cNvCxnSpPr/>
      </xdr:nvCxnSpPr>
      <xdr:spPr>
        <a:xfrm>
          <a:off x="2908300" y="982599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116840</xdr:rowOff>
    </xdr:from>
    <xdr:to>
      <xdr:col>10</xdr:col>
      <xdr:colOff>165100</xdr:colOff>
      <xdr:row>57</xdr:row>
      <xdr:rowOff>46990</xdr:rowOff>
    </xdr:to>
    <xdr:sp macro="" textlink="">
      <xdr:nvSpPr>
        <xdr:cNvPr id="194" name="楕円 193"/>
        <xdr:cNvSpPr/>
      </xdr:nvSpPr>
      <xdr:spPr>
        <a:xfrm>
          <a:off x="19685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167640</xdr:rowOff>
    </xdr:from>
    <xdr:to>
      <xdr:col>15</xdr:col>
      <xdr:colOff>50800</xdr:colOff>
      <xdr:row>57</xdr:row>
      <xdr:rowOff>53340</xdr:rowOff>
    </xdr:to>
    <xdr:cxnSp macro="">
      <xdr:nvCxnSpPr>
        <xdr:cNvPr id="195" name="直線コネクタ 194"/>
        <xdr:cNvCxnSpPr/>
      </xdr:nvCxnSpPr>
      <xdr:spPr>
        <a:xfrm>
          <a:off x="2019300" y="97688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61595</xdr:rowOff>
    </xdr:from>
    <xdr:to>
      <xdr:col>6</xdr:col>
      <xdr:colOff>38100</xdr:colOff>
      <xdr:row>56</xdr:row>
      <xdr:rowOff>163195</xdr:rowOff>
    </xdr:to>
    <xdr:sp macro="" textlink="">
      <xdr:nvSpPr>
        <xdr:cNvPr id="196" name="楕円 195"/>
        <xdr:cNvSpPr/>
      </xdr:nvSpPr>
      <xdr:spPr>
        <a:xfrm>
          <a:off x="1079500" y="96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112395</xdr:rowOff>
    </xdr:from>
    <xdr:to>
      <xdr:col>10</xdr:col>
      <xdr:colOff>114300</xdr:colOff>
      <xdr:row>56</xdr:row>
      <xdr:rowOff>167640</xdr:rowOff>
    </xdr:to>
    <xdr:cxnSp macro="">
      <xdr:nvCxnSpPr>
        <xdr:cNvPr id="197" name="直線コネクタ 196"/>
        <xdr:cNvCxnSpPr/>
      </xdr:nvCxnSpPr>
      <xdr:spPr>
        <a:xfrm>
          <a:off x="1130300" y="971359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163847</xdr:rowOff>
    </xdr:from>
    <xdr:ext cx="405111" cy="259045"/>
    <xdr:sp macro="" textlink="">
      <xdr:nvSpPr>
        <xdr:cNvPr id="198" name="n_1aveValue【体育館・プール】&#10;有形固定資産減価償却率"/>
        <xdr:cNvSpPr txBox="1"/>
      </xdr:nvSpPr>
      <xdr:spPr>
        <a:xfrm>
          <a:off x="35820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38117</xdr:rowOff>
    </xdr:from>
    <xdr:ext cx="405111" cy="259045"/>
    <xdr:sp macro="" textlink="">
      <xdr:nvSpPr>
        <xdr:cNvPr id="199" name="n_2aveValue【体育館・プール】&#10;有形固定資産減価償却率"/>
        <xdr:cNvSpPr txBox="1"/>
      </xdr:nvSpPr>
      <xdr:spPr>
        <a:xfrm>
          <a:off x="2705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49547</xdr:rowOff>
    </xdr:from>
    <xdr:ext cx="405111" cy="259045"/>
    <xdr:sp macro="" textlink="">
      <xdr:nvSpPr>
        <xdr:cNvPr id="200" name="n_3aveValue【体育館・プール】&#10;有形固定資産減価償却率"/>
        <xdr:cNvSpPr txBox="1"/>
      </xdr:nvSpPr>
      <xdr:spPr>
        <a:xfrm>
          <a:off x="1816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15257</xdr:rowOff>
    </xdr:from>
    <xdr:ext cx="405111" cy="259045"/>
    <xdr:sp macro="" textlink="">
      <xdr:nvSpPr>
        <xdr:cNvPr id="201" name="n_4aveValue【体育館・プール】&#10;有形固定資産減価償却率"/>
        <xdr:cNvSpPr txBox="1"/>
      </xdr:nvSpPr>
      <xdr:spPr>
        <a:xfrm>
          <a:off x="927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4462</xdr:rowOff>
    </xdr:from>
    <xdr:ext cx="405111" cy="259045"/>
    <xdr:sp macro="" textlink="">
      <xdr:nvSpPr>
        <xdr:cNvPr id="202" name="n_1mainValue【体育館・プール】&#10;有形固定資産減価償却率"/>
        <xdr:cNvSpPr txBox="1"/>
      </xdr:nvSpPr>
      <xdr:spPr>
        <a:xfrm>
          <a:off x="3582044" y="960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120667</xdr:rowOff>
    </xdr:from>
    <xdr:ext cx="405111" cy="259045"/>
    <xdr:sp macro="" textlink="">
      <xdr:nvSpPr>
        <xdr:cNvPr id="203" name="n_2mainValue【体育館・プール】&#10;有形固定資産減価償却率"/>
        <xdr:cNvSpPr txBox="1"/>
      </xdr:nvSpPr>
      <xdr:spPr>
        <a:xfrm>
          <a:off x="2705744" y="955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63517</xdr:rowOff>
    </xdr:from>
    <xdr:ext cx="405111" cy="259045"/>
    <xdr:sp macro="" textlink="">
      <xdr:nvSpPr>
        <xdr:cNvPr id="204" name="n_3mainValue【体育館・プール】&#10;有形固定資産減価償却率"/>
        <xdr:cNvSpPr txBox="1"/>
      </xdr:nvSpPr>
      <xdr:spPr>
        <a:xfrm>
          <a:off x="1816744" y="949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8272</xdr:rowOff>
    </xdr:from>
    <xdr:ext cx="405111" cy="259045"/>
    <xdr:sp macro="" textlink="">
      <xdr:nvSpPr>
        <xdr:cNvPr id="205" name="n_4mainValue【体育館・プール】&#10;有形固定資産減価償却率"/>
        <xdr:cNvSpPr txBox="1"/>
      </xdr:nvSpPr>
      <xdr:spPr>
        <a:xfrm>
          <a:off x="927744" y="943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7" name="テキスト ボックス 21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9" name="テキスト ボックス 21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3" name="テキスト ボックス 22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5" name="テキスト ボックス 22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60960</xdr:rowOff>
    </xdr:to>
    <xdr:cxnSp macro="">
      <xdr:nvCxnSpPr>
        <xdr:cNvPr id="229" name="直線コネクタ 228"/>
        <xdr:cNvCxnSpPr/>
      </xdr:nvCxnSpPr>
      <xdr:spPr>
        <a:xfrm flipV="1">
          <a:off x="10476865" y="96354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0"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1" name="直線コネクタ 230"/>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2"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3" name="直線コネクタ 232"/>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234" name="【体育館・プール】&#10;一人当たり面積平均値テキスト"/>
        <xdr:cNvSpPr txBox="1"/>
      </xdr:nvSpPr>
      <xdr:spPr>
        <a:xfrm>
          <a:off x="105156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35" name="フローチャート: 判断 234"/>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29210</xdr:rowOff>
    </xdr:from>
    <xdr:to>
      <xdr:col>50</xdr:col>
      <xdr:colOff>165100</xdr:colOff>
      <xdr:row>62</xdr:row>
      <xdr:rowOff>130810</xdr:rowOff>
    </xdr:to>
    <xdr:sp macro="" textlink="">
      <xdr:nvSpPr>
        <xdr:cNvPr id="236" name="フローチャート: 判断 235"/>
        <xdr:cNvSpPr/>
      </xdr:nvSpPr>
      <xdr:spPr>
        <a:xfrm>
          <a:off x="95885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52070</xdr:rowOff>
    </xdr:from>
    <xdr:to>
      <xdr:col>46</xdr:col>
      <xdr:colOff>38100</xdr:colOff>
      <xdr:row>62</xdr:row>
      <xdr:rowOff>153670</xdr:rowOff>
    </xdr:to>
    <xdr:sp macro="" textlink="">
      <xdr:nvSpPr>
        <xdr:cNvPr id="237" name="フローチャート: 判断 236"/>
        <xdr:cNvSpPr/>
      </xdr:nvSpPr>
      <xdr:spPr>
        <a:xfrm>
          <a:off x="8699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8" name="フローチャート: 判断 237"/>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39" name="フローチャート: 判断 238"/>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2540</xdr:rowOff>
    </xdr:from>
    <xdr:to>
      <xdr:col>55</xdr:col>
      <xdr:colOff>50800</xdr:colOff>
      <xdr:row>63</xdr:row>
      <xdr:rowOff>104140</xdr:rowOff>
    </xdr:to>
    <xdr:sp macro="" textlink="">
      <xdr:nvSpPr>
        <xdr:cNvPr id="245" name="楕円 244"/>
        <xdr:cNvSpPr/>
      </xdr:nvSpPr>
      <xdr:spPr>
        <a:xfrm>
          <a:off x="104267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152417</xdr:rowOff>
    </xdr:from>
    <xdr:ext cx="469744" cy="259045"/>
    <xdr:sp macro="" textlink="">
      <xdr:nvSpPr>
        <xdr:cNvPr id="246" name="【体育館・プール】&#10;一人当たり面積該当値テキスト"/>
        <xdr:cNvSpPr txBox="1"/>
      </xdr:nvSpPr>
      <xdr:spPr>
        <a:xfrm>
          <a:off x="10515600"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2540</xdr:rowOff>
    </xdr:from>
    <xdr:to>
      <xdr:col>50</xdr:col>
      <xdr:colOff>165100</xdr:colOff>
      <xdr:row>63</xdr:row>
      <xdr:rowOff>104140</xdr:rowOff>
    </xdr:to>
    <xdr:sp macro="" textlink="">
      <xdr:nvSpPr>
        <xdr:cNvPr id="247" name="楕円 246"/>
        <xdr:cNvSpPr/>
      </xdr:nvSpPr>
      <xdr:spPr>
        <a:xfrm>
          <a:off x="9588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53340</xdr:rowOff>
    </xdr:from>
    <xdr:to>
      <xdr:col>55</xdr:col>
      <xdr:colOff>0</xdr:colOff>
      <xdr:row>63</xdr:row>
      <xdr:rowOff>53340</xdr:rowOff>
    </xdr:to>
    <xdr:cxnSp macro="">
      <xdr:nvCxnSpPr>
        <xdr:cNvPr id="248" name="直線コネクタ 247"/>
        <xdr:cNvCxnSpPr/>
      </xdr:nvCxnSpPr>
      <xdr:spPr>
        <a:xfrm>
          <a:off x="9639300" y="108546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2540</xdr:rowOff>
    </xdr:from>
    <xdr:to>
      <xdr:col>46</xdr:col>
      <xdr:colOff>38100</xdr:colOff>
      <xdr:row>63</xdr:row>
      <xdr:rowOff>104140</xdr:rowOff>
    </xdr:to>
    <xdr:sp macro="" textlink="">
      <xdr:nvSpPr>
        <xdr:cNvPr id="249" name="楕円 248"/>
        <xdr:cNvSpPr/>
      </xdr:nvSpPr>
      <xdr:spPr>
        <a:xfrm>
          <a:off x="8699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53340</xdr:rowOff>
    </xdr:from>
    <xdr:to>
      <xdr:col>50</xdr:col>
      <xdr:colOff>114300</xdr:colOff>
      <xdr:row>63</xdr:row>
      <xdr:rowOff>53340</xdr:rowOff>
    </xdr:to>
    <xdr:cxnSp macro="">
      <xdr:nvCxnSpPr>
        <xdr:cNvPr id="250" name="直線コネクタ 249"/>
        <xdr:cNvCxnSpPr/>
      </xdr:nvCxnSpPr>
      <xdr:spPr>
        <a:xfrm>
          <a:off x="8750300" y="10854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2540</xdr:rowOff>
    </xdr:from>
    <xdr:to>
      <xdr:col>41</xdr:col>
      <xdr:colOff>101600</xdr:colOff>
      <xdr:row>63</xdr:row>
      <xdr:rowOff>104140</xdr:rowOff>
    </xdr:to>
    <xdr:sp macro="" textlink="">
      <xdr:nvSpPr>
        <xdr:cNvPr id="251" name="楕円 250"/>
        <xdr:cNvSpPr/>
      </xdr:nvSpPr>
      <xdr:spPr>
        <a:xfrm>
          <a:off x="7810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53340</xdr:rowOff>
    </xdr:from>
    <xdr:to>
      <xdr:col>45</xdr:col>
      <xdr:colOff>177800</xdr:colOff>
      <xdr:row>63</xdr:row>
      <xdr:rowOff>53340</xdr:rowOff>
    </xdr:to>
    <xdr:cxnSp macro="">
      <xdr:nvCxnSpPr>
        <xdr:cNvPr id="252" name="直線コネクタ 251"/>
        <xdr:cNvCxnSpPr/>
      </xdr:nvCxnSpPr>
      <xdr:spPr>
        <a:xfrm>
          <a:off x="7861300" y="10854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2540</xdr:rowOff>
    </xdr:from>
    <xdr:to>
      <xdr:col>36</xdr:col>
      <xdr:colOff>165100</xdr:colOff>
      <xdr:row>63</xdr:row>
      <xdr:rowOff>104140</xdr:rowOff>
    </xdr:to>
    <xdr:sp macro="" textlink="">
      <xdr:nvSpPr>
        <xdr:cNvPr id="253" name="楕円 252"/>
        <xdr:cNvSpPr/>
      </xdr:nvSpPr>
      <xdr:spPr>
        <a:xfrm>
          <a:off x="6921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53340</xdr:rowOff>
    </xdr:from>
    <xdr:to>
      <xdr:col>41</xdr:col>
      <xdr:colOff>50800</xdr:colOff>
      <xdr:row>63</xdr:row>
      <xdr:rowOff>53340</xdr:rowOff>
    </xdr:to>
    <xdr:cxnSp macro="">
      <xdr:nvCxnSpPr>
        <xdr:cNvPr id="254" name="直線コネクタ 253"/>
        <xdr:cNvCxnSpPr/>
      </xdr:nvCxnSpPr>
      <xdr:spPr>
        <a:xfrm>
          <a:off x="6972300" y="10854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147337</xdr:rowOff>
    </xdr:from>
    <xdr:ext cx="469744" cy="259045"/>
    <xdr:sp macro="" textlink="">
      <xdr:nvSpPr>
        <xdr:cNvPr id="255" name="n_1aveValue【体育館・プール】&#10;一人当たり面積"/>
        <xdr:cNvSpPr txBox="1"/>
      </xdr:nvSpPr>
      <xdr:spPr>
        <a:xfrm>
          <a:off x="93917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170197</xdr:rowOff>
    </xdr:from>
    <xdr:ext cx="469744" cy="259045"/>
    <xdr:sp macro="" textlink="">
      <xdr:nvSpPr>
        <xdr:cNvPr id="256" name="n_2aveValue【体育館・プール】&#10;一人当たり面積"/>
        <xdr:cNvSpPr txBox="1"/>
      </xdr:nvSpPr>
      <xdr:spPr>
        <a:xfrm>
          <a:off x="8515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57" name="n_3aveValue【体育館・プール】&#10;一人当たり面積"/>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258" name="n_4aveValue【体育館・プール】&#10;一人当たり面積"/>
        <xdr:cNvSpPr txBox="1"/>
      </xdr:nvSpPr>
      <xdr:spPr>
        <a:xfrm>
          <a:off x="6737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95267</xdr:rowOff>
    </xdr:from>
    <xdr:ext cx="469744" cy="259045"/>
    <xdr:sp macro="" textlink="">
      <xdr:nvSpPr>
        <xdr:cNvPr id="259" name="n_1mainValue【体育館・プール】&#10;一人当たり面積"/>
        <xdr:cNvSpPr txBox="1"/>
      </xdr:nvSpPr>
      <xdr:spPr>
        <a:xfrm>
          <a:off x="9391727"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95267</xdr:rowOff>
    </xdr:from>
    <xdr:ext cx="469744" cy="259045"/>
    <xdr:sp macro="" textlink="">
      <xdr:nvSpPr>
        <xdr:cNvPr id="260" name="n_2mainValue【体育館・プール】&#10;一人当たり面積"/>
        <xdr:cNvSpPr txBox="1"/>
      </xdr:nvSpPr>
      <xdr:spPr>
        <a:xfrm>
          <a:off x="8515427"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95267</xdr:rowOff>
    </xdr:from>
    <xdr:ext cx="469744" cy="259045"/>
    <xdr:sp macro="" textlink="">
      <xdr:nvSpPr>
        <xdr:cNvPr id="261" name="n_3mainValue【体育館・プール】&#10;一人当たり面積"/>
        <xdr:cNvSpPr txBox="1"/>
      </xdr:nvSpPr>
      <xdr:spPr>
        <a:xfrm>
          <a:off x="7626427"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95267</xdr:rowOff>
    </xdr:from>
    <xdr:ext cx="469744" cy="259045"/>
    <xdr:sp macro="" textlink="">
      <xdr:nvSpPr>
        <xdr:cNvPr id="262" name="n_4mainValue【体育館・プール】&#10;一人当たり面積"/>
        <xdr:cNvSpPr txBox="1"/>
      </xdr:nvSpPr>
      <xdr:spPr>
        <a:xfrm>
          <a:off x="6737427"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121376</xdr:rowOff>
    </xdr:from>
    <xdr:to>
      <xdr:col>24</xdr:col>
      <xdr:colOff>62865</xdr:colOff>
      <xdr:row>85</xdr:row>
      <xdr:rowOff>165463</xdr:rowOff>
    </xdr:to>
    <xdr:cxnSp macro="">
      <xdr:nvCxnSpPr>
        <xdr:cNvPr id="288" name="直線コネクタ 287"/>
        <xdr:cNvCxnSpPr/>
      </xdr:nvCxnSpPr>
      <xdr:spPr>
        <a:xfrm flipV="1">
          <a:off x="4634865" y="13494476"/>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169290</xdr:rowOff>
    </xdr:from>
    <xdr:ext cx="405111" cy="259045"/>
    <xdr:sp macro="" textlink="">
      <xdr:nvSpPr>
        <xdr:cNvPr id="289" name="【福祉施設】&#10;有形固定資産減価償却率最小値テキスト"/>
        <xdr:cNvSpPr txBox="1"/>
      </xdr:nvSpPr>
      <xdr:spPr>
        <a:xfrm>
          <a:off x="4673600" y="1474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165463</xdr:rowOff>
    </xdr:from>
    <xdr:to>
      <xdr:col>24</xdr:col>
      <xdr:colOff>152400</xdr:colOff>
      <xdr:row>85</xdr:row>
      <xdr:rowOff>165463</xdr:rowOff>
    </xdr:to>
    <xdr:cxnSp macro="">
      <xdr:nvCxnSpPr>
        <xdr:cNvPr id="290" name="直線コネクタ 289"/>
        <xdr:cNvCxnSpPr/>
      </xdr:nvCxnSpPr>
      <xdr:spPr>
        <a:xfrm>
          <a:off x="4546600" y="1473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68053</xdr:rowOff>
    </xdr:from>
    <xdr:ext cx="405111" cy="259045"/>
    <xdr:sp macro="" textlink="">
      <xdr:nvSpPr>
        <xdr:cNvPr id="291" name="【福祉施設】&#10;有形固定資産減価償却率最大値テキスト"/>
        <xdr:cNvSpPr txBox="1"/>
      </xdr:nvSpPr>
      <xdr:spPr>
        <a:xfrm>
          <a:off x="4673600" y="1326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121376</xdr:rowOff>
    </xdr:from>
    <xdr:to>
      <xdr:col>24</xdr:col>
      <xdr:colOff>152400</xdr:colOff>
      <xdr:row>78</xdr:row>
      <xdr:rowOff>121376</xdr:rowOff>
    </xdr:to>
    <xdr:cxnSp macro="">
      <xdr:nvCxnSpPr>
        <xdr:cNvPr id="292" name="直線コネクタ 291"/>
        <xdr:cNvCxnSpPr/>
      </xdr:nvCxnSpPr>
      <xdr:spPr>
        <a:xfrm>
          <a:off x="4546600" y="1349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81659</xdr:rowOff>
    </xdr:from>
    <xdr:ext cx="405111" cy="259045"/>
    <xdr:sp macro="" textlink="">
      <xdr:nvSpPr>
        <xdr:cNvPr id="293" name="【福祉施設】&#10;有形固定資産減価償却率平均値テキスト"/>
        <xdr:cNvSpPr txBox="1"/>
      </xdr:nvSpPr>
      <xdr:spPr>
        <a:xfrm>
          <a:off x="4673600" y="141405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103232</xdr:rowOff>
    </xdr:from>
    <xdr:to>
      <xdr:col>24</xdr:col>
      <xdr:colOff>114300</xdr:colOff>
      <xdr:row>83</xdr:row>
      <xdr:rowOff>33382</xdr:rowOff>
    </xdr:to>
    <xdr:sp macro="" textlink="">
      <xdr:nvSpPr>
        <xdr:cNvPr id="294" name="フローチャート: 判断 293"/>
        <xdr:cNvSpPr/>
      </xdr:nvSpPr>
      <xdr:spPr>
        <a:xfrm>
          <a:off x="45847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106499</xdr:rowOff>
    </xdr:from>
    <xdr:to>
      <xdr:col>20</xdr:col>
      <xdr:colOff>38100</xdr:colOff>
      <xdr:row>83</xdr:row>
      <xdr:rowOff>36649</xdr:rowOff>
    </xdr:to>
    <xdr:sp macro="" textlink="">
      <xdr:nvSpPr>
        <xdr:cNvPr id="295" name="フローチャート: 判断 294"/>
        <xdr:cNvSpPr/>
      </xdr:nvSpPr>
      <xdr:spPr>
        <a:xfrm>
          <a:off x="3746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96" name="フローチャート: 判断 295"/>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65677</xdr:rowOff>
    </xdr:from>
    <xdr:to>
      <xdr:col>10</xdr:col>
      <xdr:colOff>165100</xdr:colOff>
      <xdr:row>82</xdr:row>
      <xdr:rowOff>167277</xdr:rowOff>
    </xdr:to>
    <xdr:sp macro="" textlink="">
      <xdr:nvSpPr>
        <xdr:cNvPr id="297" name="フローチャート: 判断 296"/>
        <xdr:cNvSpPr/>
      </xdr:nvSpPr>
      <xdr:spPr>
        <a:xfrm>
          <a:off x="1968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21589</xdr:rowOff>
    </xdr:from>
    <xdr:to>
      <xdr:col>6</xdr:col>
      <xdr:colOff>38100</xdr:colOff>
      <xdr:row>82</xdr:row>
      <xdr:rowOff>123189</xdr:rowOff>
    </xdr:to>
    <xdr:sp macro="" textlink="">
      <xdr:nvSpPr>
        <xdr:cNvPr id="298" name="フローチャート: 判断 297"/>
        <xdr:cNvSpPr/>
      </xdr:nvSpPr>
      <xdr:spPr>
        <a:xfrm>
          <a:off x="1079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116295</xdr:rowOff>
    </xdr:from>
    <xdr:to>
      <xdr:col>24</xdr:col>
      <xdr:colOff>114300</xdr:colOff>
      <xdr:row>82</xdr:row>
      <xdr:rowOff>46445</xdr:rowOff>
    </xdr:to>
    <xdr:sp macro="" textlink="">
      <xdr:nvSpPr>
        <xdr:cNvPr id="304" name="楕円 303"/>
        <xdr:cNvSpPr/>
      </xdr:nvSpPr>
      <xdr:spPr>
        <a:xfrm>
          <a:off x="4584700" y="140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139172</xdr:rowOff>
    </xdr:from>
    <xdr:ext cx="405111" cy="259045"/>
    <xdr:sp macro="" textlink="">
      <xdr:nvSpPr>
        <xdr:cNvPr id="305" name="【福祉施設】&#10;有形固定資産減価償却率該当値テキスト"/>
        <xdr:cNvSpPr txBox="1"/>
      </xdr:nvSpPr>
      <xdr:spPr>
        <a:xfrm>
          <a:off x="4673600" y="138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75474</xdr:rowOff>
    </xdr:from>
    <xdr:to>
      <xdr:col>20</xdr:col>
      <xdr:colOff>38100</xdr:colOff>
      <xdr:row>82</xdr:row>
      <xdr:rowOff>5624</xdr:rowOff>
    </xdr:to>
    <xdr:sp macro="" textlink="">
      <xdr:nvSpPr>
        <xdr:cNvPr id="306" name="楕円 305"/>
        <xdr:cNvSpPr/>
      </xdr:nvSpPr>
      <xdr:spPr>
        <a:xfrm>
          <a:off x="3746500" y="1396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126274</xdr:rowOff>
    </xdr:from>
    <xdr:to>
      <xdr:col>24</xdr:col>
      <xdr:colOff>63500</xdr:colOff>
      <xdr:row>81</xdr:row>
      <xdr:rowOff>167095</xdr:rowOff>
    </xdr:to>
    <xdr:cxnSp macro="">
      <xdr:nvCxnSpPr>
        <xdr:cNvPr id="307" name="直線コネクタ 306"/>
        <xdr:cNvCxnSpPr/>
      </xdr:nvCxnSpPr>
      <xdr:spPr>
        <a:xfrm>
          <a:off x="3797300" y="14013724"/>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34652</xdr:rowOff>
    </xdr:from>
    <xdr:to>
      <xdr:col>15</xdr:col>
      <xdr:colOff>101600</xdr:colOff>
      <xdr:row>81</xdr:row>
      <xdr:rowOff>136252</xdr:rowOff>
    </xdr:to>
    <xdr:sp macro="" textlink="">
      <xdr:nvSpPr>
        <xdr:cNvPr id="308" name="楕円 307"/>
        <xdr:cNvSpPr/>
      </xdr:nvSpPr>
      <xdr:spPr>
        <a:xfrm>
          <a:off x="2857500" y="139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85452</xdr:rowOff>
    </xdr:from>
    <xdr:to>
      <xdr:col>19</xdr:col>
      <xdr:colOff>177800</xdr:colOff>
      <xdr:row>81</xdr:row>
      <xdr:rowOff>126274</xdr:rowOff>
    </xdr:to>
    <xdr:cxnSp macro="">
      <xdr:nvCxnSpPr>
        <xdr:cNvPr id="309" name="直線コネクタ 308"/>
        <xdr:cNvCxnSpPr/>
      </xdr:nvCxnSpPr>
      <xdr:spPr>
        <a:xfrm>
          <a:off x="2908300" y="13972902"/>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15058</xdr:rowOff>
    </xdr:from>
    <xdr:to>
      <xdr:col>10</xdr:col>
      <xdr:colOff>165100</xdr:colOff>
      <xdr:row>81</xdr:row>
      <xdr:rowOff>116658</xdr:rowOff>
    </xdr:to>
    <xdr:sp macro="" textlink="">
      <xdr:nvSpPr>
        <xdr:cNvPr id="310" name="楕円 309"/>
        <xdr:cNvSpPr/>
      </xdr:nvSpPr>
      <xdr:spPr>
        <a:xfrm>
          <a:off x="1968500" y="139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65858</xdr:rowOff>
    </xdr:from>
    <xdr:to>
      <xdr:col>15</xdr:col>
      <xdr:colOff>50800</xdr:colOff>
      <xdr:row>81</xdr:row>
      <xdr:rowOff>85452</xdr:rowOff>
    </xdr:to>
    <xdr:cxnSp macro="">
      <xdr:nvCxnSpPr>
        <xdr:cNvPr id="311" name="直線コネクタ 310"/>
        <xdr:cNvCxnSpPr/>
      </xdr:nvCxnSpPr>
      <xdr:spPr>
        <a:xfrm>
          <a:off x="2019300" y="1395330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152219</xdr:rowOff>
    </xdr:from>
    <xdr:to>
      <xdr:col>6</xdr:col>
      <xdr:colOff>38100</xdr:colOff>
      <xdr:row>81</xdr:row>
      <xdr:rowOff>82369</xdr:rowOff>
    </xdr:to>
    <xdr:sp macro="" textlink="">
      <xdr:nvSpPr>
        <xdr:cNvPr id="312" name="楕円 311"/>
        <xdr:cNvSpPr/>
      </xdr:nvSpPr>
      <xdr:spPr>
        <a:xfrm>
          <a:off x="1079500" y="1386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31569</xdr:rowOff>
    </xdr:from>
    <xdr:to>
      <xdr:col>10</xdr:col>
      <xdr:colOff>114300</xdr:colOff>
      <xdr:row>81</xdr:row>
      <xdr:rowOff>65858</xdr:rowOff>
    </xdr:to>
    <xdr:cxnSp macro="">
      <xdr:nvCxnSpPr>
        <xdr:cNvPr id="313" name="直線コネクタ 312"/>
        <xdr:cNvCxnSpPr/>
      </xdr:nvCxnSpPr>
      <xdr:spPr>
        <a:xfrm>
          <a:off x="1130300" y="1391901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27776</xdr:rowOff>
    </xdr:from>
    <xdr:ext cx="405111" cy="259045"/>
    <xdr:sp macro="" textlink="">
      <xdr:nvSpPr>
        <xdr:cNvPr id="314" name="n_1aveValue【福祉施設】&#10;有形固定資産減価償却率"/>
        <xdr:cNvSpPr txBox="1"/>
      </xdr:nvSpPr>
      <xdr:spPr>
        <a:xfrm>
          <a:off x="3582044"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xdr:rowOff>
    </xdr:from>
    <xdr:ext cx="405111" cy="259045"/>
    <xdr:sp macro="" textlink="">
      <xdr:nvSpPr>
        <xdr:cNvPr id="315" name="n_2aveValue【福祉施設】&#10;有形固定資産減価償却率"/>
        <xdr:cNvSpPr txBox="1"/>
      </xdr:nvSpPr>
      <xdr:spPr>
        <a:xfrm>
          <a:off x="2705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158404</xdr:rowOff>
    </xdr:from>
    <xdr:ext cx="405111" cy="259045"/>
    <xdr:sp macro="" textlink="">
      <xdr:nvSpPr>
        <xdr:cNvPr id="316" name="n_3aveValue【福祉施設】&#10;有形固定資産減価償却率"/>
        <xdr:cNvSpPr txBox="1"/>
      </xdr:nvSpPr>
      <xdr:spPr>
        <a:xfrm>
          <a:off x="18167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114316</xdr:rowOff>
    </xdr:from>
    <xdr:ext cx="405111" cy="259045"/>
    <xdr:sp macro="" textlink="">
      <xdr:nvSpPr>
        <xdr:cNvPr id="317" name="n_4aveValue【福祉施設】&#10;有形固定資産減価償却率"/>
        <xdr:cNvSpPr txBox="1"/>
      </xdr:nvSpPr>
      <xdr:spPr>
        <a:xfrm>
          <a:off x="927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22151</xdr:rowOff>
    </xdr:from>
    <xdr:ext cx="405111" cy="259045"/>
    <xdr:sp macro="" textlink="">
      <xdr:nvSpPr>
        <xdr:cNvPr id="318" name="n_1mainValue【福祉施設】&#10;有形固定資産減価償却率"/>
        <xdr:cNvSpPr txBox="1"/>
      </xdr:nvSpPr>
      <xdr:spPr>
        <a:xfrm>
          <a:off x="3582044" y="1373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152779</xdr:rowOff>
    </xdr:from>
    <xdr:ext cx="405111" cy="259045"/>
    <xdr:sp macro="" textlink="">
      <xdr:nvSpPr>
        <xdr:cNvPr id="319" name="n_2mainValue【福祉施設】&#10;有形固定資産減価償却率"/>
        <xdr:cNvSpPr txBox="1"/>
      </xdr:nvSpPr>
      <xdr:spPr>
        <a:xfrm>
          <a:off x="27057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133185</xdr:rowOff>
    </xdr:from>
    <xdr:ext cx="405111" cy="259045"/>
    <xdr:sp macro="" textlink="">
      <xdr:nvSpPr>
        <xdr:cNvPr id="320" name="n_3mainValue【福祉施設】&#10;有形固定資産減価償却率"/>
        <xdr:cNvSpPr txBox="1"/>
      </xdr:nvSpPr>
      <xdr:spPr>
        <a:xfrm>
          <a:off x="1816744" y="1367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98896</xdr:rowOff>
    </xdr:from>
    <xdr:ext cx="405111" cy="259045"/>
    <xdr:sp macro="" textlink="">
      <xdr:nvSpPr>
        <xdr:cNvPr id="321" name="n_4mainValue【福祉施設】&#10;有形固定資産減価償却率"/>
        <xdr:cNvSpPr txBox="1"/>
      </xdr:nvSpPr>
      <xdr:spPr>
        <a:xfrm>
          <a:off x="9277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63500</xdr:rowOff>
    </xdr:to>
    <xdr:cxnSp macro="">
      <xdr:nvCxnSpPr>
        <xdr:cNvPr id="345" name="直線コネクタ 344"/>
        <xdr:cNvCxnSpPr/>
      </xdr:nvCxnSpPr>
      <xdr:spPr>
        <a:xfrm flipV="1">
          <a:off x="10476865" y="132969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46" name="【福祉施設】&#10;一人当たり面積最小値テキスト"/>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47" name="直線コネクタ 346"/>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348" name="【福祉施設】&#10;一人当たり面積最大値テキスト"/>
        <xdr:cNvSpPr txBox="1"/>
      </xdr:nvSpPr>
      <xdr:spPr>
        <a:xfrm>
          <a:off x="10515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349" name="直線コネクタ 348"/>
        <xdr:cNvCxnSpPr/>
      </xdr:nvCxnSpPr>
      <xdr:spPr>
        <a:xfrm>
          <a:off x="10388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118127</xdr:rowOff>
    </xdr:from>
    <xdr:ext cx="469744" cy="259045"/>
    <xdr:sp macro="" textlink="">
      <xdr:nvSpPr>
        <xdr:cNvPr id="350" name="【福祉施設】&#10;一人当たり面積平均値テキスト"/>
        <xdr:cNvSpPr txBox="1"/>
      </xdr:nvSpPr>
      <xdr:spPr>
        <a:xfrm>
          <a:off x="10515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139700</xdr:rowOff>
    </xdr:from>
    <xdr:to>
      <xdr:col>55</xdr:col>
      <xdr:colOff>50800</xdr:colOff>
      <xdr:row>83</xdr:row>
      <xdr:rowOff>69850</xdr:rowOff>
    </xdr:to>
    <xdr:sp macro="" textlink="">
      <xdr:nvSpPr>
        <xdr:cNvPr id="351" name="フローチャート: 判断 350"/>
        <xdr:cNvSpPr/>
      </xdr:nvSpPr>
      <xdr:spPr>
        <a:xfrm>
          <a:off x="10426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19050</xdr:rowOff>
    </xdr:from>
    <xdr:to>
      <xdr:col>50</xdr:col>
      <xdr:colOff>165100</xdr:colOff>
      <xdr:row>83</xdr:row>
      <xdr:rowOff>120650</xdr:rowOff>
    </xdr:to>
    <xdr:sp macro="" textlink="">
      <xdr:nvSpPr>
        <xdr:cNvPr id="352" name="フローチャート: 判断 351"/>
        <xdr:cNvSpPr/>
      </xdr:nvSpPr>
      <xdr:spPr>
        <a:xfrm>
          <a:off x="9588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19050</xdr:rowOff>
    </xdr:from>
    <xdr:to>
      <xdr:col>46</xdr:col>
      <xdr:colOff>38100</xdr:colOff>
      <xdr:row>83</xdr:row>
      <xdr:rowOff>120650</xdr:rowOff>
    </xdr:to>
    <xdr:sp macro="" textlink="">
      <xdr:nvSpPr>
        <xdr:cNvPr id="353" name="フローチャート: 判断 352"/>
        <xdr:cNvSpPr/>
      </xdr:nvSpPr>
      <xdr:spPr>
        <a:xfrm>
          <a:off x="8699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6350</xdr:rowOff>
    </xdr:from>
    <xdr:to>
      <xdr:col>41</xdr:col>
      <xdr:colOff>101600</xdr:colOff>
      <xdr:row>83</xdr:row>
      <xdr:rowOff>107950</xdr:rowOff>
    </xdr:to>
    <xdr:sp macro="" textlink="">
      <xdr:nvSpPr>
        <xdr:cNvPr id="354" name="フローチャート: 判断 353"/>
        <xdr:cNvSpPr/>
      </xdr:nvSpPr>
      <xdr:spPr>
        <a:xfrm>
          <a:off x="7810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152400</xdr:rowOff>
    </xdr:from>
    <xdr:to>
      <xdr:col>36</xdr:col>
      <xdr:colOff>165100</xdr:colOff>
      <xdr:row>83</xdr:row>
      <xdr:rowOff>82550</xdr:rowOff>
    </xdr:to>
    <xdr:sp macro="" textlink="">
      <xdr:nvSpPr>
        <xdr:cNvPr id="355" name="フローチャート: 判断 354"/>
        <xdr:cNvSpPr/>
      </xdr:nvSpPr>
      <xdr:spPr>
        <a:xfrm>
          <a:off x="6921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63500</xdr:rowOff>
    </xdr:from>
    <xdr:to>
      <xdr:col>55</xdr:col>
      <xdr:colOff>50800</xdr:colOff>
      <xdr:row>80</xdr:row>
      <xdr:rowOff>165100</xdr:rowOff>
    </xdr:to>
    <xdr:sp macro="" textlink="">
      <xdr:nvSpPr>
        <xdr:cNvPr id="361" name="楕円 360"/>
        <xdr:cNvSpPr/>
      </xdr:nvSpPr>
      <xdr:spPr>
        <a:xfrm>
          <a:off x="104267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86377</xdr:rowOff>
    </xdr:from>
    <xdr:ext cx="469744" cy="259045"/>
    <xdr:sp macro="" textlink="">
      <xdr:nvSpPr>
        <xdr:cNvPr id="362" name="【福祉施設】&#10;一人当たり面積該当値テキスト"/>
        <xdr:cNvSpPr txBox="1"/>
      </xdr:nvSpPr>
      <xdr:spPr>
        <a:xfrm>
          <a:off x="10515600"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63500</xdr:rowOff>
    </xdr:from>
    <xdr:to>
      <xdr:col>50</xdr:col>
      <xdr:colOff>165100</xdr:colOff>
      <xdr:row>80</xdr:row>
      <xdr:rowOff>165100</xdr:rowOff>
    </xdr:to>
    <xdr:sp macro="" textlink="">
      <xdr:nvSpPr>
        <xdr:cNvPr id="363" name="楕円 362"/>
        <xdr:cNvSpPr/>
      </xdr:nvSpPr>
      <xdr:spPr>
        <a:xfrm>
          <a:off x="9588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114300</xdr:rowOff>
    </xdr:from>
    <xdr:to>
      <xdr:col>55</xdr:col>
      <xdr:colOff>0</xdr:colOff>
      <xdr:row>80</xdr:row>
      <xdr:rowOff>114300</xdr:rowOff>
    </xdr:to>
    <xdr:cxnSp macro="">
      <xdr:nvCxnSpPr>
        <xdr:cNvPr id="364" name="直線コネクタ 363"/>
        <xdr:cNvCxnSpPr/>
      </xdr:nvCxnSpPr>
      <xdr:spPr>
        <a:xfrm>
          <a:off x="9639300" y="13830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63500</xdr:rowOff>
    </xdr:from>
    <xdr:to>
      <xdr:col>46</xdr:col>
      <xdr:colOff>38100</xdr:colOff>
      <xdr:row>80</xdr:row>
      <xdr:rowOff>165100</xdr:rowOff>
    </xdr:to>
    <xdr:sp macro="" textlink="">
      <xdr:nvSpPr>
        <xdr:cNvPr id="365" name="楕円 364"/>
        <xdr:cNvSpPr/>
      </xdr:nvSpPr>
      <xdr:spPr>
        <a:xfrm>
          <a:off x="8699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114300</xdr:rowOff>
    </xdr:from>
    <xdr:to>
      <xdr:col>50</xdr:col>
      <xdr:colOff>114300</xdr:colOff>
      <xdr:row>80</xdr:row>
      <xdr:rowOff>114300</xdr:rowOff>
    </xdr:to>
    <xdr:cxnSp macro="">
      <xdr:nvCxnSpPr>
        <xdr:cNvPr id="366" name="直線コネクタ 365"/>
        <xdr:cNvCxnSpPr/>
      </xdr:nvCxnSpPr>
      <xdr:spPr>
        <a:xfrm>
          <a:off x="8750300" y="13830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63500</xdr:rowOff>
    </xdr:from>
    <xdr:to>
      <xdr:col>41</xdr:col>
      <xdr:colOff>101600</xdr:colOff>
      <xdr:row>80</xdr:row>
      <xdr:rowOff>165100</xdr:rowOff>
    </xdr:to>
    <xdr:sp macro="" textlink="">
      <xdr:nvSpPr>
        <xdr:cNvPr id="367" name="楕円 366"/>
        <xdr:cNvSpPr/>
      </xdr:nvSpPr>
      <xdr:spPr>
        <a:xfrm>
          <a:off x="7810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114300</xdr:rowOff>
    </xdr:from>
    <xdr:to>
      <xdr:col>45</xdr:col>
      <xdr:colOff>177800</xdr:colOff>
      <xdr:row>80</xdr:row>
      <xdr:rowOff>114300</xdr:rowOff>
    </xdr:to>
    <xdr:cxnSp macro="">
      <xdr:nvCxnSpPr>
        <xdr:cNvPr id="368" name="直線コネクタ 367"/>
        <xdr:cNvCxnSpPr/>
      </xdr:nvCxnSpPr>
      <xdr:spPr>
        <a:xfrm>
          <a:off x="7861300" y="13830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50800</xdr:rowOff>
    </xdr:from>
    <xdr:to>
      <xdr:col>36</xdr:col>
      <xdr:colOff>165100</xdr:colOff>
      <xdr:row>80</xdr:row>
      <xdr:rowOff>152400</xdr:rowOff>
    </xdr:to>
    <xdr:sp macro="" textlink="">
      <xdr:nvSpPr>
        <xdr:cNvPr id="369" name="楕円 368"/>
        <xdr:cNvSpPr/>
      </xdr:nvSpPr>
      <xdr:spPr>
        <a:xfrm>
          <a:off x="692150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101600</xdr:rowOff>
    </xdr:from>
    <xdr:to>
      <xdr:col>41</xdr:col>
      <xdr:colOff>50800</xdr:colOff>
      <xdr:row>80</xdr:row>
      <xdr:rowOff>114300</xdr:rowOff>
    </xdr:to>
    <xdr:cxnSp macro="">
      <xdr:nvCxnSpPr>
        <xdr:cNvPr id="370" name="直線コネクタ 369"/>
        <xdr:cNvCxnSpPr/>
      </xdr:nvCxnSpPr>
      <xdr:spPr>
        <a:xfrm>
          <a:off x="6972300" y="13817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111777</xdr:rowOff>
    </xdr:from>
    <xdr:ext cx="469744" cy="259045"/>
    <xdr:sp macro="" textlink="">
      <xdr:nvSpPr>
        <xdr:cNvPr id="371" name="n_1aveValue【福祉施設】&#10;一人当たり面積"/>
        <xdr:cNvSpPr txBox="1"/>
      </xdr:nvSpPr>
      <xdr:spPr>
        <a:xfrm>
          <a:off x="93917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111777</xdr:rowOff>
    </xdr:from>
    <xdr:ext cx="469744" cy="259045"/>
    <xdr:sp macro="" textlink="">
      <xdr:nvSpPr>
        <xdr:cNvPr id="372" name="n_2aveValue【福祉施設】&#10;一人当たり面積"/>
        <xdr:cNvSpPr txBox="1"/>
      </xdr:nvSpPr>
      <xdr:spPr>
        <a:xfrm>
          <a:off x="85154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99077</xdr:rowOff>
    </xdr:from>
    <xdr:ext cx="469744" cy="259045"/>
    <xdr:sp macro="" textlink="">
      <xdr:nvSpPr>
        <xdr:cNvPr id="373" name="n_3aveValue【福祉施設】&#10;一人当たり面積"/>
        <xdr:cNvSpPr txBox="1"/>
      </xdr:nvSpPr>
      <xdr:spPr>
        <a:xfrm>
          <a:off x="7626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73677</xdr:rowOff>
    </xdr:from>
    <xdr:ext cx="469744" cy="259045"/>
    <xdr:sp macro="" textlink="">
      <xdr:nvSpPr>
        <xdr:cNvPr id="374" name="n_4aveValue【福祉施設】&#10;一人当たり面積"/>
        <xdr:cNvSpPr txBox="1"/>
      </xdr:nvSpPr>
      <xdr:spPr>
        <a:xfrm>
          <a:off x="67374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10177</xdr:rowOff>
    </xdr:from>
    <xdr:ext cx="469744" cy="259045"/>
    <xdr:sp macro="" textlink="">
      <xdr:nvSpPr>
        <xdr:cNvPr id="375" name="n_1mainValue【福祉施設】&#10;一人当たり面積"/>
        <xdr:cNvSpPr txBox="1"/>
      </xdr:nvSpPr>
      <xdr:spPr>
        <a:xfrm>
          <a:off x="93917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10177</xdr:rowOff>
    </xdr:from>
    <xdr:ext cx="469744" cy="259045"/>
    <xdr:sp macro="" textlink="">
      <xdr:nvSpPr>
        <xdr:cNvPr id="376" name="n_2mainValue【福祉施設】&#10;一人当たり面積"/>
        <xdr:cNvSpPr txBox="1"/>
      </xdr:nvSpPr>
      <xdr:spPr>
        <a:xfrm>
          <a:off x="85154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10177</xdr:rowOff>
    </xdr:from>
    <xdr:ext cx="469744" cy="259045"/>
    <xdr:sp macro="" textlink="">
      <xdr:nvSpPr>
        <xdr:cNvPr id="377" name="n_3mainValue【福祉施設】&#10;一人当たり面積"/>
        <xdr:cNvSpPr txBox="1"/>
      </xdr:nvSpPr>
      <xdr:spPr>
        <a:xfrm>
          <a:off x="76264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168927</xdr:rowOff>
    </xdr:from>
    <xdr:ext cx="469744" cy="259045"/>
    <xdr:sp macro="" textlink="">
      <xdr:nvSpPr>
        <xdr:cNvPr id="378" name="n_4mainValue【福祉施設】&#10;一人当たり面積"/>
        <xdr:cNvSpPr txBox="1"/>
      </xdr:nvSpPr>
      <xdr:spPr>
        <a:xfrm>
          <a:off x="6737427"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54973</xdr:rowOff>
    </xdr:from>
    <xdr:to>
      <xdr:col>24</xdr:col>
      <xdr:colOff>62865</xdr:colOff>
      <xdr:row>108</xdr:row>
      <xdr:rowOff>97427</xdr:rowOff>
    </xdr:to>
    <xdr:cxnSp macro="">
      <xdr:nvCxnSpPr>
        <xdr:cNvPr id="404" name="直線コネクタ 403"/>
        <xdr:cNvCxnSpPr/>
      </xdr:nvCxnSpPr>
      <xdr:spPr>
        <a:xfrm flipV="1">
          <a:off x="4634865" y="1719997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101254</xdr:rowOff>
    </xdr:from>
    <xdr:ext cx="405111" cy="259045"/>
    <xdr:sp macro="" textlink="">
      <xdr:nvSpPr>
        <xdr:cNvPr id="405" name="【市民会館】&#10;有形固定資産減価償却率最小値テキスト"/>
        <xdr:cNvSpPr txBox="1"/>
      </xdr:nvSpPr>
      <xdr:spPr>
        <a:xfrm>
          <a:off x="4673600" y="18617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97427</xdr:rowOff>
    </xdr:from>
    <xdr:to>
      <xdr:col>24</xdr:col>
      <xdr:colOff>152400</xdr:colOff>
      <xdr:row>108</xdr:row>
      <xdr:rowOff>97427</xdr:rowOff>
    </xdr:to>
    <xdr:cxnSp macro="">
      <xdr:nvCxnSpPr>
        <xdr:cNvPr id="406" name="直線コネクタ 405"/>
        <xdr:cNvCxnSpPr/>
      </xdr:nvCxnSpPr>
      <xdr:spPr>
        <a:xfrm>
          <a:off x="4546600" y="186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1650</xdr:rowOff>
    </xdr:from>
    <xdr:ext cx="340478" cy="259045"/>
    <xdr:sp macro="" textlink="">
      <xdr:nvSpPr>
        <xdr:cNvPr id="407" name="【市民会館】&#10;有形固定資産減価償却率最大値テキスト"/>
        <xdr:cNvSpPr txBox="1"/>
      </xdr:nvSpPr>
      <xdr:spPr>
        <a:xfrm>
          <a:off x="4673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54973</xdr:rowOff>
    </xdr:from>
    <xdr:to>
      <xdr:col>24</xdr:col>
      <xdr:colOff>152400</xdr:colOff>
      <xdr:row>100</xdr:row>
      <xdr:rowOff>54973</xdr:rowOff>
    </xdr:to>
    <xdr:cxnSp macro="">
      <xdr:nvCxnSpPr>
        <xdr:cNvPr id="408" name="直線コネクタ 407"/>
        <xdr:cNvCxnSpPr/>
      </xdr:nvCxnSpPr>
      <xdr:spPr>
        <a:xfrm>
          <a:off x="4546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60977</xdr:rowOff>
    </xdr:from>
    <xdr:ext cx="405111" cy="259045"/>
    <xdr:sp macro="" textlink="">
      <xdr:nvSpPr>
        <xdr:cNvPr id="409" name="【市民会館】&#10;有形固定資産減価償却率平均値テキスト"/>
        <xdr:cNvSpPr txBox="1"/>
      </xdr:nvSpPr>
      <xdr:spPr>
        <a:xfrm>
          <a:off x="4673600" y="1789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82550</xdr:rowOff>
    </xdr:from>
    <xdr:to>
      <xdr:col>24</xdr:col>
      <xdr:colOff>114300</xdr:colOff>
      <xdr:row>105</xdr:row>
      <xdr:rowOff>12700</xdr:rowOff>
    </xdr:to>
    <xdr:sp macro="" textlink="">
      <xdr:nvSpPr>
        <xdr:cNvPr id="410" name="フローチャート: 判断 409"/>
        <xdr:cNvSpPr/>
      </xdr:nvSpPr>
      <xdr:spPr>
        <a:xfrm>
          <a:off x="4584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49893</xdr:rowOff>
    </xdr:from>
    <xdr:to>
      <xdr:col>20</xdr:col>
      <xdr:colOff>38100</xdr:colOff>
      <xdr:row>104</xdr:row>
      <xdr:rowOff>151493</xdr:rowOff>
    </xdr:to>
    <xdr:sp macro="" textlink="">
      <xdr:nvSpPr>
        <xdr:cNvPr id="411" name="フローチャート: 判断 410"/>
        <xdr:cNvSpPr/>
      </xdr:nvSpPr>
      <xdr:spPr>
        <a:xfrm>
          <a:off x="3746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40095</xdr:rowOff>
    </xdr:from>
    <xdr:to>
      <xdr:col>15</xdr:col>
      <xdr:colOff>101600</xdr:colOff>
      <xdr:row>104</xdr:row>
      <xdr:rowOff>141695</xdr:rowOff>
    </xdr:to>
    <xdr:sp macro="" textlink="">
      <xdr:nvSpPr>
        <xdr:cNvPr id="412" name="フローチャート: 判断 411"/>
        <xdr:cNvSpPr/>
      </xdr:nvSpPr>
      <xdr:spPr>
        <a:xfrm>
          <a:off x="2857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13" name="フローチャート: 判断 412"/>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113574</xdr:rowOff>
    </xdr:from>
    <xdr:to>
      <xdr:col>6</xdr:col>
      <xdr:colOff>38100</xdr:colOff>
      <xdr:row>105</xdr:row>
      <xdr:rowOff>43724</xdr:rowOff>
    </xdr:to>
    <xdr:sp macro="" textlink="">
      <xdr:nvSpPr>
        <xdr:cNvPr id="414" name="フローチャート: 判断 413"/>
        <xdr:cNvSpPr/>
      </xdr:nvSpPr>
      <xdr:spPr>
        <a:xfrm>
          <a:off x="1079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420" name="楕円 419"/>
        <xdr:cNvSpPr/>
      </xdr:nvSpPr>
      <xdr:spPr>
        <a:xfrm>
          <a:off x="45847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49909</xdr:rowOff>
    </xdr:from>
    <xdr:ext cx="405111" cy="259045"/>
    <xdr:sp macro="" textlink="">
      <xdr:nvSpPr>
        <xdr:cNvPr id="421" name="【市民会館】&#10;有形固定資産減価償却率該当値テキスト"/>
        <xdr:cNvSpPr txBox="1"/>
      </xdr:nvSpPr>
      <xdr:spPr>
        <a:xfrm>
          <a:off x="4673600" y="1770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170724</xdr:rowOff>
    </xdr:from>
    <xdr:to>
      <xdr:col>20</xdr:col>
      <xdr:colOff>38100</xdr:colOff>
      <xdr:row>104</xdr:row>
      <xdr:rowOff>100874</xdr:rowOff>
    </xdr:to>
    <xdr:sp macro="" textlink="">
      <xdr:nvSpPr>
        <xdr:cNvPr id="422" name="楕円 421"/>
        <xdr:cNvSpPr/>
      </xdr:nvSpPr>
      <xdr:spPr>
        <a:xfrm>
          <a:off x="3746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50074</xdr:rowOff>
    </xdr:from>
    <xdr:to>
      <xdr:col>24</xdr:col>
      <xdr:colOff>63500</xdr:colOff>
      <xdr:row>104</xdr:row>
      <xdr:rowOff>77832</xdr:rowOff>
    </xdr:to>
    <xdr:cxnSp macro="">
      <xdr:nvCxnSpPr>
        <xdr:cNvPr id="423" name="直線コネクタ 422"/>
        <xdr:cNvCxnSpPr/>
      </xdr:nvCxnSpPr>
      <xdr:spPr>
        <a:xfrm>
          <a:off x="3797300" y="17880874"/>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165826</xdr:rowOff>
    </xdr:from>
    <xdr:to>
      <xdr:col>15</xdr:col>
      <xdr:colOff>101600</xdr:colOff>
      <xdr:row>104</xdr:row>
      <xdr:rowOff>95976</xdr:rowOff>
    </xdr:to>
    <xdr:sp macro="" textlink="">
      <xdr:nvSpPr>
        <xdr:cNvPr id="424" name="楕円 423"/>
        <xdr:cNvSpPr/>
      </xdr:nvSpPr>
      <xdr:spPr>
        <a:xfrm>
          <a:off x="2857500" y="17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45176</xdr:rowOff>
    </xdr:from>
    <xdr:to>
      <xdr:col>19</xdr:col>
      <xdr:colOff>177800</xdr:colOff>
      <xdr:row>104</xdr:row>
      <xdr:rowOff>50074</xdr:rowOff>
    </xdr:to>
    <xdr:cxnSp macro="">
      <xdr:nvCxnSpPr>
        <xdr:cNvPr id="425" name="直線コネクタ 424"/>
        <xdr:cNvCxnSpPr/>
      </xdr:nvCxnSpPr>
      <xdr:spPr>
        <a:xfrm>
          <a:off x="2908300" y="1787597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134801</xdr:rowOff>
    </xdr:from>
    <xdr:to>
      <xdr:col>10</xdr:col>
      <xdr:colOff>165100</xdr:colOff>
      <xdr:row>104</xdr:row>
      <xdr:rowOff>64951</xdr:rowOff>
    </xdr:to>
    <xdr:sp macro="" textlink="">
      <xdr:nvSpPr>
        <xdr:cNvPr id="426" name="楕円 425"/>
        <xdr:cNvSpPr/>
      </xdr:nvSpPr>
      <xdr:spPr>
        <a:xfrm>
          <a:off x="1968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14151</xdr:rowOff>
    </xdr:from>
    <xdr:to>
      <xdr:col>15</xdr:col>
      <xdr:colOff>50800</xdr:colOff>
      <xdr:row>104</xdr:row>
      <xdr:rowOff>45176</xdr:rowOff>
    </xdr:to>
    <xdr:cxnSp macro="">
      <xdr:nvCxnSpPr>
        <xdr:cNvPr id="427" name="直線コネクタ 426"/>
        <xdr:cNvCxnSpPr/>
      </xdr:nvCxnSpPr>
      <xdr:spPr>
        <a:xfrm>
          <a:off x="2019300" y="1784495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100512</xdr:rowOff>
    </xdr:from>
    <xdr:to>
      <xdr:col>6</xdr:col>
      <xdr:colOff>38100</xdr:colOff>
      <xdr:row>104</xdr:row>
      <xdr:rowOff>30662</xdr:rowOff>
    </xdr:to>
    <xdr:sp macro="" textlink="">
      <xdr:nvSpPr>
        <xdr:cNvPr id="428" name="楕円 427"/>
        <xdr:cNvSpPr/>
      </xdr:nvSpPr>
      <xdr:spPr>
        <a:xfrm>
          <a:off x="10795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151312</xdr:rowOff>
    </xdr:from>
    <xdr:to>
      <xdr:col>10</xdr:col>
      <xdr:colOff>114300</xdr:colOff>
      <xdr:row>104</xdr:row>
      <xdr:rowOff>14151</xdr:rowOff>
    </xdr:to>
    <xdr:cxnSp macro="">
      <xdr:nvCxnSpPr>
        <xdr:cNvPr id="429" name="直線コネクタ 428"/>
        <xdr:cNvCxnSpPr/>
      </xdr:nvCxnSpPr>
      <xdr:spPr>
        <a:xfrm>
          <a:off x="1130300" y="1781066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142620</xdr:rowOff>
    </xdr:from>
    <xdr:ext cx="405111" cy="259045"/>
    <xdr:sp macro="" textlink="">
      <xdr:nvSpPr>
        <xdr:cNvPr id="430" name="n_1aveValue【市民会館】&#10;有形固定資産減価償却率"/>
        <xdr:cNvSpPr txBox="1"/>
      </xdr:nvSpPr>
      <xdr:spPr>
        <a:xfrm>
          <a:off x="35820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132822</xdr:rowOff>
    </xdr:from>
    <xdr:ext cx="405111" cy="259045"/>
    <xdr:sp macro="" textlink="">
      <xdr:nvSpPr>
        <xdr:cNvPr id="431" name="n_2aveValue【市民会館】&#10;有形固定資産減価償却率"/>
        <xdr:cNvSpPr txBox="1"/>
      </xdr:nvSpPr>
      <xdr:spPr>
        <a:xfrm>
          <a:off x="27057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158948</xdr:rowOff>
    </xdr:from>
    <xdr:ext cx="405111" cy="259045"/>
    <xdr:sp macro="" textlink="">
      <xdr:nvSpPr>
        <xdr:cNvPr id="432" name="n_3aveValue【市民会館】&#10;有形固定資産減価償却率"/>
        <xdr:cNvSpPr txBox="1"/>
      </xdr:nvSpPr>
      <xdr:spPr>
        <a:xfrm>
          <a:off x="1816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34851</xdr:rowOff>
    </xdr:from>
    <xdr:ext cx="405111" cy="259045"/>
    <xdr:sp macro="" textlink="">
      <xdr:nvSpPr>
        <xdr:cNvPr id="433" name="n_4aveValue【市民会館】&#10;有形固定資産減価償却率"/>
        <xdr:cNvSpPr txBox="1"/>
      </xdr:nvSpPr>
      <xdr:spPr>
        <a:xfrm>
          <a:off x="927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117401</xdr:rowOff>
    </xdr:from>
    <xdr:ext cx="405111" cy="259045"/>
    <xdr:sp macro="" textlink="">
      <xdr:nvSpPr>
        <xdr:cNvPr id="434" name="n_1mainValue【市民会館】&#10;有形固定資産減価償却率"/>
        <xdr:cNvSpPr txBox="1"/>
      </xdr:nvSpPr>
      <xdr:spPr>
        <a:xfrm>
          <a:off x="35820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112503</xdr:rowOff>
    </xdr:from>
    <xdr:ext cx="405111" cy="259045"/>
    <xdr:sp macro="" textlink="">
      <xdr:nvSpPr>
        <xdr:cNvPr id="435" name="n_2mainValue【市民会館】&#10;有形固定資産減価償却率"/>
        <xdr:cNvSpPr txBox="1"/>
      </xdr:nvSpPr>
      <xdr:spPr>
        <a:xfrm>
          <a:off x="2705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81478</xdr:rowOff>
    </xdr:from>
    <xdr:ext cx="405111" cy="259045"/>
    <xdr:sp macro="" textlink="">
      <xdr:nvSpPr>
        <xdr:cNvPr id="436" name="n_3mainValue【市民会館】&#10;有形固定資産減価償却率"/>
        <xdr:cNvSpPr txBox="1"/>
      </xdr:nvSpPr>
      <xdr:spPr>
        <a:xfrm>
          <a:off x="18167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47189</xdr:rowOff>
    </xdr:from>
    <xdr:ext cx="405111" cy="259045"/>
    <xdr:sp macro="" textlink="">
      <xdr:nvSpPr>
        <xdr:cNvPr id="437" name="n_4mainValue【市民会館】&#10;有形固定資産減価償却率"/>
        <xdr:cNvSpPr txBox="1"/>
      </xdr:nvSpPr>
      <xdr:spPr>
        <a:xfrm>
          <a:off x="927744" y="1753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34289</xdr:rowOff>
    </xdr:from>
    <xdr:to>
      <xdr:col>54</xdr:col>
      <xdr:colOff>189865</xdr:colOff>
      <xdr:row>108</xdr:row>
      <xdr:rowOff>121920</xdr:rowOff>
    </xdr:to>
    <xdr:cxnSp macro="">
      <xdr:nvCxnSpPr>
        <xdr:cNvPr id="461" name="直線コネクタ 460"/>
        <xdr:cNvCxnSpPr/>
      </xdr:nvCxnSpPr>
      <xdr:spPr>
        <a:xfrm flipV="1">
          <a:off x="10476865" y="173507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462" name="【市民会館】&#10;一人当たり面積最小値テキスト"/>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463" name="直線コネクタ 462"/>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152416</xdr:rowOff>
    </xdr:from>
    <xdr:ext cx="469744" cy="259045"/>
    <xdr:sp macro="" textlink="">
      <xdr:nvSpPr>
        <xdr:cNvPr id="464" name="【市民会館】&#10;一人当たり面積最大値テキスト"/>
        <xdr:cNvSpPr txBox="1"/>
      </xdr:nvSpPr>
      <xdr:spPr>
        <a:xfrm>
          <a:off x="10515600" y="1712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34289</xdr:rowOff>
    </xdr:from>
    <xdr:to>
      <xdr:col>55</xdr:col>
      <xdr:colOff>88900</xdr:colOff>
      <xdr:row>101</xdr:row>
      <xdr:rowOff>34289</xdr:rowOff>
    </xdr:to>
    <xdr:cxnSp macro="">
      <xdr:nvCxnSpPr>
        <xdr:cNvPr id="465" name="直線コネクタ 464"/>
        <xdr:cNvCxnSpPr/>
      </xdr:nvCxnSpPr>
      <xdr:spPr>
        <a:xfrm>
          <a:off x="10388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38116</xdr:rowOff>
    </xdr:from>
    <xdr:ext cx="469744" cy="259045"/>
    <xdr:sp macro="" textlink="">
      <xdr:nvSpPr>
        <xdr:cNvPr id="466" name="【市民会館】&#10;一人当たり面積平均値テキスト"/>
        <xdr:cNvSpPr txBox="1"/>
      </xdr:nvSpPr>
      <xdr:spPr>
        <a:xfrm>
          <a:off x="10515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59689</xdr:rowOff>
    </xdr:from>
    <xdr:to>
      <xdr:col>55</xdr:col>
      <xdr:colOff>50800</xdr:colOff>
      <xdr:row>105</xdr:row>
      <xdr:rowOff>161289</xdr:rowOff>
    </xdr:to>
    <xdr:sp macro="" textlink="">
      <xdr:nvSpPr>
        <xdr:cNvPr id="467" name="フローチャート: 判断 466"/>
        <xdr:cNvSpPr/>
      </xdr:nvSpPr>
      <xdr:spPr>
        <a:xfrm>
          <a:off x="10426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90170</xdr:rowOff>
    </xdr:from>
    <xdr:to>
      <xdr:col>50</xdr:col>
      <xdr:colOff>165100</xdr:colOff>
      <xdr:row>106</xdr:row>
      <xdr:rowOff>20320</xdr:rowOff>
    </xdr:to>
    <xdr:sp macro="" textlink="">
      <xdr:nvSpPr>
        <xdr:cNvPr id="468" name="フローチャート: 判断 467"/>
        <xdr:cNvSpPr/>
      </xdr:nvSpPr>
      <xdr:spPr>
        <a:xfrm>
          <a:off x="9588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113030</xdr:rowOff>
    </xdr:from>
    <xdr:to>
      <xdr:col>46</xdr:col>
      <xdr:colOff>38100</xdr:colOff>
      <xdr:row>106</xdr:row>
      <xdr:rowOff>43180</xdr:rowOff>
    </xdr:to>
    <xdr:sp macro="" textlink="">
      <xdr:nvSpPr>
        <xdr:cNvPr id="469" name="フローチャート: 判断 468"/>
        <xdr:cNvSpPr/>
      </xdr:nvSpPr>
      <xdr:spPr>
        <a:xfrm>
          <a:off x="8699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135889</xdr:rowOff>
    </xdr:from>
    <xdr:to>
      <xdr:col>41</xdr:col>
      <xdr:colOff>101600</xdr:colOff>
      <xdr:row>106</xdr:row>
      <xdr:rowOff>66039</xdr:rowOff>
    </xdr:to>
    <xdr:sp macro="" textlink="">
      <xdr:nvSpPr>
        <xdr:cNvPr id="470" name="フローチャート: 判断 469"/>
        <xdr:cNvSpPr/>
      </xdr:nvSpPr>
      <xdr:spPr>
        <a:xfrm>
          <a:off x="7810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143511</xdr:rowOff>
    </xdr:from>
    <xdr:to>
      <xdr:col>36</xdr:col>
      <xdr:colOff>165100</xdr:colOff>
      <xdr:row>106</xdr:row>
      <xdr:rowOff>73661</xdr:rowOff>
    </xdr:to>
    <xdr:sp macro="" textlink="">
      <xdr:nvSpPr>
        <xdr:cNvPr id="471" name="フローチャート: 判断 470"/>
        <xdr:cNvSpPr/>
      </xdr:nvSpPr>
      <xdr:spPr>
        <a:xfrm>
          <a:off x="6921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139700</xdr:rowOff>
    </xdr:from>
    <xdr:to>
      <xdr:col>55</xdr:col>
      <xdr:colOff>50800</xdr:colOff>
      <xdr:row>103</xdr:row>
      <xdr:rowOff>69850</xdr:rowOff>
    </xdr:to>
    <xdr:sp macro="" textlink="">
      <xdr:nvSpPr>
        <xdr:cNvPr id="477" name="楕円 476"/>
        <xdr:cNvSpPr/>
      </xdr:nvSpPr>
      <xdr:spPr>
        <a:xfrm>
          <a:off x="104267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162577</xdr:rowOff>
    </xdr:from>
    <xdr:ext cx="469744" cy="259045"/>
    <xdr:sp macro="" textlink="">
      <xdr:nvSpPr>
        <xdr:cNvPr id="478" name="【市民会館】&#10;一人当たり面積該当値テキスト"/>
        <xdr:cNvSpPr txBox="1"/>
      </xdr:nvSpPr>
      <xdr:spPr>
        <a:xfrm>
          <a:off x="10515600" y="1747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139700</xdr:rowOff>
    </xdr:from>
    <xdr:to>
      <xdr:col>50</xdr:col>
      <xdr:colOff>165100</xdr:colOff>
      <xdr:row>103</xdr:row>
      <xdr:rowOff>69850</xdr:rowOff>
    </xdr:to>
    <xdr:sp macro="" textlink="">
      <xdr:nvSpPr>
        <xdr:cNvPr id="479" name="楕円 478"/>
        <xdr:cNvSpPr/>
      </xdr:nvSpPr>
      <xdr:spPr>
        <a:xfrm>
          <a:off x="9588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19050</xdr:rowOff>
    </xdr:from>
    <xdr:to>
      <xdr:col>55</xdr:col>
      <xdr:colOff>0</xdr:colOff>
      <xdr:row>103</xdr:row>
      <xdr:rowOff>19050</xdr:rowOff>
    </xdr:to>
    <xdr:cxnSp macro="">
      <xdr:nvCxnSpPr>
        <xdr:cNvPr id="480" name="直線コネクタ 479"/>
        <xdr:cNvCxnSpPr/>
      </xdr:nvCxnSpPr>
      <xdr:spPr>
        <a:xfrm>
          <a:off x="9639300" y="17678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162561</xdr:rowOff>
    </xdr:from>
    <xdr:to>
      <xdr:col>46</xdr:col>
      <xdr:colOff>38100</xdr:colOff>
      <xdr:row>103</xdr:row>
      <xdr:rowOff>92711</xdr:rowOff>
    </xdr:to>
    <xdr:sp macro="" textlink="">
      <xdr:nvSpPr>
        <xdr:cNvPr id="481" name="楕円 480"/>
        <xdr:cNvSpPr/>
      </xdr:nvSpPr>
      <xdr:spPr>
        <a:xfrm>
          <a:off x="8699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19050</xdr:rowOff>
    </xdr:from>
    <xdr:to>
      <xdr:col>50</xdr:col>
      <xdr:colOff>114300</xdr:colOff>
      <xdr:row>103</xdr:row>
      <xdr:rowOff>41911</xdr:rowOff>
    </xdr:to>
    <xdr:cxnSp macro="">
      <xdr:nvCxnSpPr>
        <xdr:cNvPr id="482" name="直線コネクタ 481"/>
        <xdr:cNvCxnSpPr/>
      </xdr:nvCxnSpPr>
      <xdr:spPr>
        <a:xfrm flipV="1">
          <a:off x="8750300" y="176784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154939</xdr:rowOff>
    </xdr:from>
    <xdr:to>
      <xdr:col>41</xdr:col>
      <xdr:colOff>101600</xdr:colOff>
      <xdr:row>103</xdr:row>
      <xdr:rowOff>85089</xdr:rowOff>
    </xdr:to>
    <xdr:sp macro="" textlink="">
      <xdr:nvSpPr>
        <xdr:cNvPr id="483" name="楕円 482"/>
        <xdr:cNvSpPr/>
      </xdr:nvSpPr>
      <xdr:spPr>
        <a:xfrm>
          <a:off x="7810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34289</xdr:rowOff>
    </xdr:from>
    <xdr:to>
      <xdr:col>45</xdr:col>
      <xdr:colOff>177800</xdr:colOff>
      <xdr:row>103</xdr:row>
      <xdr:rowOff>41911</xdr:rowOff>
    </xdr:to>
    <xdr:cxnSp macro="">
      <xdr:nvCxnSpPr>
        <xdr:cNvPr id="484" name="直線コネクタ 483"/>
        <xdr:cNvCxnSpPr/>
      </xdr:nvCxnSpPr>
      <xdr:spPr>
        <a:xfrm>
          <a:off x="7861300" y="176936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154939</xdr:rowOff>
    </xdr:from>
    <xdr:to>
      <xdr:col>36</xdr:col>
      <xdr:colOff>165100</xdr:colOff>
      <xdr:row>103</xdr:row>
      <xdr:rowOff>85089</xdr:rowOff>
    </xdr:to>
    <xdr:sp macro="" textlink="">
      <xdr:nvSpPr>
        <xdr:cNvPr id="485" name="楕円 484"/>
        <xdr:cNvSpPr/>
      </xdr:nvSpPr>
      <xdr:spPr>
        <a:xfrm>
          <a:off x="6921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34289</xdr:rowOff>
    </xdr:from>
    <xdr:to>
      <xdr:col>41</xdr:col>
      <xdr:colOff>50800</xdr:colOff>
      <xdr:row>103</xdr:row>
      <xdr:rowOff>34289</xdr:rowOff>
    </xdr:to>
    <xdr:cxnSp macro="">
      <xdr:nvCxnSpPr>
        <xdr:cNvPr id="486" name="直線コネクタ 485"/>
        <xdr:cNvCxnSpPr/>
      </xdr:nvCxnSpPr>
      <xdr:spPr>
        <a:xfrm>
          <a:off x="6972300" y="17693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11447</xdr:rowOff>
    </xdr:from>
    <xdr:ext cx="469744" cy="259045"/>
    <xdr:sp macro="" textlink="">
      <xdr:nvSpPr>
        <xdr:cNvPr id="487" name="n_1aveValue【市民会館】&#10;一人当たり面積"/>
        <xdr:cNvSpPr txBox="1"/>
      </xdr:nvSpPr>
      <xdr:spPr>
        <a:xfrm>
          <a:off x="9391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34307</xdr:rowOff>
    </xdr:from>
    <xdr:ext cx="469744" cy="259045"/>
    <xdr:sp macro="" textlink="">
      <xdr:nvSpPr>
        <xdr:cNvPr id="488" name="n_2aveValue【市民会館】&#10;一人当たり面積"/>
        <xdr:cNvSpPr txBox="1"/>
      </xdr:nvSpPr>
      <xdr:spPr>
        <a:xfrm>
          <a:off x="8515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57166</xdr:rowOff>
    </xdr:from>
    <xdr:ext cx="469744" cy="259045"/>
    <xdr:sp macro="" textlink="">
      <xdr:nvSpPr>
        <xdr:cNvPr id="489" name="n_3aveValue【市民会館】&#10;一人当たり面積"/>
        <xdr:cNvSpPr txBox="1"/>
      </xdr:nvSpPr>
      <xdr:spPr>
        <a:xfrm>
          <a:off x="7626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64788</xdr:rowOff>
    </xdr:from>
    <xdr:ext cx="469744" cy="259045"/>
    <xdr:sp macro="" textlink="">
      <xdr:nvSpPr>
        <xdr:cNvPr id="490" name="n_4aveValue【市民会館】&#10;一人当たり面積"/>
        <xdr:cNvSpPr txBox="1"/>
      </xdr:nvSpPr>
      <xdr:spPr>
        <a:xfrm>
          <a:off x="6737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86377</xdr:rowOff>
    </xdr:from>
    <xdr:ext cx="469744" cy="259045"/>
    <xdr:sp macro="" textlink="">
      <xdr:nvSpPr>
        <xdr:cNvPr id="491" name="n_1mainValue【市民会館】&#10;一人当たり面積"/>
        <xdr:cNvSpPr txBox="1"/>
      </xdr:nvSpPr>
      <xdr:spPr>
        <a:xfrm>
          <a:off x="9391727" y="1740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109238</xdr:rowOff>
    </xdr:from>
    <xdr:ext cx="469744" cy="259045"/>
    <xdr:sp macro="" textlink="">
      <xdr:nvSpPr>
        <xdr:cNvPr id="492" name="n_2mainValue【市民会館】&#10;一人当たり面積"/>
        <xdr:cNvSpPr txBox="1"/>
      </xdr:nvSpPr>
      <xdr:spPr>
        <a:xfrm>
          <a:off x="8515427"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101616</xdr:rowOff>
    </xdr:from>
    <xdr:ext cx="469744" cy="259045"/>
    <xdr:sp macro="" textlink="">
      <xdr:nvSpPr>
        <xdr:cNvPr id="493" name="n_3mainValue【市民会館】&#10;一人当たり面積"/>
        <xdr:cNvSpPr txBox="1"/>
      </xdr:nvSpPr>
      <xdr:spPr>
        <a:xfrm>
          <a:off x="7626427" y="1741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101616</xdr:rowOff>
    </xdr:from>
    <xdr:ext cx="469744" cy="259045"/>
    <xdr:sp macro="" textlink="">
      <xdr:nvSpPr>
        <xdr:cNvPr id="494" name="n_4mainValue【市民会館】&#10;一人当たり面積"/>
        <xdr:cNvSpPr txBox="1"/>
      </xdr:nvSpPr>
      <xdr:spPr>
        <a:xfrm>
          <a:off x="6737427" y="1741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121920</xdr:rowOff>
    </xdr:from>
    <xdr:to>
      <xdr:col>85</xdr:col>
      <xdr:colOff>126364</xdr:colOff>
      <xdr:row>41</xdr:row>
      <xdr:rowOff>161925</xdr:rowOff>
    </xdr:to>
    <xdr:cxnSp macro="">
      <xdr:nvCxnSpPr>
        <xdr:cNvPr id="519" name="直線コネクタ 518"/>
        <xdr:cNvCxnSpPr/>
      </xdr:nvCxnSpPr>
      <xdr:spPr>
        <a:xfrm flipV="1">
          <a:off x="16318864" y="560832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165752</xdr:rowOff>
    </xdr:from>
    <xdr:ext cx="405111" cy="259045"/>
    <xdr:sp macro="" textlink="">
      <xdr:nvSpPr>
        <xdr:cNvPr id="520" name="【一般廃棄物処理施設】&#10;有形固定資産減価償却率最小値テキスト"/>
        <xdr:cNvSpPr txBox="1"/>
      </xdr:nvSpPr>
      <xdr:spPr>
        <a:xfrm>
          <a:off x="163576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161925</xdr:rowOff>
    </xdr:from>
    <xdr:to>
      <xdr:col>86</xdr:col>
      <xdr:colOff>25400</xdr:colOff>
      <xdr:row>41</xdr:row>
      <xdr:rowOff>161925</xdr:rowOff>
    </xdr:to>
    <xdr:cxnSp macro="">
      <xdr:nvCxnSpPr>
        <xdr:cNvPr id="521" name="直線コネクタ 520"/>
        <xdr:cNvCxnSpPr/>
      </xdr:nvCxnSpPr>
      <xdr:spPr>
        <a:xfrm>
          <a:off x="16230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68597</xdr:rowOff>
    </xdr:from>
    <xdr:ext cx="405111" cy="259045"/>
    <xdr:sp macro="" textlink="">
      <xdr:nvSpPr>
        <xdr:cNvPr id="522" name="【一般廃棄物処理施設】&#10;有形固定資産減価償却率最大値テキスト"/>
        <xdr:cNvSpPr txBox="1"/>
      </xdr:nvSpPr>
      <xdr:spPr>
        <a:xfrm>
          <a:off x="163576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121920</xdr:rowOff>
    </xdr:from>
    <xdr:to>
      <xdr:col>86</xdr:col>
      <xdr:colOff>25400</xdr:colOff>
      <xdr:row>32</xdr:row>
      <xdr:rowOff>121920</xdr:rowOff>
    </xdr:to>
    <xdr:cxnSp macro="">
      <xdr:nvCxnSpPr>
        <xdr:cNvPr id="523" name="直線コネクタ 522"/>
        <xdr:cNvCxnSpPr/>
      </xdr:nvCxnSpPr>
      <xdr:spPr>
        <a:xfrm>
          <a:off x="16230600" y="560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524" name="【一般廃棄物処理施設】&#10;有形固定資産減価償却率平均値テキスト"/>
        <xdr:cNvSpPr txBox="1"/>
      </xdr:nvSpPr>
      <xdr:spPr>
        <a:xfrm>
          <a:off x="16357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525" name="フローチャート: 判断 524"/>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34925</xdr:rowOff>
    </xdr:from>
    <xdr:to>
      <xdr:col>81</xdr:col>
      <xdr:colOff>101600</xdr:colOff>
      <xdr:row>38</xdr:row>
      <xdr:rowOff>136525</xdr:rowOff>
    </xdr:to>
    <xdr:sp macro="" textlink="">
      <xdr:nvSpPr>
        <xdr:cNvPr id="526" name="フローチャート: 判断 525"/>
        <xdr:cNvSpPr/>
      </xdr:nvSpPr>
      <xdr:spPr>
        <a:xfrm>
          <a:off x="15430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7" name="フローチャート: 判断 526"/>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61595</xdr:rowOff>
    </xdr:from>
    <xdr:to>
      <xdr:col>72</xdr:col>
      <xdr:colOff>38100</xdr:colOff>
      <xdr:row>38</xdr:row>
      <xdr:rowOff>163195</xdr:rowOff>
    </xdr:to>
    <xdr:sp macro="" textlink="">
      <xdr:nvSpPr>
        <xdr:cNvPr id="528" name="フローチャート: 判断 527"/>
        <xdr:cNvSpPr/>
      </xdr:nvSpPr>
      <xdr:spPr>
        <a:xfrm>
          <a:off x="13652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71120</xdr:rowOff>
    </xdr:from>
    <xdr:to>
      <xdr:col>67</xdr:col>
      <xdr:colOff>101600</xdr:colOff>
      <xdr:row>39</xdr:row>
      <xdr:rowOff>1270</xdr:rowOff>
    </xdr:to>
    <xdr:sp macro="" textlink="">
      <xdr:nvSpPr>
        <xdr:cNvPr id="529" name="フローチャート: 判断 528"/>
        <xdr:cNvSpPr/>
      </xdr:nvSpPr>
      <xdr:spPr>
        <a:xfrm>
          <a:off x="12763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124460</xdr:rowOff>
    </xdr:from>
    <xdr:to>
      <xdr:col>85</xdr:col>
      <xdr:colOff>177800</xdr:colOff>
      <xdr:row>40</xdr:row>
      <xdr:rowOff>54610</xdr:rowOff>
    </xdr:to>
    <xdr:sp macro="" textlink="">
      <xdr:nvSpPr>
        <xdr:cNvPr id="535" name="楕円 534"/>
        <xdr:cNvSpPr/>
      </xdr:nvSpPr>
      <xdr:spPr>
        <a:xfrm>
          <a:off x="162687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102887</xdr:rowOff>
    </xdr:from>
    <xdr:ext cx="405111" cy="259045"/>
    <xdr:sp macro="" textlink="">
      <xdr:nvSpPr>
        <xdr:cNvPr id="536" name="【一般廃棄物処理施設】&#10;有形固定資産減価償却率該当値テキスト"/>
        <xdr:cNvSpPr txBox="1"/>
      </xdr:nvSpPr>
      <xdr:spPr>
        <a:xfrm>
          <a:off x="16357600"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105410</xdr:rowOff>
    </xdr:from>
    <xdr:to>
      <xdr:col>81</xdr:col>
      <xdr:colOff>101600</xdr:colOff>
      <xdr:row>40</xdr:row>
      <xdr:rowOff>35560</xdr:rowOff>
    </xdr:to>
    <xdr:sp macro="" textlink="">
      <xdr:nvSpPr>
        <xdr:cNvPr id="537" name="楕円 536"/>
        <xdr:cNvSpPr/>
      </xdr:nvSpPr>
      <xdr:spPr>
        <a:xfrm>
          <a:off x="1543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156210</xdr:rowOff>
    </xdr:from>
    <xdr:to>
      <xdr:col>85</xdr:col>
      <xdr:colOff>127000</xdr:colOff>
      <xdr:row>40</xdr:row>
      <xdr:rowOff>3810</xdr:rowOff>
    </xdr:to>
    <xdr:cxnSp macro="">
      <xdr:nvCxnSpPr>
        <xdr:cNvPr id="538" name="直線コネクタ 537"/>
        <xdr:cNvCxnSpPr/>
      </xdr:nvCxnSpPr>
      <xdr:spPr>
        <a:xfrm>
          <a:off x="15481300" y="684276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33020</xdr:rowOff>
    </xdr:from>
    <xdr:to>
      <xdr:col>76</xdr:col>
      <xdr:colOff>165100</xdr:colOff>
      <xdr:row>39</xdr:row>
      <xdr:rowOff>134620</xdr:rowOff>
    </xdr:to>
    <xdr:sp macro="" textlink="">
      <xdr:nvSpPr>
        <xdr:cNvPr id="539" name="楕円 538"/>
        <xdr:cNvSpPr/>
      </xdr:nvSpPr>
      <xdr:spPr>
        <a:xfrm>
          <a:off x="145415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83820</xdr:rowOff>
    </xdr:from>
    <xdr:to>
      <xdr:col>81</xdr:col>
      <xdr:colOff>50800</xdr:colOff>
      <xdr:row>39</xdr:row>
      <xdr:rowOff>156210</xdr:rowOff>
    </xdr:to>
    <xdr:cxnSp macro="">
      <xdr:nvCxnSpPr>
        <xdr:cNvPr id="540" name="直線コネクタ 539"/>
        <xdr:cNvCxnSpPr/>
      </xdr:nvCxnSpPr>
      <xdr:spPr>
        <a:xfrm>
          <a:off x="14592300" y="67703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19685</xdr:rowOff>
    </xdr:from>
    <xdr:to>
      <xdr:col>72</xdr:col>
      <xdr:colOff>38100</xdr:colOff>
      <xdr:row>39</xdr:row>
      <xdr:rowOff>121285</xdr:rowOff>
    </xdr:to>
    <xdr:sp macro="" textlink="">
      <xdr:nvSpPr>
        <xdr:cNvPr id="541" name="楕円 540"/>
        <xdr:cNvSpPr/>
      </xdr:nvSpPr>
      <xdr:spPr>
        <a:xfrm>
          <a:off x="136525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70485</xdr:rowOff>
    </xdr:from>
    <xdr:to>
      <xdr:col>76</xdr:col>
      <xdr:colOff>114300</xdr:colOff>
      <xdr:row>39</xdr:row>
      <xdr:rowOff>83820</xdr:rowOff>
    </xdr:to>
    <xdr:cxnSp macro="">
      <xdr:nvCxnSpPr>
        <xdr:cNvPr id="542" name="直線コネクタ 541"/>
        <xdr:cNvCxnSpPr/>
      </xdr:nvCxnSpPr>
      <xdr:spPr>
        <a:xfrm>
          <a:off x="13703300" y="675703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147320</xdr:rowOff>
    </xdr:from>
    <xdr:to>
      <xdr:col>67</xdr:col>
      <xdr:colOff>101600</xdr:colOff>
      <xdr:row>39</xdr:row>
      <xdr:rowOff>77470</xdr:rowOff>
    </xdr:to>
    <xdr:sp macro="" textlink="">
      <xdr:nvSpPr>
        <xdr:cNvPr id="543" name="楕円 542"/>
        <xdr:cNvSpPr/>
      </xdr:nvSpPr>
      <xdr:spPr>
        <a:xfrm>
          <a:off x="12763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26670</xdr:rowOff>
    </xdr:from>
    <xdr:to>
      <xdr:col>71</xdr:col>
      <xdr:colOff>177800</xdr:colOff>
      <xdr:row>39</xdr:row>
      <xdr:rowOff>70485</xdr:rowOff>
    </xdr:to>
    <xdr:cxnSp macro="">
      <xdr:nvCxnSpPr>
        <xdr:cNvPr id="544" name="直線コネクタ 543"/>
        <xdr:cNvCxnSpPr/>
      </xdr:nvCxnSpPr>
      <xdr:spPr>
        <a:xfrm>
          <a:off x="12814300" y="671322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153052</xdr:rowOff>
    </xdr:from>
    <xdr:ext cx="405111" cy="259045"/>
    <xdr:sp macro="" textlink="">
      <xdr:nvSpPr>
        <xdr:cNvPr id="545" name="n_1aveValue【一般廃棄物処理施設】&#10;有形固定資産減価償却率"/>
        <xdr:cNvSpPr txBox="1"/>
      </xdr:nvSpPr>
      <xdr:spPr>
        <a:xfrm>
          <a:off x="152660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546" name="n_2aveValue【一般廃棄物処理施設】&#10;有形固定資産減価償却率"/>
        <xdr:cNvSpPr txBox="1"/>
      </xdr:nvSpPr>
      <xdr:spPr>
        <a:xfrm>
          <a:off x="14389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8272</xdr:rowOff>
    </xdr:from>
    <xdr:ext cx="405111" cy="259045"/>
    <xdr:sp macro="" textlink="">
      <xdr:nvSpPr>
        <xdr:cNvPr id="547" name="n_3aveValue【一般廃棄物処理施設】&#10;有形固定資産減価償却率"/>
        <xdr:cNvSpPr txBox="1"/>
      </xdr:nvSpPr>
      <xdr:spPr>
        <a:xfrm>
          <a:off x="135007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17797</xdr:rowOff>
    </xdr:from>
    <xdr:ext cx="405111" cy="259045"/>
    <xdr:sp macro="" textlink="">
      <xdr:nvSpPr>
        <xdr:cNvPr id="548" name="n_4aveValue【一般廃棄物処理施設】&#10;有形固定資産減価償却率"/>
        <xdr:cNvSpPr txBox="1"/>
      </xdr:nvSpPr>
      <xdr:spPr>
        <a:xfrm>
          <a:off x="12611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26687</xdr:rowOff>
    </xdr:from>
    <xdr:ext cx="405111" cy="259045"/>
    <xdr:sp macro="" textlink="">
      <xdr:nvSpPr>
        <xdr:cNvPr id="549" name="n_1mainValue【一般廃棄物処理施設】&#10;有形固定資産減価償却率"/>
        <xdr:cNvSpPr txBox="1"/>
      </xdr:nvSpPr>
      <xdr:spPr>
        <a:xfrm>
          <a:off x="152660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125747</xdr:rowOff>
    </xdr:from>
    <xdr:ext cx="405111" cy="259045"/>
    <xdr:sp macro="" textlink="">
      <xdr:nvSpPr>
        <xdr:cNvPr id="550" name="n_2mainValue【一般廃棄物処理施設】&#10;有形固定資産減価償却率"/>
        <xdr:cNvSpPr txBox="1"/>
      </xdr:nvSpPr>
      <xdr:spPr>
        <a:xfrm>
          <a:off x="14389744" y="681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112412</xdr:rowOff>
    </xdr:from>
    <xdr:ext cx="405111" cy="259045"/>
    <xdr:sp macro="" textlink="">
      <xdr:nvSpPr>
        <xdr:cNvPr id="551" name="n_3mainValue【一般廃棄物処理施設】&#10;有形固定資産減価償却率"/>
        <xdr:cNvSpPr txBox="1"/>
      </xdr:nvSpPr>
      <xdr:spPr>
        <a:xfrm>
          <a:off x="13500744" y="67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68597</xdr:rowOff>
    </xdr:from>
    <xdr:ext cx="405111" cy="259045"/>
    <xdr:sp macro="" textlink="">
      <xdr:nvSpPr>
        <xdr:cNvPr id="552" name="n_4mainValue【一般廃棄物処理施設】&#10;有形固定資産減価償却率"/>
        <xdr:cNvSpPr txBox="1"/>
      </xdr:nvSpPr>
      <xdr:spPr>
        <a:xfrm>
          <a:off x="12611744"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6" name="テキスト ボックス 565"/>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8" name="テキスト ボックス 567"/>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70" name="テキスト ボックス 569"/>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100758</xdr:rowOff>
    </xdr:from>
    <xdr:to>
      <xdr:col>116</xdr:col>
      <xdr:colOff>62864</xdr:colOff>
      <xdr:row>42</xdr:row>
      <xdr:rowOff>46755</xdr:rowOff>
    </xdr:to>
    <xdr:cxnSp macro="">
      <xdr:nvCxnSpPr>
        <xdr:cNvPr id="578" name="直線コネクタ 577"/>
        <xdr:cNvCxnSpPr/>
      </xdr:nvCxnSpPr>
      <xdr:spPr>
        <a:xfrm flipV="1">
          <a:off x="22160864" y="5758608"/>
          <a:ext cx="0" cy="1489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50582</xdr:rowOff>
    </xdr:from>
    <xdr:ext cx="469744" cy="259045"/>
    <xdr:sp macro="" textlink="">
      <xdr:nvSpPr>
        <xdr:cNvPr id="579" name="【一般廃棄物処理施設】&#10;一人当たり有形固定資産（償却資産）額最小値テキスト"/>
        <xdr:cNvSpPr txBox="1"/>
      </xdr:nvSpPr>
      <xdr:spPr>
        <a:xfrm>
          <a:off x="22199600" y="72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46755</xdr:rowOff>
    </xdr:from>
    <xdr:to>
      <xdr:col>116</xdr:col>
      <xdr:colOff>152400</xdr:colOff>
      <xdr:row>42</xdr:row>
      <xdr:rowOff>46755</xdr:rowOff>
    </xdr:to>
    <xdr:cxnSp macro="">
      <xdr:nvCxnSpPr>
        <xdr:cNvPr id="580" name="直線コネクタ 579"/>
        <xdr:cNvCxnSpPr/>
      </xdr:nvCxnSpPr>
      <xdr:spPr>
        <a:xfrm>
          <a:off x="22072600" y="7247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47435</xdr:rowOff>
    </xdr:from>
    <xdr:ext cx="599010" cy="259045"/>
    <xdr:sp macro="" textlink="">
      <xdr:nvSpPr>
        <xdr:cNvPr id="581" name="【一般廃棄物処理施設】&#10;一人当たり有形固定資産（償却資産）額最大値テキスト"/>
        <xdr:cNvSpPr txBox="1"/>
      </xdr:nvSpPr>
      <xdr:spPr>
        <a:xfrm>
          <a:off x="22199600" y="553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100758</xdr:rowOff>
    </xdr:from>
    <xdr:to>
      <xdr:col>116</xdr:col>
      <xdr:colOff>152400</xdr:colOff>
      <xdr:row>33</xdr:row>
      <xdr:rowOff>100758</xdr:rowOff>
    </xdr:to>
    <xdr:cxnSp macro="">
      <xdr:nvCxnSpPr>
        <xdr:cNvPr id="582" name="直線コネクタ 581"/>
        <xdr:cNvCxnSpPr/>
      </xdr:nvCxnSpPr>
      <xdr:spPr>
        <a:xfrm>
          <a:off x="22072600" y="57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154652</xdr:rowOff>
    </xdr:from>
    <xdr:ext cx="534377" cy="259045"/>
    <xdr:sp macro="" textlink="">
      <xdr:nvSpPr>
        <xdr:cNvPr id="583" name="【一般廃棄物処理施設】&#10;一人当たり有形固定資産（償却資産）額平均値テキスト"/>
        <xdr:cNvSpPr txBox="1"/>
      </xdr:nvSpPr>
      <xdr:spPr>
        <a:xfrm>
          <a:off x="22199600" y="6498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131775</xdr:rowOff>
    </xdr:from>
    <xdr:to>
      <xdr:col>116</xdr:col>
      <xdr:colOff>114300</xdr:colOff>
      <xdr:row>39</xdr:row>
      <xdr:rowOff>61925</xdr:rowOff>
    </xdr:to>
    <xdr:sp macro="" textlink="">
      <xdr:nvSpPr>
        <xdr:cNvPr id="584" name="フローチャート: 判断 583"/>
        <xdr:cNvSpPr/>
      </xdr:nvSpPr>
      <xdr:spPr>
        <a:xfrm>
          <a:off x="22110700" y="664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159719</xdr:rowOff>
    </xdr:from>
    <xdr:to>
      <xdr:col>112</xdr:col>
      <xdr:colOff>38100</xdr:colOff>
      <xdr:row>39</xdr:row>
      <xdr:rowOff>89869</xdr:rowOff>
    </xdr:to>
    <xdr:sp macro="" textlink="">
      <xdr:nvSpPr>
        <xdr:cNvPr id="585" name="フローチャート: 判断 584"/>
        <xdr:cNvSpPr/>
      </xdr:nvSpPr>
      <xdr:spPr>
        <a:xfrm>
          <a:off x="21272500" y="667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131699</xdr:rowOff>
    </xdr:from>
    <xdr:to>
      <xdr:col>107</xdr:col>
      <xdr:colOff>101600</xdr:colOff>
      <xdr:row>39</xdr:row>
      <xdr:rowOff>61849</xdr:rowOff>
    </xdr:to>
    <xdr:sp macro="" textlink="">
      <xdr:nvSpPr>
        <xdr:cNvPr id="586" name="フローチャート: 判断 585"/>
        <xdr:cNvSpPr/>
      </xdr:nvSpPr>
      <xdr:spPr>
        <a:xfrm>
          <a:off x="20383500" y="66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147124</xdr:rowOff>
    </xdr:from>
    <xdr:to>
      <xdr:col>102</xdr:col>
      <xdr:colOff>165100</xdr:colOff>
      <xdr:row>39</xdr:row>
      <xdr:rowOff>77274</xdr:rowOff>
    </xdr:to>
    <xdr:sp macro="" textlink="">
      <xdr:nvSpPr>
        <xdr:cNvPr id="587" name="フローチャート: 判断 586"/>
        <xdr:cNvSpPr/>
      </xdr:nvSpPr>
      <xdr:spPr>
        <a:xfrm>
          <a:off x="19494500" y="666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72764</xdr:rowOff>
    </xdr:from>
    <xdr:to>
      <xdr:col>98</xdr:col>
      <xdr:colOff>38100</xdr:colOff>
      <xdr:row>39</xdr:row>
      <xdr:rowOff>2914</xdr:rowOff>
    </xdr:to>
    <xdr:sp macro="" textlink="">
      <xdr:nvSpPr>
        <xdr:cNvPr id="588" name="フローチャート: 判断 587"/>
        <xdr:cNvSpPr/>
      </xdr:nvSpPr>
      <xdr:spPr>
        <a:xfrm>
          <a:off x="18605500" y="658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167405</xdr:rowOff>
    </xdr:from>
    <xdr:to>
      <xdr:col>116</xdr:col>
      <xdr:colOff>114300</xdr:colOff>
      <xdr:row>42</xdr:row>
      <xdr:rowOff>97555</xdr:rowOff>
    </xdr:to>
    <xdr:sp macro="" textlink="">
      <xdr:nvSpPr>
        <xdr:cNvPr id="594" name="楕円 593"/>
        <xdr:cNvSpPr/>
      </xdr:nvSpPr>
      <xdr:spPr>
        <a:xfrm>
          <a:off x="22110700" y="719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82332</xdr:rowOff>
    </xdr:from>
    <xdr:ext cx="469744" cy="259045"/>
    <xdr:sp macro="" textlink="">
      <xdr:nvSpPr>
        <xdr:cNvPr id="595" name="【一般廃棄物処理施設】&#10;一人当たり有形固定資産（償却資産）額該当値テキスト"/>
        <xdr:cNvSpPr txBox="1"/>
      </xdr:nvSpPr>
      <xdr:spPr>
        <a:xfrm>
          <a:off x="22199600" y="711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168297</xdr:rowOff>
    </xdr:from>
    <xdr:to>
      <xdr:col>112</xdr:col>
      <xdr:colOff>38100</xdr:colOff>
      <xdr:row>42</xdr:row>
      <xdr:rowOff>98447</xdr:rowOff>
    </xdr:to>
    <xdr:sp macro="" textlink="">
      <xdr:nvSpPr>
        <xdr:cNvPr id="596" name="楕円 595"/>
        <xdr:cNvSpPr/>
      </xdr:nvSpPr>
      <xdr:spPr>
        <a:xfrm>
          <a:off x="21272500" y="719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46755</xdr:rowOff>
    </xdr:from>
    <xdr:to>
      <xdr:col>116</xdr:col>
      <xdr:colOff>63500</xdr:colOff>
      <xdr:row>42</xdr:row>
      <xdr:rowOff>47647</xdr:rowOff>
    </xdr:to>
    <xdr:cxnSp macro="">
      <xdr:nvCxnSpPr>
        <xdr:cNvPr id="597" name="直線コネクタ 596"/>
        <xdr:cNvCxnSpPr/>
      </xdr:nvCxnSpPr>
      <xdr:spPr>
        <a:xfrm flipV="1">
          <a:off x="21323300" y="7247655"/>
          <a:ext cx="838200" cy="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167405</xdr:rowOff>
    </xdr:from>
    <xdr:to>
      <xdr:col>107</xdr:col>
      <xdr:colOff>101600</xdr:colOff>
      <xdr:row>42</xdr:row>
      <xdr:rowOff>97555</xdr:rowOff>
    </xdr:to>
    <xdr:sp macro="" textlink="">
      <xdr:nvSpPr>
        <xdr:cNvPr id="598" name="楕円 597"/>
        <xdr:cNvSpPr/>
      </xdr:nvSpPr>
      <xdr:spPr>
        <a:xfrm>
          <a:off x="20383500" y="719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46755</xdr:rowOff>
    </xdr:from>
    <xdr:to>
      <xdr:col>111</xdr:col>
      <xdr:colOff>177800</xdr:colOff>
      <xdr:row>42</xdr:row>
      <xdr:rowOff>47647</xdr:rowOff>
    </xdr:to>
    <xdr:cxnSp macro="">
      <xdr:nvCxnSpPr>
        <xdr:cNvPr id="599" name="直線コネクタ 598"/>
        <xdr:cNvCxnSpPr/>
      </xdr:nvCxnSpPr>
      <xdr:spPr>
        <a:xfrm>
          <a:off x="20434300" y="7247655"/>
          <a:ext cx="889000" cy="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168340</xdr:rowOff>
    </xdr:from>
    <xdr:to>
      <xdr:col>102</xdr:col>
      <xdr:colOff>165100</xdr:colOff>
      <xdr:row>42</xdr:row>
      <xdr:rowOff>98490</xdr:rowOff>
    </xdr:to>
    <xdr:sp macro="" textlink="">
      <xdr:nvSpPr>
        <xdr:cNvPr id="600" name="楕円 599"/>
        <xdr:cNvSpPr/>
      </xdr:nvSpPr>
      <xdr:spPr>
        <a:xfrm>
          <a:off x="19494500" y="71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46755</xdr:rowOff>
    </xdr:from>
    <xdr:to>
      <xdr:col>107</xdr:col>
      <xdr:colOff>50800</xdr:colOff>
      <xdr:row>42</xdr:row>
      <xdr:rowOff>47690</xdr:rowOff>
    </xdr:to>
    <xdr:cxnSp macro="">
      <xdr:nvCxnSpPr>
        <xdr:cNvPr id="601" name="直線コネクタ 600"/>
        <xdr:cNvCxnSpPr/>
      </xdr:nvCxnSpPr>
      <xdr:spPr>
        <a:xfrm flipV="1">
          <a:off x="19545300" y="7247655"/>
          <a:ext cx="889000" cy="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168101</xdr:rowOff>
    </xdr:from>
    <xdr:to>
      <xdr:col>98</xdr:col>
      <xdr:colOff>38100</xdr:colOff>
      <xdr:row>42</xdr:row>
      <xdr:rowOff>98251</xdr:rowOff>
    </xdr:to>
    <xdr:sp macro="" textlink="">
      <xdr:nvSpPr>
        <xdr:cNvPr id="602" name="楕円 601"/>
        <xdr:cNvSpPr/>
      </xdr:nvSpPr>
      <xdr:spPr>
        <a:xfrm>
          <a:off x="18605500" y="719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47451</xdr:rowOff>
    </xdr:from>
    <xdr:to>
      <xdr:col>102</xdr:col>
      <xdr:colOff>114300</xdr:colOff>
      <xdr:row>42</xdr:row>
      <xdr:rowOff>47690</xdr:rowOff>
    </xdr:to>
    <xdr:cxnSp macro="">
      <xdr:nvCxnSpPr>
        <xdr:cNvPr id="603" name="直線コネクタ 602"/>
        <xdr:cNvCxnSpPr/>
      </xdr:nvCxnSpPr>
      <xdr:spPr>
        <a:xfrm>
          <a:off x="18656300" y="7248351"/>
          <a:ext cx="889000" cy="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106396</xdr:rowOff>
    </xdr:from>
    <xdr:ext cx="534377" cy="259045"/>
    <xdr:sp macro="" textlink="">
      <xdr:nvSpPr>
        <xdr:cNvPr id="604" name="n_1aveValue【一般廃棄物処理施設】&#10;一人当たり有形固定資産（償却資産）額"/>
        <xdr:cNvSpPr txBox="1"/>
      </xdr:nvSpPr>
      <xdr:spPr>
        <a:xfrm>
          <a:off x="21043411" y="645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78376</xdr:rowOff>
    </xdr:from>
    <xdr:ext cx="534377" cy="259045"/>
    <xdr:sp macro="" textlink="">
      <xdr:nvSpPr>
        <xdr:cNvPr id="605" name="n_2aveValue【一般廃棄物処理施設】&#10;一人当たり有形固定資産（償却資産）額"/>
        <xdr:cNvSpPr txBox="1"/>
      </xdr:nvSpPr>
      <xdr:spPr>
        <a:xfrm>
          <a:off x="20167111" y="642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93801</xdr:rowOff>
    </xdr:from>
    <xdr:ext cx="534377" cy="259045"/>
    <xdr:sp macro="" textlink="">
      <xdr:nvSpPr>
        <xdr:cNvPr id="606" name="n_3aveValue【一般廃棄物処理施設】&#10;一人当たり有形固定資産（償却資産）額"/>
        <xdr:cNvSpPr txBox="1"/>
      </xdr:nvSpPr>
      <xdr:spPr>
        <a:xfrm>
          <a:off x="19278111" y="643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19441</xdr:rowOff>
    </xdr:from>
    <xdr:ext cx="534377" cy="259045"/>
    <xdr:sp macro="" textlink="">
      <xdr:nvSpPr>
        <xdr:cNvPr id="607" name="n_4aveValue【一般廃棄物処理施設】&#10;一人当たり有形固定資産（償却資産）額"/>
        <xdr:cNvSpPr txBox="1"/>
      </xdr:nvSpPr>
      <xdr:spPr>
        <a:xfrm>
          <a:off x="18389111" y="636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89574</xdr:rowOff>
    </xdr:from>
    <xdr:ext cx="469744" cy="259045"/>
    <xdr:sp macro="" textlink="">
      <xdr:nvSpPr>
        <xdr:cNvPr id="608" name="n_1mainValue【一般廃棄物処理施設】&#10;一人当たり有形固定資産（償却資産）額"/>
        <xdr:cNvSpPr txBox="1"/>
      </xdr:nvSpPr>
      <xdr:spPr>
        <a:xfrm>
          <a:off x="21075728" y="729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88682</xdr:rowOff>
    </xdr:from>
    <xdr:ext cx="469744" cy="259045"/>
    <xdr:sp macro="" textlink="">
      <xdr:nvSpPr>
        <xdr:cNvPr id="609" name="n_2mainValue【一般廃棄物処理施設】&#10;一人当たり有形固定資産（償却資産）額"/>
        <xdr:cNvSpPr txBox="1"/>
      </xdr:nvSpPr>
      <xdr:spPr>
        <a:xfrm>
          <a:off x="20199428" y="728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89617</xdr:rowOff>
    </xdr:from>
    <xdr:ext cx="469744" cy="259045"/>
    <xdr:sp macro="" textlink="">
      <xdr:nvSpPr>
        <xdr:cNvPr id="610" name="n_3mainValue【一般廃棄物処理施設】&#10;一人当たり有形固定資産（償却資産）額"/>
        <xdr:cNvSpPr txBox="1"/>
      </xdr:nvSpPr>
      <xdr:spPr>
        <a:xfrm>
          <a:off x="19310428" y="729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89378</xdr:rowOff>
    </xdr:from>
    <xdr:ext cx="469744" cy="259045"/>
    <xdr:sp macro="" textlink="">
      <xdr:nvSpPr>
        <xdr:cNvPr id="611" name="n_4mainValue【一般廃棄物処理施設】&#10;一人当たり有形固定資産（償却資産）額"/>
        <xdr:cNvSpPr txBox="1"/>
      </xdr:nvSpPr>
      <xdr:spPr>
        <a:xfrm>
          <a:off x="18421428" y="7290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40822</xdr:rowOff>
    </xdr:from>
    <xdr:to>
      <xdr:col>85</xdr:col>
      <xdr:colOff>126364</xdr:colOff>
      <xdr:row>63</xdr:row>
      <xdr:rowOff>128996</xdr:rowOff>
    </xdr:to>
    <xdr:cxnSp macro="">
      <xdr:nvCxnSpPr>
        <xdr:cNvPr id="637" name="直線コネクタ 636"/>
        <xdr:cNvCxnSpPr/>
      </xdr:nvCxnSpPr>
      <xdr:spPr>
        <a:xfrm flipV="1">
          <a:off x="16318864" y="9642022"/>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132823</xdr:rowOff>
    </xdr:from>
    <xdr:ext cx="405111" cy="259045"/>
    <xdr:sp macro="" textlink="">
      <xdr:nvSpPr>
        <xdr:cNvPr id="638" name="【保健センター・保健所】&#10;有形固定資産減価償却率最小値テキスト"/>
        <xdr:cNvSpPr txBox="1"/>
      </xdr:nvSpPr>
      <xdr:spPr>
        <a:xfrm>
          <a:off x="16357600" y="1093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128996</xdr:rowOff>
    </xdr:from>
    <xdr:to>
      <xdr:col>86</xdr:col>
      <xdr:colOff>25400</xdr:colOff>
      <xdr:row>63</xdr:row>
      <xdr:rowOff>128996</xdr:rowOff>
    </xdr:to>
    <xdr:cxnSp macro="">
      <xdr:nvCxnSpPr>
        <xdr:cNvPr id="639" name="直線コネクタ 638"/>
        <xdr:cNvCxnSpPr/>
      </xdr:nvCxnSpPr>
      <xdr:spPr>
        <a:xfrm>
          <a:off x="16230600" y="1093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158949</xdr:rowOff>
    </xdr:from>
    <xdr:ext cx="405111" cy="259045"/>
    <xdr:sp macro="" textlink="">
      <xdr:nvSpPr>
        <xdr:cNvPr id="640" name="【保健センター・保健所】&#10;有形固定資産減価償却率最大値テキスト"/>
        <xdr:cNvSpPr txBox="1"/>
      </xdr:nvSpPr>
      <xdr:spPr>
        <a:xfrm>
          <a:off x="16357600" y="941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40822</xdr:rowOff>
    </xdr:from>
    <xdr:to>
      <xdr:col>86</xdr:col>
      <xdr:colOff>25400</xdr:colOff>
      <xdr:row>56</xdr:row>
      <xdr:rowOff>40822</xdr:rowOff>
    </xdr:to>
    <xdr:cxnSp macro="">
      <xdr:nvCxnSpPr>
        <xdr:cNvPr id="641" name="直線コネクタ 640"/>
        <xdr:cNvCxnSpPr/>
      </xdr:nvCxnSpPr>
      <xdr:spPr>
        <a:xfrm>
          <a:off x="16230600" y="964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55353</xdr:rowOff>
    </xdr:from>
    <xdr:ext cx="405111" cy="259045"/>
    <xdr:sp macro="" textlink="">
      <xdr:nvSpPr>
        <xdr:cNvPr id="642" name="【保健センター・保健所】&#10;有形固定資産減価償却率平均値テキスト"/>
        <xdr:cNvSpPr txBox="1"/>
      </xdr:nvSpPr>
      <xdr:spPr>
        <a:xfrm>
          <a:off x="16357600" y="1017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32476</xdr:rowOff>
    </xdr:from>
    <xdr:to>
      <xdr:col>85</xdr:col>
      <xdr:colOff>177800</xdr:colOff>
      <xdr:row>60</xdr:row>
      <xdr:rowOff>134076</xdr:rowOff>
    </xdr:to>
    <xdr:sp macro="" textlink="">
      <xdr:nvSpPr>
        <xdr:cNvPr id="643" name="フローチャート: 判断 642"/>
        <xdr:cNvSpPr/>
      </xdr:nvSpPr>
      <xdr:spPr>
        <a:xfrm>
          <a:off x="162687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164737</xdr:rowOff>
    </xdr:from>
    <xdr:to>
      <xdr:col>81</xdr:col>
      <xdr:colOff>101600</xdr:colOff>
      <xdr:row>60</xdr:row>
      <xdr:rowOff>94887</xdr:rowOff>
    </xdr:to>
    <xdr:sp macro="" textlink="">
      <xdr:nvSpPr>
        <xdr:cNvPr id="644" name="フローチャート: 判断 643"/>
        <xdr:cNvSpPr/>
      </xdr:nvSpPr>
      <xdr:spPr>
        <a:xfrm>
          <a:off x="15430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645" name="フローチャート: 判断 644"/>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646" name="フローチャート: 判断 645"/>
        <xdr:cNvSpPr/>
      </xdr:nvSpPr>
      <xdr:spPr>
        <a:xfrm>
          <a:off x="13652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117384</xdr:rowOff>
    </xdr:from>
    <xdr:to>
      <xdr:col>67</xdr:col>
      <xdr:colOff>101600</xdr:colOff>
      <xdr:row>60</xdr:row>
      <xdr:rowOff>47534</xdr:rowOff>
    </xdr:to>
    <xdr:sp macro="" textlink="">
      <xdr:nvSpPr>
        <xdr:cNvPr id="647" name="フローチャート: 判断 646"/>
        <xdr:cNvSpPr/>
      </xdr:nvSpPr>
      <xdr:spPr>
        <a:xfrm>
          <a:off x="12763500" y="1023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127181</xdr:rowOff>
    </xdr:from>
    <xdr:to>
      <xdr:col>85</xdr:col>
      <xdr:colOff>177800</xdr:colOff>
      <xdr:row>61</xdr:row>
      <xdr:rowOff>57331</xdr:rowOff>
    </xdr:to>
    <xdr:sp macro="" textlink="">
      <xdr:nvSpPr>
        <xdr:cNvPr id="653" name="楕円 652"/>
        <xdr:cNvSpPr/>
      </xdr:nvSpPr>
      <xdr:spPr>
        <a:xfrm>
          <a:off x="162687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105608</xdr:rowOff>
    </xdr:from>
    <xdr:ext cx="405111" cy="259045"/>
    <xdr:sp macro="" textlink="">
      <xdr:nvSpPr>
        <xdr:cNvPr id="654" name="【保健センター・保健所】&#10;有形固定資産減価償却率該当値テキスト"/>
        <xdr:cNvSpPr txBox="1"/>
      </xdr:nvSpPr>
      <xdr:spPr>
        <a:xfrm>
          <a:off x="16357600" y="1039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87993</xdr:rowOff>
    </xdr:from>
    <xdr:to>
      <xdr:col>81</xdr:col>
      <xdr:colOff>101600</xdr:colOff>
      <xdr:row>61</xdr:row>
      <xdr:rowOff>18143</xdr:rowOff>
    </xdr:to>
    <xdr:sp macro="" textlink="">
      <xdr:nvSpPr>
        <xdr:cNvPr id="655" name="楕円 654"/>
        <xdr:cNvSpPr/>
      </xdr:nvSpPr>
      <xdr:spPr>
        <a:xfrm>
          <a:off x="15430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138793</xdr:rowOff>
    </xdr:from>
    <xdr:to>
      <xdr:col>85</xdr:col>
      <xdr:colOff>127000</xdr:colOff>
      <xdr:row>61</xdr:row>
      <xdr:rowOff>6531</xdr:rowOff>
    </xdr:to>
    <xdr:cxnSp macro="">
      <xdr:nvCxnSpPr>
        <xdr:cNvPr id="656" name="直線コネクタ 655"/>
        <xdr:cNvCxnSpPr/>
      </xdr:nvCxnSpPr>
      <xdr:spPr>
        <a:xfrm>
          <a:off x="15481300" y="1042579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47172</xdr:rowOff>
    </xdr:from>
    <xdr:to>
      <xdr:col>76</xdr:col>
      <xdr:colOff>165100</xdr:colOff>
      <xdr:row>60</xdr:row>
      <xdr:rowOff>148772</xdr:rowOff>
    </xdr:to>
    <xdr:sp macro="" textlink="">
      <xdr:nvSpPr>
        <xdr:cNvPr id="657" name="楕円 656"/>
        <xdr:cNvSpPr/>
      </xdr:nvSpPr>
      <xdr:spPr>
        <a:xfrm>
          <a:off x="14541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97972</xdr:rowOff>
    </xdr:from>
    <xdr:to>
      <xdr:col>81</xdr:col>
      <xdr:colOff>50800</xdr:colOff>
      <xdr:row>60</xdr:row>
      <xdr:rowOff>138793</xdr:rowOff>
    </xdr:to>
    <xdr:cxnSp macro="">
      <xdr:nvCxnSpPr>
        <xdr:cNvPr id="658" name="直線コネクタ 657"/>
        <xdr:cNvCxnSpPr/>
      </xdr:nvCxnSpPr>
      <xdr:spPr>
        <a:xfrm>
          <a:off x="14592300" y="10384972"/>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101056</xdr:rowOff>
    </xdr:from>
    <xdr:to>
      <xdr:col>72</xdr:col>
      <xdr:colOff>38100</xdr:colOff>
      <xdr:row>61</xdr:row>
      <xdr:rowOff>31206</xdr:rowOff>
    </xdr:to>
    <xdr:sp macro="" textlink="">
      <xdr:nvSpPr>
        <xdr:cNvPr id="659" name="楕円 658"/>
        <xdr:cNvSpPr/>
      </xdr:nvSpPr>
      <xdr:spPr>
        <a:xfrm>
          <a:off x="13652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97972</xdr:rowOff>
    </xdr:from>
    <xdr:to>
      <xdr:col>76</xdr:col>
      <xdr:colOff>114300</xdr:colOff>
      <xdr:row>60</xdr:row>
      <xdr:rowOff>151856</xdr:rowOff>
    </xdr:to>
    <xdr:cxnSp macro="">
      <xdr:nvCxnSpPr>
        <xdr:cNvPr id="660" name="直線コネクタ 659"/>
        <xdr:cNvCxnSpPr/>
      </xdr:nvCxnSpPr>
      <xdr:spPr>
        <a:xfrm flipV="1">
          <a:off x="13703300" y="10384972"/>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61867</xdr:rowOff>
    </xdr:from>
    <xdr:to>
      <xdr:col>67</xdr:col>
      <xdr:colOff>101600</xdr:colOff>
      <xdr:row>60</xdr:row>
      <xdr:rowOff>163467</xdr:rowOff>
    </xdr:to>
    <xdr:sp macro="" textlink="">
      <xdr:nvSpPr>
        <xdr:cNvPr id="661" name="楕円 660"/>
        <xdr:cNvSpPr/>
      </xdr:nvSpPr>
      <xdr:spPr>
        <a:xfrm>
          <a:off x="12763500" y="10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112667</xdr:rowOff>
    </xdr:from>
    <xdr:to>
      <xdr:col>71</xdr:col>
      <xdr:colOff>177800</xdr:colOff>
      <xdr:row>60</xdr:row>
      <xdr:rowOff>151856</xdr:rowOff>
    </xdr:to>
    <xdr:cxnSp macro="">
      <xdr:nvCxnSpPr>
        <xdr:cNvPr id="662" name="直線コネクタ 661"/>
        <xdr:cNvCxnSpPr/>
      </xdr:nvCxnSpPr>
      <xdr:spPr>
        <a:xfrm>
          <a:off x="12814300" y="1039966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111414</xdr:rowOff>
    </xdr:from>
    <xdr:ext cx="405111" cy="259045"/>
    <xdr:sp macro="" textlink="">
      <xdr:nvSpPr>
        <xdr:cNvPr id="663" name="n_1aveValue【保健センター・保健所】&#10;有形固定資産減価償却率"/>
        <xdr:cNvSpPr txBox="1"/>
      </xdr:nvSpPr>
      <xdr:spPr>
        <a:xfrm>
          <a:off x="152660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664" name="n_2aveValue【保健センター・保健所】&#10;有形固定資産減価償却率"/>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78757</xdr:rowOff>
    </xdr:from>
    <xdr:ext cx="405111" cy="259045"/>
    <xdr:sp macro="" textlink="">
      <xdr:nvSpPr>
        <xdr:cNvPr id="665" name="n_3aveValue【保健センター・保健所】&#10;有形固定資産減価償却率"/>
        <xdr:cNvSpPr txBox="1"/>
      </xdr:nvSpPr>
      <xdr:spPr>
        <a:xfrm>
          <a:off x="13500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64061</xdr:rowOff>
    </xdr:from>
    <xdr:ext cx="405111" cy="259045"/>
    <xdr:sp macro="" textlink="">
      <xdr:nvSpPr>
        <xdr:cNvPr id="666" name="n_4aveValue【保健センター・保健所】&#10;有形固定資産減価償却率"/>
        <xdr:cNvSpPr txBox="1"/>
      </xdr:nvSpPr>
      <xdr:spPr>
        <a:xfrm>
          <a:off x="12611744" y="1000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9270</xdr:rowOff>
    </xdr:from>
    <xdr:ext cx="405111" cy="259045"/>
    <xdr:sp macro="" textlink="">
      <xdr:nvSpPr>
        <xdr:cNvPr id="667" name="n_1mainValue【保健センター・保健所】&#10;有形固定資産減価償却率"/>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139899</xdr:rowOff>
    </xdr:from>
    <xdr:ext cx="405111" cy="259045"/>
    <xdr:sp macro="" textlink="">
      <xdr:nvSpPr>
        <xdr:cNvPr id="668" name="n_2mainValue【保健センター・保健所】&#10;有形固定資産減価償却率"/>
        <xdr:cNvSpPr txBox="1"/>
      </xdr:nvSpPr>
      <xdr:spPr>
        <a:xfrm>
          <a:off x="14389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22333</xdr:rowOff>
    </xdr:from>
    <xdr:ext cx="405111" cy="259045"/>
    <xdr:sp macro="" textlink="">
      <xdr:nvSpPr>
        <xdr:cNvPr id="669" name="n_3mainValue【保健センター・保健所】&#10;有形固定資産減価償却率"/>
        <xdr:cNvSpPr txBox="1"/>
      </xdr:nvSpPr>
      <xdr:spPr>
        <a:xfrm>
          <a:off x="13500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154594</xdr:rowOff>
    </xdr:from>
    <xdr:ext cx="405111" cy="259045"/>
    <xdr:sp macro="" textlink="">
      <xdr:nvSpPr>
        <xdr:cNvPr id="670" name="n_4mainValue【保健センター・保健所】&#10;有形固定資産減価償却率"/>
        <xdr:cNvSpPr txBox="1"/>
      </xdr:nvSpPr>
      <xdr:spPr>
        <a:xfrm>
          <a:off x="12611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1" name="直線コネクタ 68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2" name="テキスト ボックス 68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3" name="直線コネクタ 68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4" name="テキスト ボックス 68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5" name="直線コネクタ 68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6" name="テキスト ボックス 68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7" name="直線コネクタ 68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8" name="テキスト ボックス 68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92" name="直線コネクタ 691"/>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93" name="【保健センター・保健所】&#10;一人当たり面積最小値テキスト"/>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94" name="直線コネクタ 693"/>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95" name="【保健センター・保健所】&#10;一人当たり面積最大値テキスト"/>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96" name="直線コネクタ 695"/>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697" name="【保健センター・保健所】&#10;一人当たり面積平均値テキスト"/>
        <xdr:cNvSpPr txBox="1"/>
      </xdr:nvSpPr>
      <xdr:spPr>
        <a:xfrm>
          <a:off x="2219960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98" name="フローチャート: 判断 697"/>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97790</xdr:rowOff>
    </xdr:from>
    <xdr:to>
      <xdr:col>112</xdr:col>
      <xdr:colOff>38100</xdr:colOff>
      <xdr:row>62</xdr:row>
      <xdr:rowOff>27940</xdr:rowOff>
    </xdr:to>
    <xdr:sp macro="" textlink="">
      <xdr:nvSpPr>
        <xdr:cNvPr id="699" name="フローチャート: 判断 698"/>
        <xdr:cNvSpPr/>
      </xdr:nvSpPr>
      <xdr:spPr>
        <a:xfrm>
          <a:off x="21272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700" name="フローチャート: 判断 699"/>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701" name="フローチャート: 判断 700"/>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702" name="フローチャート: 判断 701"/>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40640</xdr:rowOff>
    </xdr:from>
    <xdr:to>
      <xdr:col>116</xdr:col>
      <xdr:colOff>114300</xdr:colOff>
      <xdr:row>62</xdr:row>
      <xdr:rowOff>142240</xdr:rowOff>
    </xdr:to>
    <xdr:sp macro="" textlink="">
      <xdr:nvSpPr>
        <xdr:cNvPr id="708" name="楕円 707"/>
        <xdr:cNvSpPr/>
      </xdr:nvSpPr>
      <xdr:spPr>
        <a:xfrm>
          <a:off x="22110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19067</xdr:rowOff>
    </xdr:from>
    <xdr:ext cx="469744" cy="259045"/>
    <xdr:sp macro="" textlink="">
      <xdr:nvSpPr>
        <xdr:cNvPr id="709" name="【保健センター・保健所】&#10;一人当たり面積該当値テキスト"/>
        <xdr:cNvSpPr txBox="1"/>
      </xdr:nvSpPr>
      <xdr:spPr>
        <a:xfrm>
          <a:off x="22199600"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710" name="楕円 709"/>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91440</xdr:rowOff>
    </xdr:from>
    <xdr:to>
      <xdr:col>116</xdr:col>
      <xdr:colOff>63500</xdr:colOff>
      <xdr:row>62</xdr:row>
      <xdr:rowOff>114300</xdr:rowOff>
    </xdr:to>
    <xdr:cxnSp macro="">
      <xdr:nvCxnSpPr>
        <xdr:cNvPr id="711" name="直線コネクタ 710"/>
        <xdr:cNvCxnSpPr/>
      </xdr:nvCxnSpPr>
      <xdr:spPr>
        <a:xfrm flipV="1">
          <a:off x="21323300" y="10721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712" name="楕円 711"/>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713" name="直線コネクタ 712"/>
        <xdr:cNvCxnSpPr/>
      </xdr:nvCxnSpPr>
      <xdr:spPr>
        <a:xfrm>
          <a:off x="20434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714" name="楕円 713"/>
        <xdr:cNvSpPr/>
      </xdr:nvSpPr>
      <xdr:spPr>
        <a:xfrm>
          <a:off x="19494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63</xdr:row>
      <xdr:rowOff>11430</xdr:rowOff>
    </xdr:to>
    <xdr:cxnSp macro="">
      <xdr:nvCxnSpPr>
        <xdr:cNvPr id="715" name="直線コネクタ 714"/>
        <xdr:cNvCxnSpPr/>
      </xdr:nvCxnSpPr>
      <xdr:spPr>
        <a:xfrm flipV="1">
          <a:off x="19545300" y="10744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132080</xdr:rowOff>
    </xdr:from>
    <xdr:to>
      <xdr:col>98</xdr:col>
      <xdr:colOff>38100</xdr:colOff>
      <xdr:row>63</xdr:row>
      <xdr:rowOff>62230</xdr:rowOff>
    </xdr:to>
    <xdr:sp macro="" textlink="">
      <xdr:nvSpPr>
        <xdr:cNvPr id="716" name="楕円 715"/>
        <xdr:cNvSpPr/>
      </xdr:nvSpPr>
      <xdr:spPr>
        <a:xfrm>
          <a:off x="18605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11430</xdr:rowOff>
    </xdr:from>
    <xdr:to>
      <xdr:col>102</xdr:col>
      <xdr:colOff>114300</xdr:colOff>
      <xdr:row>63</xdr:row>
      <xdr:rowOff>11430</xdr:rowOff>
    </xdr:to>
    <xdr:cxnSp macro="">
      <xdr:nvCxnSpPr>
        <xdr:cNvPr id="717" name="直線コネクタ 716"/>
        <xdr:cNvCxnSpPr/>
      </xdr:nvCxnSpPr>
      <xdr:spPr>
        <a:xfrm>
          <a:off x="18656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44467</xdr:rowOff>
    </xdr:from>
    <xdr:ext cx="469744" cy="259045"/>
    <xdr:sp macro="" textlink="">
      <xdr:nvSpPr>
        <xdr:cNvPr id="718" name="n_1aveValue【保健センター・保健所】&#10;一人当たり面積"/>
        <xdr:cNvSpPr txBox="1"/>
      </xdr:nvSpPr>
      <xdr:spPr>
        <a:xfrm>
          <a:off x="21075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719" name="n_2aveValue【保健センター・保健所】&#10;一人当たり面積"/>
        <xdr:cNvSpPr txBox="1"/>
      </xdr:nvSpPr>
      <xdr:spPr>
        <a:xfrm>
          <a:off x="20199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720" name="n_3aveValue【保健センター・保健所】&#10;一人当たり面積"/>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721" name="n_4aveValue【保健センター・保健所】&#10;一人当たり面積"/>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722" name="n_1main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723" name="n_2mainValue【保健センター・保健所】&#10;一人当たり面積"/>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724" name="n_3mainValue【保健センター・保健所】&#10;一人当たり面積"/>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53357</xdr:rowOff>
    </xdr:from>
    <xdr:ext cx="469744" cy="259045"/>
    <xdr:sp macro="" textlink="">
      <xdr:nvSpPr>
        <xdr:cNvPr id="725" name="n_4mainValue【保健センター・保健所】&#10;一人当たり面積"/>
        <xdr:cNvSpPr txBox="1"/>
      </xdr:nvSpPr>
      <xdr:spPr>
        <a:xfrm>
          <a:off x="18421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6" name="テキスト ボックス 74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8" name="テキスト ボックス 74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59055</xdr:rowOff>
    </xdr:from>
    <xdr:to>
      <xdr:col>85</xdr:col>
      <xdr:colOff>126364</xdr:colOff>
      <xdr:row>85</xdr:row>
      <xdr:rowOff>154305</xdr:rowOff>
    </xdr:to>
    <xdr:cxnSp macro="">
      <xdr:nvCxnSpPr>
        <xdr:cNvPr id="750" name="直線コネクタ 749"/>
        <xdr:cNvCxnSpPr/>
      </xdr:nvCxnSpPr>
      <xdr:spPr>
        <a:xfrm flipV="1">
          <a:off x="16318864" y="1343215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158132</xdr:rowOff>
    </xdr:from>
    <xdr:ext cx="405111" cy="259045"/>
    <xdr:sp macro="" textlink="">
      <xdr:nvSpPr>
        <xdr:cNvPr id="751" name="【消防施設】&#10;有形固定資産減価償却率最小値テキスト"/>
        <xdr:cNvSpPr txBox="1"/>
      </xdr:nvSpPr>
      <xdr:spPr>
        <a:xfrm>
          <a:off x="16357600" y="1473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154305</xdr:rowOff>
    </xdr:from>
    <xdr:to>
      <xdr:col>86</xdr:col>
      <xdr:colOff>25400</xdr:colOff>
      <xdr:row>85</xdr:row>
      <xdr:rowOff>154305</xdr:rowOff>
    </xdr:to>
    <xdr:cxnSp macro="">
      <xdr:nvCxnSpPr>
        <xdr:cNvPr id="752" name="直線コネクタ 751"/>
        <xdr:cNvCxnSpPr/>
      </xdr:nvCxnSpPr>
      <xdr:spPr>
        <a:xfrm>
          <a:off x="16230600" y="1472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5732</xdr:rowOff>
    </xdr:from>
    <xdr:ext cx="405111" cy="259045"/>
    <xdr:sp macro="" textlink="">
      <xdr:nvSpPr>
        <xdr:cNvPr id="753" name="【消防施設】&#10;有形固定資産減価償却率最大値テキスト"/>
        <xdr:cNvSpPr txBox="1"/>
      </xdr:nvSpPr>
      <xdr:spPr>
        <a:xfrm>
          <a:off x="16357600" y="1320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59055</xdr:rowOff>
    </xdr:from>
    <xdr:to>
      <xdr:col>86</xdr:col>
      <xdr:colOff>25400</xdr:colOff>
      <xdr:row>78</xdr:row>
      <xdr:rowOff>59055</xdr:rowOff>
    </xdr:to>
    <xdr:cxnSp macro="">
      <xdr:nvCxnSpPr>
        <xdr:cNvPr id="754" name="直線コネクタ 753"/>
        <xdr:cNvCxnSpPr/>
      </xdr:nvCxnSpPr>
      <xdr:spPr>
        <a:xfrm>
          <a:off x="16230600" y="1343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151147</xdr:rowOff>
    </xdr:from>
    <xdr:ext cx="405111" cy="259045"/>
    <xdr:sp macro="" textlink="">
      <xdr:nvSpPr>
        <xdr:cNvPr id="755" name="【消防施設】&#10;有形固定資産減価償却率平均値テキスト"/>
        <xdr:cNvSpPr txBox="1"/>
      </xdr:nvSpPr>
      <xdr:spPr>
        <a:xfrm>
          <a:off x="16357600" y="1386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128270</xdr:rowOff>
    </xdr:from>
    <xdr:to>
      <xdr:col>85</xdr:col>
      <xdr:colOff>177800</xdr:colOff>
      <xdr:row>82</xdr:row>
      <xdr:rowOff>58420</xdr:rowOff>
    </xdr:to>
    <xdr:sp macro="" textlink="">
      <xdr:nvSpPr>
        <xdr:cNvPr id="756" name="フローチャート: 判断 755"/>
        <xdr:cNvSpPr/>
      </xdr:nvSpPr>
      <xdr:spPr>
        <a:xfrm>
          <a:off x="16268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757" name="フローチャート: 判断 756"/>
        <xdr:cNvSpPr/>
      </xdr:nvSpPr>
      <xdr:spPr>
        <a:xfrm>
          <a:off x="15430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114936</xdr:rowOff>
    </xdr:from>
    <xdr:to>
      <xdr:col>76</xdr:col>
      <xdr:colOff>165100</xdr:colOff>
      <xdr:row>82</xdr:row>
      <xdr:rowOff>45086</xdr:rowOff>
    </xdr:to>
    <xdr:sp macro="" textlink="">
      <xdr:nvSpPr>
        <xdr:cNvPr id="758" name="フローチャート: 判断 757"/>
        <xdr:cNvSpPr/>
      </xdr:nvSpPr>
      <xdr:spPr>
        <a:xfrm>
          <a:off x="14541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122555</xdr:rowOff>
    </xdr:from>
    <xdr:to>
      <xdr:col>72</xdr:col>
      <xdr:colOff>38100</xdr:colOff>
      <xdr:row>82</xdr:row>
      <xdr:rowOff>52705</xdr:rowOff>
    </xdr:to>
    <xdr:sp macro="" textlink="">
      <xdr:nvSpPr>
        <xdr:cNvPr id="759" name="フローチャート: 判断 758"/>
        <xdr:cNvSpPr/>
      </xdr:nvSpPr>
      <xdr:spPr>
        <a:xfrm>
          <a:off x="13652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124461</xdr:rowOff>
    </xdr:from>
    <xdr:to>
      <xdr:col>67</xdr:col>
      <xdr:colOff>101600</xdr:colOff>
      <xdr:row>82</xdr:row>
      <xdr:rowOff>54611</xdr:rowOff>
    </xdr:to>
    <xdr:sp macro="" textlink="">
      <xdr:nvSpPr>
        <xdr:cNvPr id="760" name="フローチャート: 判断 759"/>
        <xdr:cNvSpPr/>
      </xdr:nvSpPr>
      <xdr:spPr>
        <a:xfrm>
          <a:off x="12763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40639</xdr:rowOff>
    </xdr:from>
    <xdr:to>
      <xdr:col>85</xdr:col>
      <xdr:colOff>177800</xdr:colOff>
      <xdr:row>83</xdr:row>
      <xdr:rowOff>142239</xdr:rowOff>
    </xdr:to>
    <xdr:sp macro="" textlink="">
      <xdr:nvSpPr>
        <xdr:cNvPr id="766" name="楕円 765"/>
        <xdr:cNvSpPr/>
      </xdr:nvSpPr>
      <xdr:spPr>
        <a:xfrm>
          <a:off x="162687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19066</xdr:rowOff>
    </xdr:from>
    <xdr:ext cx="405111" cy="259045"/>
    <xdr:sp macro="" textlink="">
      <xdr:nvSpPr>
        <xdr:cNvPr id="767" name="【消防施設】&#10;有形固定資産減価償却率該当値テキスト"/>
        <xdr:cNvSpPr txBox="1"/>
      </xdr:nvSpPr>
      <xdr:spPr>
        <a:xfrm>
          <a:off x="16357600"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25400</xdr:rowOff>
    </xdr:from>
    <xdr:to>
      <xdr:col>81</xdr:col>
      <xdr:colOff>101600</xdr:colOff>
      <xdr:row>83</xdr:row>
      <xdr:rowOff>127000</xdr:rowOff>
    </xdr:to>
    <xdr:sp macro="" textlink="">
      <xdr:nvSpPr>
        <xdr:cNvPr id="768" name="楕円 767"/>
        <xdr:cNvSpPr/>
      </xdr:nvSpPr>
      <xdr:spPr>
        <a:xfrm>
          <a:off x="15430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76200</xdr:rowOff>
    </xdr:from>
    <xdr:to>
      <xdr:col>85</xdr:col>
      <xdr:colOff>127000</xdr:colOff>
      <xdr:row>83</xdr:row>
      <xdr:rowOff>91439</xdr:rowOff>
    </xdr:to>
    <xdr:cxnSp macro="">
      <xdr:nvCxnSpPr>
        <xdr:cNvPr id="769" name="直線コネクタ 768"/>
        <xdr:cNvCxnSpPr/>
      </xdr:nvCxnSpPr>
      <xdr:spPr>
        <a:xfrm>
          <a:off x="15481300" y="1430655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170180</xdr:rowOff>
    </xdr:from>
    <xdr:to>
      <xdr:col>76</xdr:col>
      <xdr:colOff>165100</xdr:colOff>
      <xdr:row>83</xdr:row>
      <xdr:rowOff>100330</xdr:rowOff>
    </xdr:to>
    <xdr:sp macro="" textlink="">
      <xdr:nvSpPr>
        <xdr:cNvPr id="770" name="楕円 769"/>
        <xdr:cNvSpPr/>
      </xdr:nvSpPr>
      <xdr:spPr>
        <a:xfrm>
          <a:off x="14541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49530</xdr:rowOff>
    </xdr:from>
    <xdr:to>
      <xdr:col>81</xdr:col>
      <xdr:colOff>50800</xdr:colOff>
      <xdr:row>83</xdr:row>
      <xdr:rowOff>76200</xdr:rowOff>
    </xdr:to>
    <xdr:cxnSp macro="">
      <xdr:nvCxnSpPr>
        <xdr:cNvPr id="771" name="直線コネクタ 770"/>
        <xdr:cNvCxnSpPr/>
      </xdr:nvCxnSpPr>
      <xdr:spPr>
        <a:xfrm>
          <a:off x="14592300" y="142798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126364</xdr:rowOff>
    </xdr:from>
    <xdr:to>
      <xdr:col>72</xdr:col>
      <xdr:colOff>38100</xdr:colOff>
      <xdr:row>83</xdr:row>
      <xdr:rowOff>56514</xdr:rowOff>
    </xdr:to>
    <xdr:sp macro="" textlink="">
      <xdr:nvSpPr>
        <xdr:cNvPr id="772" name="楕円 771"/>
        <xdr:cNvSpPr/>
      </xdr:nvSpPr>
      <xdr:spPr>
        <a:xfrm>
          <a:off x="13652500" y="141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5714</xdr:rowOff>
    </xdr:from>
    <xdr:to>
      <xdr:col>76</xdr:col>
      <xdr:colOff>114300</xdr:colOff>
      <xdr:row>83</xdr:row>
      <xdr:rowOff>49530</xdr:rowOff>
    </xdr:to>
    <xdr:cxnSp macro="">
      <xdr:nvCxnSpPr>
        <xdr:cNvPr id="773" name="直線コネクタ 772"/>
        <xdr:cNvCxnSpPr/>
      </xdr:nvCxnSpPr>
      <xdr:spPr>
        <a:xfrm>
          <a:off x="13703300" y="1423606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86361</xdr:rowOff>
    </xdr:from>
    <xdr:to>
      <xdr:col>67</xdr:col>
      <xdr:colOff>101600</xdr:colOff>
      <xdr:row>83</xdr:row>
      <xdr:rowOff>16511</xdr:rowOff>
    </xdr:to>
    <xdr:sp macro="" textlink="">
      <xdr:nvSpPr>
        <xdr:cNvPr id="774" name="楕円 773"/>
        <xdr:cNvSpPr/>
      </xdr:nvSpPr>
      <xdr:spPr>
        <a:xfrm>
          <a:off x="12763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137161</xdr:rowOff>
    </xdr:from>
    <xdr:to>
      <xdr:col>71</xdr:col>
      <xdr:colOff>177800</xdr:colOff>
      <xdr:row>83</xdr:row>
      <xdr:rowOff>5714</xdr:rowOff>
    </xdr:to>
    <xdr:cxnSp macro="">
      <xdr:nvCxnSpPr>
        <xdr:cNvPr id="775" name="直線コネクタ 774"/>
        <xdr:cNvCxnSpPr/>
      </xdr:nvCxnSpPr>
      <xdr:spPr>
        <a:xfrm>
          <a:off x="12814300" y="141960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52088</xdr:rowOff>
    </xdr:from>
    <xdr:ext cx="405111" cy="259045"/>
    <xdr:sp macro="" textlink="">
      <xdr:nvSpPr>
        <xdr:cNvPr id="776" name="n_1aveValue【消防施設】&#10;有形固定資産減価償却率"/>
        <xdr:cNvSpPr txBox="1"/>
      </xdr:nvSpPr>
      <xdr:spPr>
        <a:xfrm>
          <a:off x="15266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61613</xdr:rowOff>
    </xdr:from>
    <xdr:ext cx="405111" cy="259045"/>
    <xdr:sp macro="" textlink="">
      <xdr:nvSpPr>
        <xdr:cNvPr id="777" name="n_2aveValue【消防施設】&#10;有形固定資産減価償却率"/>
        <xdr:cNvSpPr txBox="1"/>
      </xdr:nvSpPr>
      <xdr:spPr>
        <a:xfrm>
          <a:off x="14389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69232</xdr:rowOff>
    </xdr:from>
    <xdr:ext cx="405111" cy="259045"/>
    <xdr:sp macro="" textlink="">
      <xdr:nvSpPr>
        <xdr:cNvPr id="778" name="n_3aveValue【消防施設】&#10;有形固定資産減価償却率"/>
        <xdr:cNvSpPr txBox="1"/>
      </xdr:nvSpPr>
      <xdr:spPr>
        <a:xfrm>
          <a:off x="135007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71138</xdr:rowOff>
    </xdr:from>
    <xdr:ext cx="405111" cy="259045"/>
    <xdr:sp macro="" textlink="">
      <xdr:nvSpPr>
        <xdr:cNvPr id="779" name="n_4aveValue【消防施設】&#10;有形固定資産減価償却率"/>
        <xdr:cNvSpPr txBox="1"/>
      </xdr:nvSpPr>
      <xdr:spPr>
        <a:xfrm>
          <a:off x="12611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118127</xdr:rowOff>
    </xdr:from>
    <xdr:ext cx="405111" cy="259045"/>
    <xdr:sp macro="" textlink="">
      <xdr:nvSpPr>
        <xdr:cNvPr id="780" name="n_1mainValue【消防施設】&#10;有形固定資産減価償却率"/>
        <xdr:cNvSpPr txBox="1"/>
      </xdr:nvSpPr>
      <xdr:spPr>
        <a:xfrm>
          <a:off x="152660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91457</xdr:rowOff>
    </xdr:from>
    <xdr:ext cx="405111" cy="259045"/>
    <xdr:sp macro="" textlink="">
      <xdr:nvSpPr>
        <xdr:cNvPr id="781" name="n_2mainValue【消防施設】&#10;有形固定資産減価償却率"/>
        <xdr:cNvSpPr txBox="1"/>
      </xdr:nvSpPr>
      <xdr:spPr>
        <a:xfrm>
          <a:off x="14389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47641</xdr:rowOff>
    </xdr:from>
    <xdr:ext cx="405111" cy="259045"/>
    <xdr:sp macro="" textlink="">
      <xdr:nvSpPr>
        <xdr:cNvPr id="782" name="n_3mainValue【消防施設】&#10;有形固定資産減価償却率"/>
        <xdr:cNvSpPr txBox="1"/>
      </xdr:nvSpPr>
      <xdr:spPr>
        <a:xfrm>
          <a:off x="13500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7638</xdr:rowOff>
    </xdr:from>
    <xdr:ext cx="405111" cy="259045"/>
    <xdr:sp macro="" textlink="">
      <xdr:nvSpPr>
        <xdr:cNvPr id="783" name="n_4mainValue【消防施設】&#10;有形固定資産減価償却率"/>
        <xdr:cNvSpPr txBox="1"/>
      </xdr:nvSpPr>
      <xdr:spPr>
        <a:xfrm>
          <a:off x="12611744"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63500</xdr:rowOff>
    </xdr:to>
    <xdr:cxnSp macro="">
      <xdr:nvCxnSpPr>
        <xdr:cNvPr id="807" name="直線コネクタ 806"/>
        <xdr:cNvCxnSpPr/>
      </xdr:nvCxnSpPr>
      <xdr:spPr>
        <a:xfrm flipV="1">
          <a:off x="22160864" y="133731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8" name="【消防施設】&#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09" name="直線コネクタ 808"/>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810"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811" name="直線コネクタ 810"/>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812" name="【消防施設】&#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813" name="フローチャート: 判断 812"/>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14" name="フローチャート: 判断 813"/>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57150</xdr:rowOff>
    </xdr:from>
    <xdr:to>
      <xdr:col>107</xdr:col>
      <xdr:colOff>101600</xdr:colOff>
      <xdr:row>83</xdr:row>
      <xdr:rowOff>158750</xdr:rowOff>
    </xdr:to>
    <xdr:sp macro="" textlink="">
      <xdr:nvSpPr>
        <xdr:cNvPr id="815" name="フローチャート: 判断 814"/>
        <xdr:cNvSpPr/>
      </xdr:nvSpPr>
      <xdr:spPr>
        <a:xfrm>
          <a:off x="20383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816" name="フローチャート: 判断 815"/>
        <xdr:cNvSpPr/>
      </xdr:nvSpPr>
      <xdr:spPr>
        <a:xfrm>
          <a:off x="19494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817" name="フローチャート: 判断 816"/>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88900</xdr:rowOff>
    </xdr:from>
    <xdr:to>
      <xdr:col>116</xdr:col>
      <xdr:colOff>114300</xdr:colOff>
      <xdr:row>85</xdr:row>
      <xdr:rowOff>19050</xdr:rowOff>
    </xdr:to>
    <xdr:sp macro="" textlink="">
      <xdr:nvSpPr>
        <xdr:cNvPr id="823" name="楕円 822"/>
        <xdr:cNvSpPr/>
      </xdr:nvSpPr>
      <xdr:spPr>
        <a:xfrm>
          <a:off x="221107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67327</xdr:rowOff>
    </xdr:from>
    <xdr:ext cx="469744" cy="259045"/>
    <xdr:sp macro="" textlink="">
      <xdr:nvSpPr>
        <xdr:cNvPr id="824" name="【消防施設】&#10;一人当たり面積該当値テキスト"/>
        <xdr:cNvSpPr txBox="1"/>
      </xdr:nvSpPr>
      <xdr:spPr>
        <a:xfrm>
          <a:off x="22199600"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88900</xdr:rowOff>
    </xdr:from>
    <xdr:to>
      <xdr:col>112</xdr:col>
      <xdr:colOff>38100</xdr:colOff>
      <xdr:row>85</xdr:row>
      <xdr:rowOff>19050</xdr:rowOff>
    </xdr:to>
    <xdr:sp macro="" textlink="">
      <xdr:nvSpPr>
        <xdr:cNvPr id="825" name="楕円 824"/>
        <xdr:cNvSpPr/>
      </xdr:nvSpPr>
      <xdr:spPr>
        <a:xfrm>
          <a:off x="21272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139700</xdr:rowOff>
    </xdr:from>
    <xdr:to>
      <xdr:col>116</xdr:col>
      <xdr:colOff>63500</xdr:colOff>
      <xdr:row>84</xdr:row>
      <xdr:rowOff>139700</xdr:rowOff>
    </xdr:to>
    <xdr:cxnSp macro="">
      <xdr:nvCxnSpPr>
        <xdr:cNvPr id="826" name="直線コネクタ 825"/>
        <xdr:cNvCxnSpPr/>
      </xdr:nvCxnSpPr>
      <xdr:spPr>
        <a:xfrm>
          <a:off x="21323300" y="1454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88900</xdr:rowOff>
    </xdr:from>
    <xdr:to>
      <xdr:col>107</xdr:col>
      <xdr:colOff>101600</xdr:colOff>
      <xdr:row>85</xdr:row>
      <xdr:rowOff>19050</xdr:rowOff>
    </xdr:to>
    <xdr:sp macro="" textlink="">
      <xdr:nvSpPr>
        <xdr:cNvPr id="827" name="楕円 826"/>
        <xdr:cNvSpPr/>
      </xdr:nvSpPr>
      <xdr:spPr>
        <a:xfrm>
          <a:off x="20383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139700</xdr:rowOff>
    </xdr:from>
    <xdr:to>
      <xdr:col>111</xdr:col>
      <xdr:colOff>177800</xdr:colOff>
      <xdr:row>84</xdr:row>
      <xdr:rowOff>139700</xdr:rowOff>
    </xdr:to>
    <xdr:cxnSp macro="">
      <xdr:nvCxnSpPr>
        <xdr:cNvPr id="828" name="直線コネクタ 827"/>
        <xdr:cNvCxnSpPr/>
      </xdr:nvCxnSpPr>
      <xdr:spPr>
        <a:xfrm>
          <a:off x="20434300" y="1454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88900</xdr:rowOff>
    </xdr:from>
    <xdr:to>
      <xdr:col>102</xdr:col>
      <xdr:colOff>165100</xdr:colOff>
      <xdr:row>85</xdr:row>
      <xdr:rowOff>19050</xdr:rowOff>
    </xdr:to>
    <xdr:sp macro="" textlink="">
      <xdr:nvSpPr>
        <xdr:cNvPr id="829" name="楕円 828"/>
        <xdr:cNvSpPr/>
      </xdr:nvSpPr>
      <xdr:spPr>
        <a:xfrm>
          <a:off x="19494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139700</xdr:rowOff>
    </xdr:from>
    <xdr:to>
      <xdr:col>107</xdr:col>
      <xdr:colOff>50800</xdr:colOff>
      <xdr:row>84</xdr:row>
      <xdr:rowOff>139700</xdr:rowOff>
    </xdr:to>
    <xdr:cxnSp macro="">
      <xdr:nvCxnSpPr>
        <xdr:cNvPr id="830" name="直線コネクタ 829"/>
        <xdr:cNvCxnSpPr/>
      </xdr:nvCxnSpPr>
      <xdr:spPr>
        <a:xfrm>
          <a:off x="19545300" y="1454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88900</xdr:rowOff>
    </xdr:from>
    <xdr:to>
      <xdr:col>98</xdr:col>
      <xdr:colOff>38100</xdr:colOff>
      <xdr:row>85</xdr:row>
      <xdr:rowOff>19050</xdr:rowOff>
    </xdr:to>
    <xdr:sp macro="" textlink="">
      <xdr:nvSpPr>
        <xdr:cNvPr id="831" name="楕円 830"/>
        <xdr:cNvSpPr/>
      </xdr:nvSpPr>
      <xdr:spPr>
        <a:xfrm>
          <a:off x="18605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139700</xdr:rowOff>
    </xdr:from>
    <xdr:to>
      <xdr:col>102</xdr:col>
      <xdr:colOff>114300</xdr:colOff>
      <xdr:row>84</xdr:row>
      <xdr:rowOff>139700</xdr:rowOff>
    </xdr:to>
    <xdr:cxnSp macro="">
      <xdr:nvCxnSpPr>
        <xdr:cNvPr id="832" name="直線コネクタ 831"/>
        <xdr:cNvCxnSpPr/>
      </xdr:nvCxnSpPr>
      <xdr:spPr>
        <a:xfrm>
          <a:off x="18656300" y="1454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833" name="n_1aveValue【消防施設】&#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3827</xdr:rowOff>
    </xdr:from>
    <xdr:ext cx="469744" cy="259045"/>
    <xdr:sp macro="" textlink="">
      <xdr:nvSpPr>
        <xdr:cNvPr id="834" name="n_2aveValue【消防施設】&#10;一人当たり面積"/>
        <xdr:cNvSpPr txBox="1"/>
      </xdr:nvSpPr>
      <xdr:spPr>
        <a:xfrm>
          <a:off x="201994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835" name="n_3aveValue【消防施設】&#10;一人当たり面積"/>
        <xdr:cNvSpPr txBox="1"/>
      </xdr:nvSpPr>
      <xdr:spPr>
        <a:xfrm>
          <a:off x="19310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836" name="n_4aveValue【消防施設】&#10;一人当たり面積"/>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10177</xdr:rowOff>
    </xdr:from>
    <xdr:ext cx="469744" cy="259045"/>
    <xdr:sp macro="" textlink="">
      <xdr:nvSpPr>
        <xdr:cNvPr id="837" name="n_1mainValue【消防施設】&#10;一人当たり面積"/>
        <xdr:cNvSpPr txBox="1"/>
      </xdr:nvSpPr>
      <xdr:spPr>
        <a:xfrm>
          <a:off x="210757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10177</xdr:rowOff>
    </xdr:from>
    <xdr:ext cx="469744" cy="259045"/>
    <xdr:sp macro="" textlink="">
      <xdr:nvSpPr>
        <xdr:cNvPr id="838" name="n_2mainValue【消防施設】&#10;一人当たり面積"/>
        <xdr:cNvSpPr txBox="1"/>
      </xdr:nvSpPr>
      <xdr:spPr>
        <a:xfrm>
          <a:off x="201994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10177</xdr:rowOff>
    </xdr:from>
    <xdr:ext cx="469744" cy="259045"/>
    <xdr:sp macro="" textlink="">
      <xdr:nvSpPr>
        <xdr:cNvPr id="839" name="n_3mainValue【消防施設】&#10;一人当たり面積"/>
        <xdr:cNvSpPr txBox="1"/>
      </xdr:nvSpPr>
      <xdr:spPr>
        <a:xfrm>
          <a:off x="193104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10177</xdr:rowOff>
    </xdr:from>
    <xdr:ext cx="469744" cy="259045"/>
    <xdr:sp macro="" textlink="">
      <xdr:nvSpPr>
        <xdr:cNvPr id="840" name="n_4mainValue【消防施設】&#10;一人当たり面積"/>
        <xdr:cNvSpPr txBox="1"/>
      </xdr:nvSpPr>
      <xdr:spPr>
        <a:xfrm>
          <a:off x="184214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2" name="直線コネクタ 8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3" name="テキスト ボックス 8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4" name="直線コネクタ 8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5" name="テキスト ボックス 8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6" name="直線コネクタ 8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7" name="テキスト ボックス 8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8" name="直線コネクタ 8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9" name="テキスト ボックス 8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0" name="直線コネクタ 8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1" name="テキスト ボックス 8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2" name="直線コネクタ 8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3" name="テキスト ボックス 8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79466</xdr:rowOff>
    </xdr:from>
    <xdr:to>
      <xdr:col>85</xdr:col>
      <xdr:colOff>126364</xdr:colOff>
      <xdr:row>107</xdr:row>
      <xdr:rowOff>164374</xdr:rowOff>
    </xdr:to>
    <xdr:cxnSp macro="">
      <xdr:nvCxnSpPr>
        <xdr:cNvPr id="866" name="直線コネクタ 865"/>
        <xdr:cNvCxnSpPr/>
      </xdr:nvCxnSpPr>
      <xdr:spPr>
        <a:xfrm flipV="1">
          <a:off x="16318864" y="17224466"/>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168201</xdr:rowOff>
    </xdr:from>
    <xdr:ext cx="405111" cy="259045"/>
    <xdr:sp macro="" textlink="">
      <xdr:nvSpPr>
        <xdr:cNvPr id="867" name="【庁舎】&#10;有形固定資産減価償却率最小値テキスト"/>
        <xdr:cNvSpPr txBox="1"/>
      </xdr:nvSpPr>
      <xdr:spPr>
        <a:xfrm>
          <a:off x="16357600" y="1851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164374</xdr:rowOff>
    </xdr:from>
    <xdr:to>
      <xdr:col>86</xdr:col>
      <xdr:colOff>25400</xdr:colOff>
      <xdr:row>107</xdr:row>
      <xdr:rowOff>164374</xdr:rowOff>
    </xdr:to>
    <xdr:cxnSp macro="">
      <xdr:nvCxnSpPr>
        <xdr:cNvPr id="868" name="直線コネクタ 867"/>
        <xdr:cNvCxnSpPr/>
      </xdr:nvCxnSpPr>
      <xdr:spPr>
        <a:xfrm>
          <a:off x="16230600" y="1850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26143</xdr:rowOff>
    </xdr:from>
    <xdr:ext cx="340478" cy="259045"/>
    <xdr:sp macro="" textlink="">
      <xdr:nvSpPr>
        <xdr:cNvPr id="869" name="【庁舎】&#10;有形固定資産減価償却率最大値テキスト"/>
        <xdr:cNvSpPr txBox="1"/>
      </xdr:nvSpPr>
      <xdr:spPr>
        <a:xfrm>
          <a:off x="16357600" y="169996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79466</xdr:rowOff>
    </xdr:from>
    <xdr:to>
      <xdr:col>86</xdr:col>
      <xdr:colOff>25400</xdr:colOff>
      <xdr:row>100</xdr:row>
      <xdr:rowOff>79466</xdr:rowOff>
    </xdr:to>
    <xdr:cxnSp macro="">
      <xdr:nvCxnSpPr>
        <xdr:cNvPr id="870" name="直線コネクタ 869"/>
        <xdr:cNvCxnSpPr/>
      </xdr:nvCxnSpPr>
      <xdr:spPr>
        <a:xfrm>
          <a:off x="16230600" y="1722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139716</xdr:rowOff>
    </xdr:from>
    <xdr:ext cx="405111" cy="259045"/>
    <xdr:sp macro="" textlink="">
      <xdr:nvSpPr>
        <xdr:cNvPr id="871" name="【庁舎】&#10;有形固定資産減価償却率平均値テキスト"/>
        <xdr:cNvSpPr txBox="1"/>
      </xdr:nvSpPr>
      <xdr:spPr>
        <a:xfrm>
          <a:off x="16357600" y="1762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872" name="フローチャート: 判断 871"/>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873" name="フローチャート: 判断 872"/>
        <xdr:cNvSpPr/>
      </xdr:nvSpPr>
      <xdr:spPr>
        <a:xfrm>
          <a:off x="15430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74" name="フローチャート: 判断 873"/>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162561</xdr:rowOff>
    </xdr:from>
    <xdr:to>
      <xdr:col>72</xdr:col>
      <xdr:colOff>38100</xdr:colOff>
      <xdr:row>104</xdr:row>
      <xdr:rowOff>92711</xdr:rowOff>
    </xdr:to>
    <xdr:sp macro="" textlink="">
      <xdr:nvSpPr>
        <xdr:cNvPr id="875" name="フローチャート: 判断 874"/>
        <xdr:cNvSpPr/>
      </xdr:nvSpPr>
      <xdr:spPr>
        <a:xfrm>
          <a:off x="13652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95613</xdr:rowOff>
    </xdr:from>
    <xdr:to>
      <xdr:col>67</xdr:col>
      <xdr:colOff>101600</xdr:colOff>
      <xdr:row>104</xdr:row>
      <xdr:rowOff>25763</xdr:rowOff>
    </xdr:to>
    <xdr:sp macro="" textlink="">
      <xdr:nvSpPr>
        <xdr:cNvPr id="876" name="フローチャート: 判断 875"/>
        <xdr:cNvSpPr/>
      </xdr:nvSpPr>
      <xdr:spPr>
        <a:xfrm>
          <a:off x="127635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113574</xdr:rowOff>
    </xdr:from>
    <xdr:to>
      <xdr:col>85</xdr:col>
      <xdr:colOff>177800</xdr:colOff>
      <xdr:row>108</xdr:row>
      <xdr:rowOff>43724</xdr:rowOff>
    </xdr:to>
    <xdr:sp macro="" textlink="">
      <xdr:nvSpPr>
        <xdr:cNvPr id="882" name="楕円 881"/>
        <xdr:cNvSpPr/>
      </xdr:nvSpPr>
      <xdr:spPr>
        <a:xfrm>
          <a:off x="16268700" y="184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28501</xdr:rowOff>
    </xdr:from>
    <xdr:ext cx="405111" cy="259045"/>
    <xdr:sp macro="" textlink="">
      <xdr:nvSpPr>
        <xdr:cNvPr id="883" name="【庁舎】&#10;有形固定資産減価償却率該当値テキスト"/>
        <xdr:cNvSpPr txBox="1"/>
      </xdr:nvSpPr>
      <xdr:spPr>
        <a:xfrm>
          <a:off x="16357600" y="18373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69487</xdr:rowOff>
    </xdr:from>
    <xdr:to>
      <xdr:col>81</xdr:col>
      <xdr:colOff>101600</xdr:colOff>
      <xdr:row>107</xdr:row>
      <xdr:rowOff>171087</xdr:rowOff>
    </xdr:to>
    <xdr:sp macro="" textlink="">
      <xdr:nvSpPr>
        <xdr:cNvPr id="884" name="楕円 883"/>
        <xdr:cNvSpPr/>
      </xdr:nvSpPr>
      <xdr:spPr>
        <a:xfrm>
          <a:off x="154305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120287</xdr:rowOff>
    </xdr:from>
    <xdr:to>
      <xdr:col>85</xdr:col>
      <xdr:colOff>127000</xdr:colOff>
      <xdr:row>107</xdr:row>
      <xdr:rowOff>164374</xdr:rowOff>
    </xdr:to>
    <xdr:cxnSp macro="">
      <xdr:nvCxnSpPr>
        <xdr:cNvPr id="885" name="直線コネクタ 884"/>
        <xdr:cNvCxnSpPr/>
      </xdr:nvCxnSpPr>
      <xdr:spPr>
        <a:xfrm>
          <a:off x="15481300" y="1846543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23768</xdr:rowOff>
    </xdr:from>
    <xdr:to>
      <xdr:col>76</xdr:col>
      <xdr:colOff>165100</xdr:colOff>
      <xdr:row>107</xdr:row>
      <xdr:rowOff>125368</xdr:rowOff>
    </xdr:to>
    <xdr:sp macro="" textlink="">
      <xdr:nvSpPr>
        <xdr:cNvPr id="886" name="楕円 885"/>
        <xdr:cNvSpPr/>
      </xdr:nvSpPr>
      <xdr:spPr>
        <a:xfrm>
          <a:off x="14541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74568</xdr:rowOff>
    </xdr:from>
    <xdr:to>
      <xdr:col>81</xdr:col>
      <xdr:colOff>50800</xdr:colOff>
      <xdr:row>107</xdr:row>
      <xdr:rowOff>120287</xdr:rowOff>
    </xdr:to>
    <xdr:cxnSp macro="">
      <xdr:nvCxnSpPr>
        <xdr:cNvPr id="887" name="直線コネクタ 886"/>
        <xdr:cNvCxnSpPr/>
      </xdr:nvCxnSpPr>
      <xdr:spPr>
        <a:xfrm>
          <a:off x="14592300" y="1841971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149498</xdr:rowOff>
    </xdr:from>
    <xdr:to>
      <xdr:col>72</xdr:col>
      <xdr:colOff>38100</xdr:colOff>
      <xdr:row>107</xdr:row>
      <xdr:rowOff>79648</xdr:rowOff>
    </xdr:to>
    <xdr:sp macro="" textlink="">
      <xdr:nvSpPr>
        <xdr:cNvPr id="888" name="楕円 887"/>
        <xdr:cNvSpPr/>
      </xdr:nvSpPr>
      <xdr:spPr>
        <a:xfrm>
          <a:off x="13652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28848</xdr:rowOff>
    </xdr:from>
    <xdr:to>
      <xdr:col>76</xdr:col>
      <xdr:colOff>114300</xdr:colOff>
      <xdr:row>107</xdr:row>
      <xdr:rowOff>74568</xdr:rowOff>
    </xdr:to>
    <xdr:cxnSp macro="">
      <xdr:nvCxnSpPr>
        <xdr:cNvPr id="889" name="直線コネクタ 888"/>
        <xdr:cNvCxnSpPr/>
      </xdr:nvCxnSpPr>
      <xdr:spPr>
        <a:xfrm>
          <a:off x="13703300" y="1837399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102144</xdr:rowOff>
    </xdr:from>
    <xdr:to>
      <xdr:col>67</xdr:col>
      <xdr:colOff>101600</xdr:colOff>
      <xdr:row>107</xdr:row>
      <xdr:rowOff>32294</xdr:rowOff>
    </xdr:to>
    <xdr:sp macro="" textlink="">
      <xdr:nvSpPr>
        <xdr:cNvPr id="890" name="楕円 889"/>
        <xdr:cNvSpPr/>
      </xdr:nvSpPr>
      <xdr:spPr>
        <a:xfrm>
          <a:off x="12763500" y="182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152944</xdr:rowOff>
    </xdr:from>
    <xdr:to>
      <xdr:col>71</xdr:col>
      <xdr:colOff>177800</xdr:colOff>
      <xdr:row>107</xdr:row>
      <xdr:rowOff>28848</xdr:rowOff>
    </xdr:to>
    <xdr:cxnSp macro="">
      <xdr:nvCxnSpPr>
        <xdr:cNvPr id="891" name="直線コネクタ 890"/>
        <xdr:cNvCxnSpPr/>
      </xdr:nvCxnSpPr>
      <xdr:spPr>
        <a:xfrm>
          <a:off x="12814300" y="18326644"/>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68415</xdr:rowOff>
    </xdr:from>
    <xdr:ext cx="405111" cy="259045"/>
    <xdr:sp macro="" textlink="">
      <xdr:nvSpPr>
        <xdr:cNvPr id="892" name="n_1aveValue【庁舎】&#10;有形固定資産減価償却率"/>
        <xdr:cNvSpPr txBox="1"/>
      </xdr:nvSpPr>
      <xdr:spPr>
        <a:xfrm>
          <a:off x="152660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893" name="n_2aveValue【庁舎】&#10;有形固定資産減価償却率"/>
        <xdr:cNvSpPr txBox="1"/>
      </xdr:nvSpPr>
      <xdr:spPr>
        <a:xfrm>
          <a:off x="14389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109238</xdr:rowOff>
    </xdr:from>
    <xdr:ext cx="405111" cy="259045"/>
    <xdr:sp macro="" textlink="">
      <xdr:nvSpPr>
        <xdr:cNvPr id="894" name="n_3aveValue【庁舎】&#10;有形固定資産減価償却率"/>
        <xdr:cNvSpPr txBox="1"/>
      </xdr:nvSpPr>
      <xdr:spPr>
        <a:xfrm>
          <a:off x="13500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42290</xdr:rowOff>
    </xdr:from>
    <xdr:ext cx="405111" cy="259045"/>
    <xdr:sp macro="" textlink="">
      <xdr:nvSpPr>
        <xdr:cNvPr id="895" name="n_4aveValue【庁舎】&#10;有形固定資産減価償却率"/>
        <xdr:cNvSpPr txBox="1"/>
      </xdr:nvSpPr>
      <xdr:spPr>
        <a:xfrm>
          <a:off x="12611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162214</xdr:rowOff>
    </xdr:from>
    <xdr:ext cx="405111" cy="259045"/>
    <xdr:sp macro="" textlink="">
      <xdr:nvSpPr>
        <xdr:cNvPr id="896" name="n_1mainValue【庁舎】&#10;有形固定資産減価償却率"/>
        <xdr:cNvSpPr txBox="1"/>
      </xdr:nvSpPr>
      <xdr:spPr>
        <a:xfrm>
          <a:off x="15266044" y="1850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116495</xdr:rowOff>
    </xdr:from>
    <xdr:ext cx="405111" cy="259045"/>
    <xdr:sp macro="" textlink="">
      <xdr:nvSpPr>
        <xdr:cNvPr id="897" name="n_2mainValue【庁舎】&#10;有形固定資産減価償却率"/>
        <xdr:cNvSpPr txBox="1"/>
      </xdr:nvSpPr>
      <xdr:spPr>
        <a:xfrm>
          <a:off x="14389744" y="1846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70775</xdr:rowOff>
    </xdr:from>
    <xdr:ext cx="405111" cy="259045"/>
    <xdr:sp macro="" textlink="">
      <xdr:nvSpPr>
        <xdr:cNvPr id="898" name="n_3mainValue【庁舎】&#10;有形固定資産減価償却率"/>
        <xdr:cNvSpPr txBox="1"/>
      </xdr:nvSpPr>
      <xdr:spPr>
        <a:xfrm>
          <a:off x="13500744" y="1841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23421</xdr:rowOff>
    </xdr:from>
    <xdr:ext cx="405111" cy="259045"/>
    <xdr:sp macro="" textlink="">
      <xdr:nvSpPr>
        <xdr:cNvPr id="899" name="n_4mainValue【庁舎】&#10;有形固定資産減価償却率"/>
        <xdr:cNvSpPr txBox="1"/>
      </xdr:nvSpPr>
      <xdr:spPr>
        <a:xfrm>
          <a:off x="12611744" y="1836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0" name="直線コネクタ 9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1" name="テキスト ボックス 9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2" name="直線コネクタ 9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3" name="テキスト ボックス 9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6" name="直線コネクタ 9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7" name="テキスト ボックス 9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8" name="直線コネクタ 9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9" name="テキスト ボックス 9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107</xdr:row>
      <xdr:rowOff>91439</xdr:rowOff>
    </xdr:to>
    <xdr:cxnSp macro="">
      <xdr:nvCxnSpPr>
        <xdr:cNvPr id="923" name="直線コネクタ 922"/>
        <xdr:cNvCxnSpPr/>
      </xdr:nvCxnSpPr>
      <xdr:spPr>
        <a:xfrm flipV="1">
          <a:off x="22160864" y="17377411"/>
          <a:ext cx="0" cy="1059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95266</xdr:rowOff>
    </xdr:from>
    <xdr:ext cx="469744" cy="259045"/>
    <xdr:sp macro="" textlink="">
      <xdr:nvSpPr>
        <xdr:cNvPr id="924" name="【庁舎】&#10;一人当たり面積最小値テキスト"/>
        <xdr:cNvSpPr txBox="1"/>
      </xdr:nvSpPr>
      <xdr:spPr>
        <a:xfrm>
          <a:off x="22199600"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91439</xdr:rowOff>
    </xdr:from>
    <xdr:to>
      <xdr:col>116</xdr:col>
      <xdr:colOff>152400</xdr:colOff>
      <xdr:row>107</xdr:row>
      <xdr:rowOff>91439</xdr:rowOff>
    </xdr:to>
    <xdr:cxnSp macro="">
      <xdr:nvCxnSpPr>
        <xdr:cNvPr id="925" name="直線コネクタ 924"/>
        <xdr:cNvCxnSpPr/>
      </xdr:nvCxnSpPr>
      <xdr:spPr>
        <a:xfrm>
          <a:off x="22072600" y="1843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926" name="【庁舎】&#10;一人当たり面積最大値テキスト"/>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927" name="直線コネクタ 926"/>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109238</xdr:rowOff>
    </xdr:from>
    <xdr:ext cx="469744" cy="259045"/>
    <xdr:sp macro="" textlink="">
      <xdr:nvSpPr>
        <xdr:cNvPr id="928" name="【庁舎】&#10;一人当たり面積平均値テキスト"/>
        <xdr:cNvSpPr txBox="1"/>
      </xdr:nvSpPr>
      <xdr:spPr>
        <a:xfrm>
          <a:off x="22199600" y="17940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86361</xdr:rowOff>
    </xdr:from>
    <xdr:to>
      <xdr:col>116</xdr:col>
      <xdr:colOff>114300</xdr:colOff>
      <xdr:row>106</xdr:row>
      <xdr:rowOff>16511</xdr:rowOff>
    </xdr:to>
    <xdr:sp macro="" textlink="">
      <xdr:nvSpPr>
        <xdr:cNvPr id="929" name="フローチャート: 判断 928"/>
        <xdr:cNvSpPr/>
      </xdr:nvSpPr>
      <xdr:spPr>
        <a:xfrm>
          <a:off x="221107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86361</xdr:rowOff>
    </xdr:from>
    <xdr:to>
      <xdr:col>112</xdr:col>
      <xdr:colOff>38100</xdr:colOff>
      <xdr:row>106</xdr:row>
      <xdr:rowOff>16511</xdr:rowOff>
    </xdr:to>
    <xdr:sp macro="" textlink="">
      <xdr:nvSpPr>
        <xdr:cNvPr id="930" name="フローチャート: 判断 929"/>
        <xdr:cNvSpPr/>
      </xdr:nvSpPr>
      <xdr:spPr>
        <a:xfrm>
          <a:off x="21272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124461</xdr:rowOff>
    </xdr:from>
    <xdr:to>
      <xdr:col>107</xdr:col>
      <xdr:colOff>101600</xdr:colOff>
      <xdr:row>106</xdr:row>
      <xdr:rowOff>54611</xdr:rowOff>
    </xdr:to>
    <xdr:sp macro="" textlink="">
      <xdr:nvSpPr>
        <xdr:cNvPr id="931" name="フローチャート: 判断 930"/>
        <xdr:cNvSpPr/>
      </xdr:nvSpPr>
      <xdr:spPr>
        <a:xfrm>
          <a:off x="20383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932" name="フローチャート: 判断 931"/>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90170</xdr:rowOff>
    </xdr:from>
    <xdr:to>
      <xdr:col>98</xdr:col>
      <xdr:colOff>38100</xdr:colOff>
      <xdr:row>106</xdr:row>
      <xdr:rowOff>20320</xdr:rowOff>
    </xdr:to>
    <xdr:sp macro="" textlink="">
      <xdr:nvSpPr>
        <xdr:cNvPr id="933" name="フローチャート: 判断 932"/>
        <xdr:cNvSpPr/>
      </xdr:nvSpPr>
      <xdr:spPr>
        <a:xfrm>
          <a:off x="18605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135889</xdr:rowOff>
    </xdr:from>
    <xdr:to>
      <xdr:col>116</xdr:col>
      <xdr:colOff>114300</xdr:colOff>
      <xdr:row>106</xdr:row>
      <xdr:rowOff>66039</xdr:rowOff>
    </xdr:to>
    <xdr:sp macro="" textlink="">
      <xdr:nvSpPr>
        <xdr:cNvPr id="939" name="楕円 938"/>
        <xdr:cNvSpPr/>
      </xdr:nvSpPr>
      <xdr:spPr>
        <a:xfrm>
          <a:off x="221107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114316</xdr:rowOff>
    </xdr:from>
    <xdr:ext cx="469744" cy="259045"/>
    <xdr:sp macro="" textlink="">
      <xdr:nvSpPr>
        <xdr:cNvPr id="940" name="【庁舎】&#10;一人当たり面積該当値テキスト"/>
        <xdr:cNvSpPr txBox="1"/>
      </xdr:nvSpPr>
      <xdr:spPr>
        <a:xfrm>
          <a:off x="22199600"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135889</xdr:rowOff>
    </xdr:from>
    <xdr:to>
      <xdr:col>112</xdr:col>
      <xdr:colOff>38100</xdr:colOff>
      <xdr:row>106</xdr:row>
      <xdr:rowOff>66039</xdr:rowOff>
    </xdr:to>
    <xdr:sp macro="" textlink="">
      <xdr:nvSpPr>
        <xdr:cNvPr id="941" name="楕円 940"/>
        <xdr:cNvSpPr/>
      </xdr:nvSpPr>
      <xdr:spPr>
        <a:xfrm>
          <a:off x="21272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15239</xdr:rowOff>
    </xdr:from>
    <xdr:to>
      <xdr:col>116</xdr:col>
      <xdr:colOff>63500</xdr:colOff>
      <xdr:row>106</xdr:row>
      <xdr:rowOff>15239</xdr:rowOff>
    </xdr:to>
    <xdr:cxnSp macro="">
      <xdr:nvCxnSpPr>
        <xdr:cNvPr id="942" name="直線コネクタ 941"/>
        <xdr:cNvCxnSpPr/>
      </xdr:nvCxnSpPr>
      <xdr:spPr>
        <a:xfrm>
          <a:off x="21323300" y="18188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135889</xdr:rowOff>
    </xdr:from>
    <xdr:to>
      <xdr:col>107</xdr:col>
      <xdr:colOff>101600</xdr:colOff>
      <xdr:row>106</xdr:row>
      <xdr:rowOff>66039</xdr:rowOff>
    </xdr:to>
    <xdr:sp macro="" textlink="">
      <xdr:nvSpPr>
        <xdr:cNvPr id="943" name="楕円 942"/>
        <xdr:cNvSpPr/>
      </xdr:nvSpPr>
      <xdr:spPr>
        <a:xfrm>
          <a:off x="20383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15239</xdr:rowOff>
    </xdr:from>
    <xdr:to>
      <xdr:col>111</xdr:col>
      <xdr:colOff>177800</xdr:colOff>
      <xdr:row>106</xdr:row>
      <xdr:rowOff>15239</xdr:rowOff>
    </xdr:to>
    <xdr:cxnSp macro="">
      <xdr:nvCxnSpPr>
        <xdr:cNvPr id="944" name="直線コネクタ 943"/>
        <xdr:cNvCxnSpPr/>
      </xdr:nvCxnSpPr>
      <xdr:spPr>
        <a:xfrm>
          <a:off x="20434300" y="18188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135889</xdr:rowOff>
    </xdr:from>
    <xdr:to>
      <xdr:col>102</xdr:col>
      <xdr:colOff>165100</xdr:colOff>
      <xdr:row>106</xdr:row>
      <xdr:rowOff>66039</xdr:rowOff>
    </xdr:to>
    <xdr:sp macro="" textlink="">
      <xdr:nvSpPr>
        <xdr:cNvPr id="945" name="楕円 944"/>
        <xdr:cNvSpPr/>
      </xdr:nvSpPr>
      <xdr:spPr>
        <a:xfrm>
          <a:off x="19494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15239</xdr:rowOff>
    </xdr:from>
    <xdr:to>
      <xdr:col>107</xdr:col>
      <xdr:colOff>50800</xdr:colOff>
      <xdr:row>106</xdr:row>
      <xdr:rowOff>15239</xdr:rowOff>
    </xdr:to>
    <xdr:cxnSp macro="">
      <xdr:nvCxnSpPr>
        <xdr:cNvPr id="946" name="直線コネクタ 945"/>
        <xdr:cNvCxnSpPr/>
      </xdr:nvCxnSpPr>
      <xdr:spPr>
        <a:xfrm>
          <a:off x="19545300" y="18188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132080</xdr:rowOff>
    </xdr:from>
    <xdr:to>
      <xdr:col>98</xdr:col>
      <xdr:colOff>38100</xdr:colOff>
      <xdr:row>106</xdr:row>
      <xdr:rowOff>62230</xdr:rowOff>
    </xdr:to>
    <xdr:sp macro="" textlink="">
      <xdr:nvSpPr>
        <xdr:cNvPr id="947" name="楕円 946"/>
        <xdr:cNvSpPr/>
      </xdr:nvSpPr>
      <xdr:spPr>
        <a:xfrm>
          <a:off x="18605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11430</xdr:rowOff>
    </xdr:from>
    <xdr:to>
      <xdr:col>102</xdr:col>
      <xdr:colOff>114300</xdr:colOff>
      <xdr:row>106</xdr:row>
      <xdr:rowOff>15239</xdr:rowOff>
    </xdr:to>
    <xdr:cxnSp macro="">
      <xdr:nvCxnSpPr>
        <xdr:cNvPr id="948" name="直線コネクタ 947"/>
        <xdr:cNvCxnSpPr/>
      </xdr:nvCxnSpPr>
      <xdr:spPr>
        <a:xfrm>
          <a:off x="18656300" y="181851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33038</xdr:rowOff>
    </xdr:from>
    <xdr:ext cx="469744" cy="259045"/>
    <xdr:sp macro="" textlink="">
      <xdr:nvSpPr>
        <xdr:cNvPr id="949" name="n_1aveValue【庁舎】&#10;一人当たり面積"/>
        <xdr:cNvSpPr txBox="1"/>
      </xdr:nvSpPr>
      <xdr:spPr>
        <a:xfrm>
          <a:off x="210757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71138</xdr:rowOff>
    </xdr:from>
    <xdr:ext cx="469744" cy="259045"/>
    <xdr:sp macro="" textlink="">
      <xdr:nvSpPr>
        <xdr:cNvPr id="950" name="n_2aveValue【庁舎】&#10;一人当たり面積"/>
        <xdr:cNvSpPr txBox="1"/>
      </xdr:nvSpPr>
      <xdr:spPr>
        <a:xfrm>
          <a:off x="20199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951" name="n_3aveValue【庁舎】&#10;一人当たり面積"/>
        <xdr:cNvSpPr txBox="1"/>
      </xdr:nvSpPr>
      <xdr:spPr>
        <a:xfrm>
          <a:off x="19310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36847</xdr:rowOff>
    </xdr:from>
    <xdr:ext cx="469744" cy="259045"/>
    <xdr:sp macro="" textlink="">
      <xdr:nvSpPr>
        <xdr:cNvPr id="952" name="n_4aveValue【庁舎】&#10;一人当たり面積"/>
        <xdr:cNvSpPr txBox="1"/>
      </xdr:nvSpPr>
      <xdr:spPr>
        <a:xfrm>
          <a:off x="18421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57166</xdr:rowOff>
    </xdr:from>
    <xdr:ext cx="469744" cy="259045"/>
    <xdr:sp macro="" textlink="">
      <xdr:nvSpPr>
        <xdr:cNvPr id="953" name="n_1mainValue【庁舎】&#10;一人当たり面積"/>
        <xdr:cNvSpPr txBox="1"/>
      </xdr:nvSpPr>
      <xdr:spPr>
        <a:xfrm>
          <a:off x="21075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57166</xdr:rowOff>
    </xdr:from>
    <xdr:ext cx="469744" cy="259045"/>
    <xdr:sp macro="" textlink="">
      <xdr:nvSpPr>
        <xdr:cNvPr id="954" name="n_2mainValue【庁舎】&#10;一人当たり面積"/>
        <xdr:cNvSpPr txBox="1"/>
      </xdr:nvSpPr>
      <xdr:spPr>
        <a:xfrm>
          <a:off x="20199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57166</xdr:rowOff>
    </xdr:from>
    <xdr:ext cx="469744" cy="259045"/>
    <xdr:sp macro="" textlink="">
      <xdr:nvSpPr>
        <xdr:cNvPr id="955" name="n_3mainValue【庁舎】&#10;一人当たり面積"/>
        <xdr:cNvSpPr txBox="1"/>
      </xdr:nvSpPr>
      <xdr:spPr>
        <a:xfrm>
          <a:off x="19310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53357</xdr:rowOff>
    </xdr:from>
    <xdr:ext cx="469744" cy="259045"/>
    <xdr:sp macro="" textlink="">
      <xdr:nvSpPr>
        <xdr:cNvPr id="956" name="n_4mainValue【庁舎】&#10;一人当たり面積"/>
        <xdr:cNvSpPr txBox="1"/>
      </xdr:nvSpPr>
      <xdr:spPr>
        <a:xfrm>
          <a:off x="18421427"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施設類型別ストック情報分析表①の分析欄に記載。</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兵庫県伊丹市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202,978
199,947
25.00
96,044,530
93,970,500
1,105,013
44,761,494
64,467,284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年度の類似団体内順位においては、</a:t>
          </a:r>
          <a:r>
            <a:rPr kumimoji="1" lang="ja-JP" altLang="en-US" sz="1100">
              <a:solidFill>
                <a:schemeClr val="dk1"/>
              </a:solidFill>
              <a:effectLst/>
              <a:latin typeface="+mn-lt"/>
              <a:ea typeface="+mn-ea"/>
              <a:cs typeface="+mn-cs"/>
            </a:rPr>
            <a:t>前年度とほぼ横ばいとなったものの、</a:t>
          </a:r>
          <a:r>
            <a:rPr kumimoji="1" lang="ja-JP" altLang="ja-JP" sz="1100">
              <a:solidFill>
                <a:schemeClr val="dk1"/>
              </a:solidFill>
              <a:effectLst/>
              <a:latin typeface="+mn-lt"/>
              <a:ea typeface="+mn-ea"/>
              <a:cs typeface="+mn-cs"/>
            </a:rPr>
            <a:t>全国・県平均と比較しても平均値を上回っている。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数値自体については、伊丹市行財政プランの方針に基づいた歳出の徹底的な見直し、及び税収等の徴収率向上対策を中心とした歳入確保に努めた結果、横ばいを保っている。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xdr:cNvCxnSpPr/>
      </xdr:nvCxnSpPr>
      <xdr:spPr>
        <a:xfrm flipV="1">
          <a:off x="4953000" y="6207478"/>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49389</xdr:rowOff>
    </xdr:from>
    <xdr:to>
      <xdr:col>23</xdr:col>
      <xdr:colOff>133350</xdr:colOff>
      <xdr:row>41</xdr:row>
      <xdr:rowOff>76200</xdr:rowOff>
    </xdr:to>
    <xdr:cxnSp macro="">
      <xdr:nvCxnSpPr>
        <xdr:cNvPr id="69" name="直線コネクタ 68"/>
        <xdr:cNvCxnSpPr/>
      </xdr:nvCxnSpPr>
      <xdr:spPr>
        <a:xfrm>
          <a:off x="4114800" y="7078839"/>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65916</xdr:rowOff>
    </xdr:from>
    <xdr:ext cx="762000" cy="259045"/>
    <xdr:sp macro="" textlink="">
      <xdr:nvSpPr>
        <xdr:cNvPr id="70" name="財政力平均値テキスト"/>
        <xdr:cNvSpPr txBox="1"/>
      </xdr:nvSpPr>
      <xdr:spPr>
        <a:xfrm>
          <a:off x="5041900" y="6752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49389</xdr:rowOff>
    </xdr:from>
    <xdr:to>
      <xdr:col>23</xdr:col>
      <xdr:colOff>184150</xdr:colOff>
      <xdr:row>40</xdr:row>
      <xdr:rowOff>150989</xdr:rowOff>
    </xdr:to>
    <xdr:sp macro="" textlink="">
      <xdr:nvSpPr>
        <xdr:cNvPr id="71" name="フローチャート: 判断 70"/>
        <xdr:cNvSpPr/>
      </xdr:nvSpPr>
      <xdr:spPr>
        <a:xfrm>
          <a:off x="49022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49389</xdr:rowOff>
    </xdr:from>
    <xdr:to>
      <xdr:col>19</xdr:col>
      <xdr:colOff>133350</xdr:colOff>
      <xdr:row>41</xdr:row>
      <xdr:rowOff>49389</xdr:rowOff>
    </xdr:to>
    <xdr:cxnSp macro="">
      <xdr:nvCxnSpPr>
        <xdr:cNvPr id="72" name="直線コネクタ 71"/>
        <xdr:cNvCxnSpPr/>
      </xdr:nvCxnSpPr>
      <xdr:spPr>
        <a:xfrm>
          <a:off x="3225800" y="707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62795</xdr:rowOff>
    </xdr:from>
    <xdr:to>
      <xdr:col>19</xdr:col>
      <xdr:colOff>184150</xdr:colOff>
      <xdr:row>40</xdr:row>
      <xdr:rowOff>164395</xdr:rowOff>
    </xdr:to>
    <xdr:sp macro="" textlink="">
      <xdr:nvSpPr>
        <xdr:cNvPr id="73" name="フローチャート: 判断 72"/>
        <xdr:cNvSpPr/>
      </xdr:nvSpPr>
      <xdr:spPr>
        <a:xfrm>
          <a:off x="4064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3122</xdr:rowOff>
    </xdr:from>
    <xdr:ext cx="736600" cy="259045"/>
    <xdr:sp macro="" textlink="">
      <xdr:nvSpPr>
        <xdr:cNvPr id="74" name="テキスト ボックス 73"/>
        <xdr:cNvSpPr txBox="1"/>
      </xdr:nvSpPr>
      <xdr:spPr>
        <a:xfrm>
          <a:off x="3733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49389</xdr:rowOff>
    </xdr:from>
    <xdr:to>
      <xdr:col>15</xdr:col>
      <xdr:colOff>82550</xdr:colOff>
      <xdr:row>41</xdr:row>
      <xdr:rowOff>49389</xdr:rowOff>
    </xdr:to>
    <xdr:cxnSp macro="">
      <xdr:nvCxnSpPr>
        <xdr:cNvPr id="75" name="直線コネクタ 74"/>
        <xdr:cNvCxnSpPr/>
      </xdr:nvCxnSpPr>
      <xdr:spPr>
        <a:xfrm>
          <a:off x="2336800" y="707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macro="" textlink="">
      <xdr:nvSpPr>
        <xdr:cNvPr id="76" name="フローチャート: 判断 75"/>
        <xdr:cNvSpPr/>
      </xdr:nvSpPr>
      <xdr:spPr>
        <a:xfrm>
          <a:off x="3175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29932</xdr:rowOff>
    </xdr:from>
    <xdr:ext cx="762000" cy="259045"/>
    <xdr:sp macro="" textlink="">
      <xdr:nvSpPr>
        <xdr:cNvPr id="77" name="テキスト ボックス 76"/>
        <xdr:cNvSpPr txBox="1"/>
      </xdr:nvSpPr>
      <xdr:spPr>
        <a:xfrm>
          <a:off x="2844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49389</xdr:rowOff>
    </xdr:from>
    <xdr:to>
      <xdr:col>11</xdr:col>
      <xdr:colOff>31750</xdr:colOff>
      <xdr:row>41</xdr:row>
      <xdr:rowOff>49389</xdr:rowOff>
    </xdr:to>
    <xdr:cxnSp macro="">
      <xdr:nvCxnSpPr>
        <xdr:cNvPr id="78" name="直線コネクタ 77"/>
        <xdr:cNvCxnSpPr/>
      </xdr:nvCxnSpPr>
      <xdr:spPr>
        <a:xfrm>
          <a:off x="1447800" y="707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xdr:cNvSpPr/>
      </xdr:nvSpPr>
      <xdr:spPr>
        <a:xfrm>
          <a:off x="2286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29932</xdr:rowOff>
    </xdr:from>
    <xdr:ext cx="762000" cy="259045"/>
    <xdr:sp macro="" textlink="">
      <xdr:nvSpPr>
        <xdr:cNvPr id="80" name="テキスト ボックス 79"/>
        <xdr:cNvSpPr txBox="1"/>
      </xdr:nvSpPr>
      <xdr:spPr>
        <a:xfrm>
          <a:off x="1955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2" name="テキスト ボックス 81"/>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168927</xdr:rowOff>
    </xdr:from>
    <xdr:ext cx="762000" cy="259045"/>
    <xdr:sp macro="" textlink="">
      <xdr:nvSpPr>
        <xdr:cNvPr id="89" name="財政力該当値テキスト"/>
        <xdr:cNvSpPr txBox="1"/>
      </xdr:nvSpPr>
      <xdr:spPr>
        <a:xfrm>
          <a:off x="5041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170039</xdr:rowOff>
    </xdr:from>
    <xdr:to>
      <xdr:col>19</xdr:col>
      <xdr:colOff>184150</xdr:colOff>
      <xdr:row>41</xdr:row>
      <xdr:rowOff>100189</xdr:rowOff>
    </xdr:to>
    <xdr:sp macro="" textlink="">
      <xdr:nvSpPr>
        <xdr:cNvPr id="90" name="楕円 89"/>
        <xdr:cNvSpPr/>
      </xdr:nvSpPr>
      <xdr:spPr>
        <a:xfrm>
          <a:off x="4064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84966</xdr:rowOff>
    </xdr:from>
    <xdr:ext cx="736600" cy="259045"/>
    <xdr:sp macro="" textlink="">
      <xdr:nvSpPr>
        <xdr:cNvPr id="91" name="テキスト ボックス 90"/>
        <xdr:cNvSpPr txBox="1"/>
      </xdr:nvSpPr>
      <xdr:spPr>
        <a:xfrm>
          <a:off x="3733800" y="711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170039</xdr:rowOff>
    </xdr:from>
    <xdr:to>
      <xdr:col>15</xdr:col>
      <xdr:colOff>133350</xdr:colOff>
      <xdr:row>41</xdr:row>
      <xdr:rowOff>100189</xdr:rowOff>
    </xdr:to>
    <xdr:sp macro="" textlink="">
      <xdr:nvSpPr>
        <xdr:cNvPr id="92" name="楕円 91"/>
        <xdr:cNvSpPr/>
      </xdr:nvSpPr>
      <xdr:spPr>
        <a:xfrm>
          <a:off x="3175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84966</xdr:rowOff>
    </xdr:from>
    <xdr:ext cx="762000" cy="259045"/>
    <xdr:sp macro="" textlink="">
      <xdr:nvSpPr>
        <xdr:cNvPr id="93" name="テキスト ボックス 92"/>
        <xdr:cNvSpPr txBox="1"/>
      </xdr:nvSpPr>
      <xdr:spPr>
        <a:xfrm>
          <a:off x="2844800" y="711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170039</xdr:rowOff>
    </xdr:from>
    <xdr:to>
      <xdr:col>11</xdr:col>
      <xdr:colOff>82550</xdr:colOff>
      <xdr:row>41</xdr:row>
      <xdr:rowOff>100189</xdr:rowOff>
    </xdr:to>
    <xdr:sp macro="" textlink="">
      <xdr:nvSpPr>
        <xdr:cNvPr id="94" name="楕円 93"/>
        <xdr:cNvSpPr/>
      </xdr:nvSpPr>
      <xdr:spPr>
        <a:xfrm>
          <a:off x="2286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84966</xdr:rowOff>
    </xdr:from>
    <xdr:ext cx="762000" cy="259045"/>
    <xdr:sp macro="" textlink="">
      <xdr:nvSpPr>
        <xdr:cNvPr id="95" name="テキスト ボックス 94"/>
        <xdr:cNvSpPr txBox="1"/>
      </xdr:nvSpPr>
      <xdr:spPr>
        <a:xfrm>
          <a:off x="1955800" y="711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170039</xdr:rowOff>
    </xdr:from>
    <xdr:to>
      <xdr:col>7</xdr:col>
      <xdr:colOff>31750</xdr:colOff>
      <xdr:row>41</xdr:row>
      <xdr:rowOff>100189</xdr:rowOff>
    </xdr:to>
    <xdr:sp macro="" textlink="">
      <xdr:nvSpPr>
        <xdr:cNvPr id="96" name="楕円 95"/>
        <xdr:cNvSpPr/>
      </xdr:nvSpPr>
      <xdr:spPr>
        <a:xfrm>
          <a:off x="1397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84966</xdr:rowOff>
    </xdr:from>
    <xdr:ext cx="762000" cy="259045"/>
    <xdr:sp macro="" textlink="">
      <xdr:nvSpPr>
        <xdr:cNvPr id="97" name="テキスト ボックス 96"/>
        <xdr:cNvSpPr txBox="1"/>
      </xdr:nvSpPr>
      <xdr:spPr>
        <a:xfrm>
          <a:off x="1066800" y="711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阪神淡路大震災の影響を受けた平成</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％を超えて以降、平成</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年度を除き、経常収支比率</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％以上の高い水準で推移している。そうした中、平成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年度に策定した伊丹市行財政プランにおいて、平成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年度までに経常収支比率</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％以下という目標を掲げ、目標達成に向けて不断の歳出削減努力等を行った結果、目標を達成した。</a:t>
          </a:r>
        </a:p>
        <a:p>
          <a:pPr eaLnBrk="1" fontAlgn="auto" latinLnBrk="0" hangingPunct="1"/>
          <a:r>
            <a:rPr kumimoji="1" lang="ja-JP" altLang="en-US" sz="1100" b="0" i="0" baseline="0">
              <a:solidFill>
                <a:schemeClr val="dk1"/>
              </a:solidFill>
              <a:effectLst/>
              <a:latin typeface="+mn-lt"/>
              <a:ea typeface="+mn-ea"/>
              <a:cs typeface="+mn-cs"/>
            </a:rPr>
            <a:t>　</a:t>
          </a:r>
          <a:r>
            <a:rPr kumimoji="1" lang="ja-JP" altLang="en-US" sz="1100" b="0" i="0" baseline="0">
              <a:solidFill>
                <a:sysClr val="windowText" lastClr="000000"/>
              </a:solidFill>
              <a:effectLst/>
              <a:latin typeface="+mn-lt"/>
              <a:ea typeface="+mn-ea"/>
              <a:cs typeface="+mn-cs"/>
            </a:rPr>
            <a:t>令和３年度の経常収支比率については、歳出面で扶助費、公債費が増加した一方で、歳入面で普通交付税、地方譲与税、地方消費税交付金等が増加したため、令和２年度と比較して良化した。</a:t>
          </a:r>
          <a:endParaRPr kumimoji="1" lang="en-US" altLang="ja-JP" sz="1100" b="0" i="0" baseline="0">
            <a:solidFill>
              <a:sysClr val="windowText" lastClr="000000"/>
            </a:solidFill>
            <a:effectLst/>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67</xdr:row>
      <xdr:rowOff>104140</xdr:rowOff>
    </xdr:to>
    <xdr:cxnSp macro="">
      <xdr:nvCxnSpPr>
        <xdr:cNvPr id="127" name="直線コネクタ 126"/>
        <xdr:cNvCxnSpPr/>
      </xdr:nvCxnSpPr>
      <xdr:spPr>
        <a:xfrm flipV="1">
          <a:off x="4953000" y="10087187"/>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xdr:cNvSpPr txBox="1"/>
      </xdr:nvSpPr>
      <xdr:spPr>
        <a:xfrm>
          <a:off x="5041900" y="983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xdr:cNvCxnSpPr/>
      </xdr:nvCxnSpPr>
      <xdr:spPr>
        <a:xfrm>
          <a:off x="4864100" y="1008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100754</xdr:rowOff>
    </xdr:from>
    <xdr:to>
      <xdr:col>23</xdr:col>
      <xdr:colOff>133350</xdr:colOff>
      <xdr:row>64</xdr:row>
      <xdr:rowOff>79587</xdr:rowOff>
    </xdr:to>
    <xdr:cxnSp macro="">
      <xdr:nvCxnSpPr>
        <xdr:cNvPr id="132" name="直線コネクタ 131"/>
        <xdr:cNvCxnSpPr/>
      </xdr:nvCxnSpPr>
      <xdr:spPr>
        <a:xfrm flipV="1">
          <a:off x="4114800" y="10730654"/>
          <a:ext cx="8382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38117</xdr:rowOff>
    </xdr:from>
    <xdr:ext cx="762000" cy="259045"/>
    <xdr:sp macro="" textlink="">
      <xdr:nvSpPr>
        <xdr:cNvPr id="133" name="財政構造の弾力性平均値テキスト"/>
        <xdr:cNvSpPr txBox="1"/>
      </xdr:nvSpPr>
      <xdr:spPr>
        <a:xfrm>
          <a:off x="5041900" y="1066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34" name="フローチャート: 判断 133"/>
        <xdr:cNvSpPr/>
      </xdr:nvSpPr>
      <xdr:spPr>
        <a:xfrm>
          <a:off x="49022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79587</xdr:rowOff>
    </xdr:from>
    <xdr:to>
      <xdr:col>19</xdr:col>
      <xdr:colOff>133350</xdr:colOff>
      <xdr:row>65</xdr:row>
      <xdr:rowOff>36830</xdr:rowOff>
    </xdr:to>
    <xdr:cxnSp macro="">
      <xdr:nvCxnSpPr>
        <xdr:cNvPr id="135" name="直線コネクタ 134"/>
        <xdr:cNvCxnSpPr/>
      </xdr:nvCxnSpPr>
      <xdr:spPr>
        <a:xfrm flipV="1">
          <a:off x="3225800" y="1105238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6" name="フローチャート: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37" name="テキスト ボックス 136"/>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168063</xdr:rowOff>
    </xdr:from>
    <xdr:to>
      <xdr:col>15</xdr:col>
      <xdr:colOff>82550</xdr:colOff>
      <xdr:row>65</xdr:row>
      <xdr:rowOff>36830</xdr:rowOff>
    </xdr:to>
    <xdr:cxnSp macro="">
      <xdr:nvCxnSpPr>
        <xdr:cNvPr id="138" name="直線コネクタ 137"/>
        <xdr:cNvCxnSpPr/>
      </xdr:nvCxnSpPr>
      <xdr:spPr>
        <a:xfrm>
          <a:off x="2336800" y="1114086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39" name="フローチャート: 判断 138"/>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57590</xdr:rowOff>
    </xdr:from>
    <xdr:ext cx="762000" cy="259045"/>
    <xdr:sp macro="" textlink="">
      <xdr:nvSpPr>
        <xdr:cNvPr id="140" name="テキスト ボックス 139"/>
        <xdr:cNvSpPr txBox="1"/>
      </xdr:nvSpPr>
      <xdr:spPr>
        <a:xfrm>
          <a:off x="2844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168063</xdr:rowOff>
    </xdr:from>
    <xdr:to>
      <xdr:col>11</xdr:col>
      <xdr:colOff>31750</xdr:colOff>
      <xdr:row>65</xdr:row>
      <xdr:rowOff>4656</xdr:rowOff>
    </xdr:to>
    <xdr:cxnSp macro="">
      <xdr:nvCxnSpPr>
        <xdr:cNvPr id="141" name="直線コネクタ 140"/>
        <xdr:cNvCxnSpPr/>
      </xdr:nvCxnSpPr>
      <xdr:spPr>
        <a:xfrm flipV="1">
          <a:off x="1447800" y="111408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52917</xdr:rowOff>
    </xdr:from>
    <xdr:to>
      <xdr:col>11</xdr:col>
      <xdr:colOff>82550</xdr:colOff>
      <xdr:row>64</xdr:row>
      <xdr:rowOff>154517</xdr:rowOff>
    </xdr:to>
    <xdr:sp macro="" textlink="">
      <xdr:nvSpPr>
        <xdr:cNvPr id="142" name="フローチャート: 判断 141"/>
        <xdr:cNvSpPr/>
      </xdr:nvSpPr>
      <xdr:spPr>
        <a:xfrm>
          <a:off x="2286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164694</xdr:rowOff>
    </xdr:from>
    <xdr:ext cx="762000" cy="259045"/>
    <xdr:sp macro="" textlink="">
      <xdr:nvSpPr>
        <xdr:cNvPr id="143" name="テキスト ボックス 142"/>
        <xdr:cNvSpPr txBox="1"/>
      </xdr:nvSpPr>
      <xdr:spPr>
        <a:xfrm>
          <a:off x="1955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151977</xdr:rowOff>
    </xdr:from>
    <xdr:to>
      <xdr:col>7</xdr:col>
      <xdr:colOff>31750</xdr:colOff>
      <xdr:row>64</xdr:row>
      <xdr:rowOff>82127</xdr:rowOff>
    </xdr:to>
    <xdr:sp macro="" textlink="">
      <xdr:nvSpPr>
        <xdr:cNvPr id="144" name="フローチャート: 判断 143"/>
        <xdr:cNvSpPr/>
      </xdr:nvSpPr>
      <xdr:spPr>
        <a:xfrm>
          <a:off x="1397000" y="109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92304</xdr:rowOff>
    </xdr:from>
    <xdr:ext cx="762000" cy="259045"/>
    <xdr:sp macro="" textlink="">
      <xdr:nvSpPr>
        <xdr:cNvPr id="145" name="テキスト ボックス 144"/>
        <xdr:cNvSpPr txBox="1"/>
      </xdr:nvSpPr>
      <xdr:spPr>
        <a:xfrm>
          <a:off x="1066800" y="1072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49954</xdr:rowOff>
    </xdr:from>
    <xdr:to>
      <xdr:col>23</xdr:col>
      <xdr:colOff>184150</xdr:colOff>
      <xdr:row>62</xdr:row>
      <xdr:rowOff>151554</xdr:rowOff>
    </xdr:to>
    <xdr:sp macro="" textlink="">
      <xdr:nvSpPr>
        <xdr:cNvPr id="151" name="楕円 150"/>
        <xdr:cNvSpPr/>
      </xdr:nvSpPr>
      <xdr:spPr>
        <a:xfrm>
          <a:off x="49022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66481</xdr:rowOff>
    </xdr:from>
    <xdr:ext cx="762000" cy="259045"/>
    <xdr:sp macro="" textlink="">
      <xdr:nvSpPr>
        <xdr:cNvPr id="152" name="財政構造の弾力性該当値テキスト"/>
        <xdr:cNvSpPr txBox="1"/>
      </xdr:nvSpPr>
      <xdr:spPr>
        <a:xfrm>
          <a:off x="50419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28787</xdr:rowOff>
    </xdr:from>
    <xdr:to>
      <xdr:col>19</xdr:col>
      <xdr:colOff>184150</xdr:colOff>
      <xdr:row>64</xdr:row>
      <xdr:rowOff>130387</xdr:rowOff>
    </xdr:to>
    <xdr:sp macro="" textlink="">
      <xdr:nvSpPr>
        <xdr:cNvPr id="153" name="楕円 152"/>
        <xdr:cNvSpPr/>
      </xdr:nvSpPr>
      <xdr:spPr>
        <a:xfrm>
          <a:off x="4064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140564</xdr:rowOff>
    </xdr:from>
    <xdr:ext cx="736600" cy="259045"/>
    <xdr:sp macro="" textlink="">
      <xdr:nvSpPr>
        <xdr:cNvPr id="154" name="テキスト ボックス 153"/>
        <xdr:cNvSpPr txBox="1"/>
      </xdr:nvSpPr>
      <xdr:spPr>
        <a:xfrm>
          <a:off x="3733800" y="10770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157480</xdr:rowOff>
    </xdr:from>
    <xdr:to>
      <xdr:col>15</xdr:col>
      <xdr:colOff>133350</xdr:colOff>
      <xdr:row>65</xdr:row>
      <xdr:rowOff>87630</xdr:rowOff>
    </xdr:to>
    <xdr:sp macro="" textlink="">
      <xdr:nvSpPr>
        <xdr:cNvPr id="155" name="楕円 154"/>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56" name="テキスト ボックス 155"/>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117263</xdr:rowOff>
    </xdr:from>
    <xdr:to>
      <xdr:col>11</xdr:col>
      <xdr:colOff>82550</xdr:colOff>
      <xdr:row>65</xdr:row>
      <xdr:rowOff>47413</xdr:rowOff>
    </xdr:to>
    <xdr:sp macro="" textlink="">
      <xdr:nvSpPr>
        <xdr:cNvPr id="157" name="楕円 156"/>
        <xdr:cNvSpPr/>
      </xdr:nvSpPr>
      <xdr:spPr>
        <a:xfrm>
          <a:off x="2286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32190</xdr:rowOff>
    </xdr:from>
    <xdr:ext cx="762000" cy="259045"/>
    <xdr:sp macro="" textlink="">
      <xdr:nvSpPr>
        <xdr:cNvPr id="158" name="テキスト ボックス 157"/>
        <xdr:cNvSpPr txBox="1"/>
      </xdr:nvSpPr>
      <xdr:spPr>
        <a:xfrm>
          <a:off x="1955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125306</xdr:rowOff>
    </xdr:from>
    <xdr:to>
      <xdr:col>7</xdr:col>
      <xdr:colOff>31750</xdr:colOff>
      <xdr:row>65</xdr:row>
      <xdr:rowOff>55456</xdr:rowOff>
    </xdr:to>
    <xdr:sp macro="" textlink="">
      <xdr:nvSpPr>
        <xdr:cNvPr id="159" name="楕円 158"/>
        <xdr:cNvSpPr/>
      </xdr:nvSpPr>
      <xdr:spPr>
        <a:xfrm>
          <a:off x="1397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40233</xdr:rowOff>
    </xdr:from>
    <xdr:ext cx="762000" cy="259045"/>
    <xdr:sp macro="" textlink="">
      <xdr:nvSpPr>
        <xdr:cNvPr id="160" name="テキスト ボックス 159"/>
        <xdr:cNvSpPr txBox="1"/>
      </xdr:nvSpPr>
      <xdr:spPr>
        <a:xfrm>
          <a:off x="1066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類似団体内順位については、ほぼ変動のない位置にいると考える。また、数値についてはこれまでに引き続き、全国・県平均よりも低い水準で推移している。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人件費については、</a:t>
          </a:r>
          <a:r>
            <a:rPr kumimoji="1" lang="ja-JP" altLang="ja-JP" sz="1100">
              <a:solidFill>
                <a:schemeClr val="dk1"/>
              </a:solidFill>
              <a:effectLst/>
              <a:latin typeface="+mn-lt"/>
              <a:ea typeface="+mn-ea"/>
              <a:cs typeface="+mn-cs"/>
            </a:rPr>
            <a:t>新型コロナウイルス感染症予防接種に伴う会計年度任用職員の増による報酬</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増等により</a:t>
          </a:r>
          <a:r>
            <a:rPr kumimoji="1" lang="ja-JP" altLang="en-US" sz="1100">
              <a:solidFill>
                <a:schemeClr val="dk1"/>
              </a:solidFill>
              <a:effectLst/>
              <a:latin typeface="+mn-lt"/>
              <a:ea typeface="+mn-ea"/>
              <a:cs typeface="+mn-cs"/>
            </a:rPr>
            <a:t>、物件費については</a:t>
          </a:r>
          <a:r>
            <a:rPr kumimoji="1" lang="ja-JP" altLang="ja-JP" sz="1100">
              <a:solidFill>
                <a:schemeClr val="dk1"/>
              </a:solidFill>
              <a:effectLst/>
              <a:latin typeface="+mn-lt"/>
              <a:ea typeface="+mn-ea"/>
              <a:cs typeface="+mn-cs"/>
            </a:rPr>
            <a:t>新型コロナウイルス感染症の予防接種委託料の増により</a:t>
          </a:r>
          <a:r>
            <a:rPr kumimoji="1" lang="ja-JP" altLang="en-US" sz="1100">
              <a:solidFill>
                <a:schemeClr val="dk1"/>
              </a:solidFill>
              <a:effectLst/>
              <a:latin typeface="+mn-lt"/>
              <a:ea typeface="+mn-ea"/>
              <a:cs typeface="+mn-cs"/>
            </a:rPr>
            <a:t>それぞれ増加したと分析している。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67856</xdr:rowOff>
    </xdr:from>
    <xdr:to>
      <xdr:col>23</xdr:col>
      <xdr:colOff>133350</xdr:colOff>
      <xdr:row>88</xdr:row>
      <xdr:rowOff>106521</xdr:rowOff>
    </xdr:to>
    <xdr:cxnSp macro="">
      <xdr:nvCxnSpPr>
        <xdr:cNvPr id="190" name="直線コネクタ 189"/>
        <xdr:cNvCxnSpPr/>
      </xdr:nvCxnSpPr>
      <xdr:spPr>
        <a:xfrm flipV="1">
          <a:off x="4953000" y="13783856"/>
          <a:ext cx="0" cy="14102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78598</xdr:rowOff>
    </xdr:from>
    <xdr:ext cx="762000" cy="259045"/>
    <xdr:sp macro="" textlink="">
      <xdr:nvSpPr>
        <xdr:cNvPr id="191" name="人件費・物件費等の状況最小値テキスト"/>
        <xdr:cNvSpPr txBox="1"/>
      </xdr:nvSpPr>
      <xdr:spPr>
        <a:xfrm>
          <a:off x="5041900" y="15166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106521</xdr:rowOff>
    </xdr:from>
    <xdr:to>
      <xdr:col>24</xdr:col>
      <xdr:colOff>12700</xdr:colOff>
      <xdr:row>88</xdr:row>
      <xdr:rowOff>106521</xdr:rowOff>
    </xdr:to>
    <xdr:cxnSp macro="">
      <xdr:nvCxnSpPr>
        <xdr:cNvPr id="192" name="直線コネクタ 191"/>
        <xdr:cNvCxnSpPr/>
      </xdr:nvCxnSpPr>
      <xdr:spPr>
        <a:xfrm>
          <a:off x="4864100" y="1519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154233</xdr:rowOff>
    </xdr:from>
    <xdr:ext cx="762000" cy="259045"/>
    <xdr:sp macro="" textlink="">
      <xdr:nvSpPr>
        <xdr:cNvPr id="193" name="人件費・物件費等の状況最大値テキスト"/>
        <xdr:cNvSpPr txBox="1"/>
      </xdr:nvSpPr>
      <xdr:spPr>
        <a:xfrm>
          <a:off x="5041900" y="1352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67856</xdr:rowOff>
    </xdr:from>
    <xdr:to>
      <xdr:col>24</xdr:col>
      <xdr:colOff>12700</xdr:colOff>
      <xdr:row>80</xdr:row>
      <xdr:rowOff>67856</xdr:rowOff>
    </xdr:to>
    <xdr:cxnSp macro="">
      <xdr:nvCxnSpPr>
        <xdr:cNvPr id="194" name="直線コネクタ 193"/>
        <xdr:cNvCxnSpPr/>
      </xdr:nvCxnSpPr>
      <xdr:spPr>
        <a:xfrm>
          <a:off x="4864100" y="137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69774</xdr:rowOff>
    </xdr:from>
    <xdr:to>
      <xdr:col>23</xdr:col>
      <xdr:colOff>133350</xdr:colOff>
      <xdr:row>82</xdr:row>
      <xdr:rowOff>158961</xdr:rowOff>
    </xdr:to>
    <xdr:cxnSp macro="">
      <xdr:nvCxnSpPr>
        <xdr:cNvPr id="195" name="直線コネクタ 194"/>
        <xdr:cNvCxnSpPr/>
      </xdr:nvCxnSpPr>
      <xdr:spPr>
        <a:xfrm>
          <a:off x="4114800" y="14128674"/>
          <a:ext cx="838200" cy="8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169600</xdr:rowOff>
    </xdr:from>
    <xdr:ext cx="762000" cy="259045"/>
    <xdr:sp macro="" textlink="">
      <xdr:nvSpPr>
        <xdr:cNvPr id="196" name="人件費・物件費等の状況平均値テキスト"/>
        <xdr:cNvSpPr txBox="1"/>
      </xdr:nvSpPr>
      <xdr:spPr>
        <a:xfrm>
          <a:off x="5041900" y="14228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26073</xdr:rowOff>
    </xdr:from>
    <xdr:to>
      <xdr:col>23</xdr:col>
      <xdr:colOff>184150</xdr:colOff>
      <xdr:row>83</xdr:row>
      <xdr:rowOff>127673</xdr:rowOff>
    </xdr:to>
    <xdr:sp macro="" textlink="">
      <xdr:nvSpPr>
        <xdr:cNvPr id="197" name="フローチャート: 判断 196"/>
        <xdr:cNvSpPr/>
      </xdr:nvSpPr>
      <xdr:spPr>
        <a:xfrm>
          <a:off x="4902200" y="1425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155240</xdr:rowOff>
    </xdr:from>
    <xdr:to>
      <xdr:col>19</xdr:col>
      <xdr:colOff>133350</xdr:colOff>
      <xdr:row>82</xdr:row>
      <xdr:rowOff>69774</xdr:rowOff>
    </xdr:to>
    <xdr:cxnSp macro="">
      <xdr:nvCxnSpPr>
        <xdr:cNvPr id="198" name="直線コネクタ 197"/>
        <xdr:cNvCxnSpPr/>
      </xdr:nvCxnSpPr>
      <xdr:spPr>
        <a:xfrm>
          <a:off x="3225800" y="14042690"/>
          <a:ext cx="889000" cy="8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68669</xdr:rowOff>
    </xdr:from>
    <xdr:to>
      <xdr:col>19</xdr:col>
      <xdr:colOff>184150</xdr:colOff>
      <xdr:row>82</xdr:row>
      <xdr:rowOff>170269</xdr:rowOff>
    </xdr:to>
    <xdr:sp macro="" textlink="">
      <xdr:nvSpPr>
        <xdr:cNvPr id="199" name="フローチャート: 判断 198"/>
        <xdr:cNvSpPr/>
      </xdr:nvSpPr>
      <xdr:spPr>
        <a:xfrm>
          <a:off x="40640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155046</xdr:rowOff>
    </xdr:from>
    <xdr:ext cx="736600" cy="259045"/>
    <xdr:sp macro="" textlink="">
      <xdr:nvSpPr>
        <xdr:cNvPr id="200" name="テキスト ボックス 199"/>
        <xdr:cNvSpPr txBox="1"/>
      </xdr:nvSpPr>
      <xdr:spPr>
        <a:xfrm>
          <a:off x="3733800" y="14213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105828</xdr:rowOff>
    </xdr:from>
    <xdr:to>
      <xdr:col>15</xdr:col>
      <xdr:colOff>82550</xdr:colOff>
      <xdr:row>81</xdr:row>
      <xdr:rowOff>155240</xdr:rowOff>
    </xdr:to>
    <xdr:cxnSp macro="">
      <xdr:nvCxnSpPr>
        <xdr:cNvPr id="201" name="直線コネクタ 200"/>
        <xdr:cNvCxnSpPr/>
      </xdr:nvCxnSpPr>
      <xdr:spPr>
        <a:xfrm>
          <a:off x="2336800" y="13993278"/>
          <a:ext cx="889000" cy="4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126265</xdr:rowOff>
    </xdr:from>
    <xdr:to>
      <xdr:col>15</xdr:col>
      <xdr:colOff>133350</xdr:colOff>
      <xdr:row>82</xdr:row>
      <xdr:rowOff>56415</xdr:rowOff>
    </xdr:to>
    <xdr:sp macro="" textlink="">
      <xdr:nvSpPr>
        <xdr:cNvPr id="202" name="フローチャート: 判断 201"/>
        <xdr:cNvSpPr/>
      </xdr:nvSpPr>
      <xdr:spPr>
        <a:xfrm>
          <a:off x="3175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41192</xdr:rowOff>
    </xdr:from>
    <xdr:ext cx="762000" cy="259045"/>
    <xdr:sp macro="" textlink="">
      <xdr:nvSpPr>
        <xdr:cNvPr id="203" name="テキスト ボックス 202"/>
        <xdr:cNvSpPr txBox="1"/>
      </xdr:nvSpPr>
      <xdr:spPr>
        <a:xfrm>
          <a:off x="2844800" y="1410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105198</xdr:rowOff>
    </xdr:from>
    <xdr:to>
      <xdr:col>11</xdr:col>
      <xdr:colOff>31750</xdr:colOff>
      <xdr:row>81</xdr:row>
      <xdr:rowOff>105828</xdr:rowOff>
    </xdr:to>
    <xdr:cxnSp macro="">
      <xdr:nvCxnSpPr>
        <xdr:cNvPr id="204" name="直線コネクタ 203"/>
        <xdr:cNvCxnSpPr/>
      </xdr:nvCxnSpPr>
      <xdr:spPr>
        <a:xfrm>
          <a:off x="1447800" y="13992648"/>
          <a:ext cx="889000" cy="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81221</xdr:rowOff>
    </xdr:from>
    <xdr:to>
      <xdr:col>11</xdr:col>
      <xdr:colOff>82550</xdr:colOff>
      <xdr:row>82</xdr:row>
      <xdr:rowOff>11371</xdr:rowOff>
    </xdr:to>
    <xdr:sp macro="" textlink="">
      <xdr:nvSpPr>
        <xdr:cNvPr id="205" name="フローチャート: 判断 204"/>
        <xdr:cNvSpPr/>
      </xdr:nvSpPr>
      <xdr:spPr>
        <a:xfrm>
          <a:off x="2286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167598</xdr:rowOff>
    </xdr:from>
    <xdr:ext cx="762000" cy="259045"/>
    <xdr:sp macro="" textlink="">
      <xdr:nvSpPr>
        <xdr:cNvPr id="206" name="テキスト ボックス 205"/>
        <xdr:cNvSpPr txBox="1"/>
      </xdr:nvSpPr>
      <xdr:spPr>
        <a:xfrm>
          <a:off x="1955800" y="1405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155825</xdr:rowOff>
    </xdr:from>
    <xdr:to>
      <xdr:col>7</xdr:col>
      <xdr:colOff>31750</xdr:colOff>
      <xdr:row>82</xdr:row>
      <xdr:rowOff>85975</xdr:rowOff>
    </xdr:to>
    <xdr:sp macro="" textlink="">
      <xdr:nvSpPr>
        <xdr:cNvPr id="207" name="フローチャート: 判断 206"/>
        <xdr:cNvSpPr/>
      </xdr:nvSpPr>
      <xdr:spPr>
        <a:xfrm>
          <a:off x="1397000" y="140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70752</xdr:rowOff>
    </xdr:from>
    <xdr:ext cx="762000" cy="259045"/>
    <xdr:sp macro="" textlink="">
      <xdr:nvSpPr>
        <xdr:cNvPr id="208" name="テキスト ボックス 207"/>
        <xdr:cNvSpPr txBox="1"/>
      </xdr:nvSpPr>
      <xdr:spPr>
        <a:xfrm>
          <a:off x="1066800" y="1412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108161</xdr:rowOff>
    </xdr:from>
    <xdr:to>
      <xdr:col>23</xdr:col>
      <xdr:colOff>184150</xdr:colOff>
      <xdr:row>83</xdr:row>
      <xdr:rowOff>38311</xdr:rowOff>
    </xdr:to>
    <xdr:sp macro="" textlink="">
      <xdr:nvSpPr>
        <xdr:cNvPr id="214" name="楕円 213"/>
        <xdr:cNvSpPr/>
      </xdr:nvSpPr>
      <xdr:spPr>
        <a:xfrm>
          <a:off x="4902200" y="1416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124688</xdr:rowOff>
    </xdr:from>
    <xdr:ext cx="762000" cy="259045"/>
    <xdr:sp macro="" textlink="">
      <xdr:nvSpPr>
        <xdr:cNvPr id="215" name="人件費・物件費等の状況該当値テキスト"/>
        <xdr:cNvSpPr txBox="1"/>
      </xdr:nvSpPr>
      <xdr:spPr>
        <a:xfrm>
          <a:off x="5041900" y="1401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18974</xdr:rowOff>
    </xdr:from>
    <xdr:to>
      <xdr:col>19</xdr:col>
      <xdr:colOff>184150</xdr:colOff>
      <xdr:row>82</xdr:row>
      <xdr:rowOff>120574</xdr:rowOff>
    </xdr:to>
    <xdr:sp macro="" textlink="">
      <xdr:nvSpPr>
        <xdr:cNvPr id="216" name="楕円 215"/>
        <xdr:cNvSpPr/>
      </xdr:nvSpPr>
      <xdr:spPr>
        <a:xfrm>
          <a:off x="4064000" y="1407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130751</xdr:rowOff>
    </xdr:from>
    <xdr:ext cx="736600" cy="259045"/>
    <xdr:sp macro="" textlink="">
      <xdr:nvSpPr>
        <xdr:cNvPr id="217" name="テキスト ボックス 216"/>
        <xdr:cNvSpPr txBox="1"/>
      </xdr:nvSpPr>
      <xdr:spPr>
        <a:xfrm>
          <a:off x="3733800" y="13846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104440</xdr:rowOff>
    </xdr:from>
    <xdr:to>
      <xdr:col>15</xdr:col>
      <xdr:colOff>133350</xdr:colOff>
      <xdr:row>82</xdr:row>
      <xdr:rowOff>34590</xdr:rowOff>
    </xdr:to>
    <xdr:sp macro="" textlink="">
      <xdr:nvSpPr>
        <xdr:cNvPr id="218" name="楕円 217"/>
        <xdr:cNvSpPr/>
      </xdr:nvSpPr>
      <xdr:spPr>
        <a:xfrm>
          <a:off x="3175000" y="1399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44767</xdr:rowOff>
    </xdr:from>
    <xdr:ext cx="762000" cy="259045"/>
    <xdr:sp macro="" textlink="">
      <xdr:nvSpPr>
        <xdr:cNvPr id="219" name="テキスト ボックス 218"/>
        <xdr:cNvSpPr txBox="1"/>
      </xdr:nvSpPr>
      <xdr:spPr>
        <a:xfrm>
          <a:off x="2844800" y="1376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55028</xdr:rowOff>
    </xdr:from>
    <xdr:to>
      <xdr:col>11</xdr:col>
      <xdr:colOff>82550</xdr:colOff>
      <xdr:row>81</xdr:row>
      <xdr:rowOff>156628</xdr:rowOff>
    </xdr:to>
    <xdr:sp macro="" textlink="">
      <xdr:nvSpPr>
        <xdr:cNvPr id="220" name="楕円 219"/>
        <xdr:cNvSpPr/>
      </xdr:nvSpPr>
      <xdr:spPr>
        <a:xfrm>
          <a:off x="2286000" y="1394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166805</xdr:rowOff>
    </xdr:from>
    <xdr:ext cx="762000" cy="259045"/>
    <xdr:sp macro="" textlink="">
      <xdr:nvSpPr>
        <xdr:cNvPr id="221" name="テキスト ボックス 220"/>
        <xdr:cNvSpPr txBox="1"/>
      </xdr:nvSpPr>
      <xdr:spPr>
        <a:xfrm>
          <a:off x="1955800" y="13711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54398</xdr:rowOff>
    </xdr:from>
    <xdr:to>
      <xdr:col>7</xdr:col>
      <xdr:colOff>31750</xdr:colOff>
      <xdr:row>81</xdr:row>
      <xdr:rowOff>155998</xdr:rowOff>
    </xdr:to>
    <xdr:sp macro="" textlink="">
      <xdr:nvSpPr>
        <xdr:cNvPr id="222" name="楕円 221"/>
        <xdr:cNvSpPr/>
      </xdr:nvSpPr>
      <xdr:spPr>
        <a:xfrm>
          <a:off x="1397000" y="1394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166175</xdr:rowOff>
    </xdr:from>
    <xdr:ext cx="762000" cy="259045"/>
    <xdr:sp macro="" textlink="">
      <xdr:nvSpPr>
        <xdr:cNvPr id="223" name="テキスト ボックス 222"/>
        <xdr:cNvSpPr txBox="1"/>
      </xdr:nvSpPr>
      <xdr:spPr>
        <a:xfrm>
          <a:off x="1066800" y="1371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年代の職員採用休止措置に伴う特異な職員年齢構成や、学歴によらず職員の能力・職務実績を重視した昇任管理を行っていることなどの事情により高い水準となっていた。</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年度の給与制度の総合的見直し時に、一般行政職の給料表について国家公務員の見直し（平均２％の引き下げ）を上回る一律４％の引き下げを実施し、平成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年度の昇任制度の見直しに伴う、中高年齢層の給与水準の抑制による効果が現れ、近年は低下傾向にある。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2" name="直線コネクタ 251"/>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57" name="直線コネクタ 256"/>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51859</xdr:rowOff>
    </xdr:to>
    <xdr:cxnSp macro="">
      <xdr:nvCxnSpPr>
        <xdr:cNvPr id="260" name="直線コネクタ 259"/>
        <xdr:cNvCxnSpPr/>
      </xdr:nvCxnSpPr>
      <xdr:spPr>
        <a:xfrm flipV="1">
          <a:off x="15290800" y="1460500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2" name="テキスト ボックス 261"/>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11641</xdr:rowOff>
    </xdr:from>
    <xdr:to>
      <xdr:col>72</xdr:col>
      <xdr:colOff>203200</xdr:colOff>
      <xdr:row>85</xdr:row>
      <xdr:rowOff>51859</xdr:rowOff>
    </xdr:to>
    <xdr:cxnSp macro="">
      <xdr:nvCxnSpPr>
        <xdr:cNvPr id="263" name="直線コネクタ 262"/>
        <xdr:cNvCxnSpPr/>
      </xdr:nvCxnSpPr>
      <xdr:spPr>
        <a:xfrm>
          <a:off x="14401800" y="1458489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5" name="テキスト ボックス 264"/>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11641</xdr:rowOff>
    </xdr:from>
    <xdr:to>
      <xdr:col>68</xdr:col>
      <xdr:colOff>152400</xdr:colOff>
      <xdr:row>85</xdr:row>
      <xdr:rowOff>71966</xdr:rowOff>
    </xdr:to>
    <xdr:cxnSp macro="">
      <xdr:nvCxnSpPr>
        <xdr:cNvPr id="266" name="直線コネクタ 265"/>
        <xdr:cNvCxnSpPr/>
      </xdr:nvCxnSpPr>
      <xdr:spPr>
        <a:xfrm flipV="1">
          <a:off x="13512800" y="1458489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8" name="テキスト ボックス 267"/>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70" name="テキスト ボックス 269"/>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6" name="楕円 275"/>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77"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8" name="楕円 277"/>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79" name="テキスト ボックス 278"/>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1059</xdr:rowOff>
    </xdr:from>
    <xdr:to>
      <xdr:col>73</xdr:col>
      <xdr:colOff>44450</xdr:colOff>
      <xdr:row>85</xdr:row>
      <xdr:rowOff>102659</xdr:rowOff>
    </xdr:to>
    <xdr:sp macro="" textlink="">
      <xdr:nvSpPr>
        <xdr:cNvPr id="280" name="楕円 279"/>
        <xdr:cNvSpPr/>
      </xdr:nvSpPr>
      <xdr:spPr>
        <a:xfrm>
          <a:off x="15240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87436</xdr:rowOff>
    </xdr:from>
    <xdr:ext cx="762000" cy="259045"/>
    <xdr:sp macro="" textlink="">
      <xdr:nvSpPr>
        <xdr:cNvPr id="281" name="テキスト ボックス 280"/>
        <xdr:cNvSpPr txBox="1"/>
      </xdr:nvSpPr>
      <xdr:spPr>
        <a:xfrm>
          <a:off x="14909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132291</xdr:rowOff>
    </xdr:from>
    <xdr:to>
      <xdr:col>68</xdr:col>
      <xdr:colOff>203200</xdr:colOff>
      <xdr:row>85</xdr:row>
      <xdr:rowOff>62441</xdr:rowOff>
    </xdr:to>
    <xdr:sp macro="" textlink="">
      <xdr:nvSpPr>
        <xdr:cNvPr id="282" name="楕円 281"/>
        <xdr:cNvSpPr/>
      </xdr:nvSpPr>
      <xdr:spPr>
        <a:xfrm>
          <a:off x="14351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83" name="テキスト ボックス 282"/>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4" name="楕円 283"/>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85" name="テキスト ボックス 284"/>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年度までは類似団体との比較において、やや上位で推移していたが、平成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年度以降、再任用職員のフルタイム化に伴い、やや順位を下げる結果となっており、その後は横ばいで推移している。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80010</xdr:rowOff>
    </xdr:to>
    <xdr:cxnSp macro="">
      <xdr:nvCxnSpPr>
        <xdr:cNvPr id="317" name="直線コネクタ 316"/>
        <xdr:cNvCxnSpPr/>
      </xdr:nvCxnSpPr>
      <xdr:spPr>
        <a:xfrm flipV="1">
          <a:off x="17018000" y="10122807"/>
          <a:ext cx="0" cy="14443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18" name="定員管理の状況最小値テキスト"/>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19" name="直線コネクタ 318"/>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20" name="定員管理の状況最大値テキスト"/>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21" name="直線コネクタ 320"/>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17780</xdr:rowOff>
    </xdr:from>
    <xdr:to>
      <xdr:col>81</xdr:col>
      <xdr:colOff>44450</xdr:colOff>
      <xdr:row>63</xdr:row>
      <xdr:rowOff>24674</xdr:rowOff>
    </xdr:to>
    <xdr:cxnSp macro="">
      <xdr:nvCxnSpPr>
        <xdr:cNvPr id="322" name="直線コネクタ 321"/>
        <xdr:cNvCxnSpPr/>
      </xdr:nvCxnSpPr>
      <xdr:spPr>
        <a:xfrm>
          <a:off x="16179800" y="10819130"/>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140261</xdr:rowOff>
    </xdr:from>
    <xdr:ext cx="762000" cy="259045"/>
    <xdr:sp macro="" textlink="">
      <xdr:nvSpPr>
        <xdr:cNvPr id="323" name="定員管理の状況平均値テキスト"/>
        <xdr:cNvSpPr txBox="1"/>
      </xdr:nvSpPr>
      <xdr:spPr>
        <a:xfrm>
          <a:off x="17106900" y="10427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24" name="フローチャート: 判断 323"/>
        <xdr:cNvSpPr/>
      </xdr:nvSpPr>
      <xdr:spPr>
        <a:xfrm>
          <a:off x="169672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158206</xdr:rowOff>
    </xdr:from>
    <xdr:to>
      <xdr:col>77</xdr:col>
      <xdr:colOff>44450</xdr:colOff>
      <xdr:row>63</xdr:row>
      <xdr:rowOff>17780</xdr:rowOff>
    </xdr:to>
    <xdr:cxnSp macro="">
      <xdr:nvCxnSpPr>
        <xdr:cNvPr id="325" name="直線コネクタ 324"/>
        <xdr:cNvCxnSpPr/>
      </xdr:nvCxnSpPr>
      <xdr:spPr>
        <a:xfrm>
          <a:off x="15290800" y="1078810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6" name="フローチャート: 判断 325"/>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27" name="テキスト ボックス 326"/>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140970</xdr:rowOff>
    </xdr:from>
    <xdr:to>
      <xdr:col>72</xdr:col>
      <xdr:colOff>203200</xdr:colOff>
      <xdr:row>62</xdr:row>
      <xdr:rowOff>158206</xdr:rowOff>
    </xdr:to>
    <xdr:cxnSp macro="">
      <xdr:nvCxnSpPr>
        <xdr:cNvPr id="328" name="直線コネクタ 327"/>
        <xdr:cNvCxnSpPr/>
      </xdr:nvCxnSpPr>
      <xdr:spPr>
        <a:xfrm>
          <a:off x="14401800" y="1077087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130628</xdr:rowOff>
    </xdr:from>
    <xdr:to>
      <xdr:col>73</xdr:col>
      <xdr:colOff>44450</xdr:colOff>
      <xdr:row>62</xdr:row>
      <xdr:rowOff>60778</xdr:rowOff>
    </xdr:to>
    <xdr:sp macro="" textlink="">
      <xdr:nvSpPr>
        <xdr:cNvPr id="329" name="フローチャート: 判断 328"/>
        <xdr:cNvSpPr/>
      </xdr:nvSpPr>
      <xdr:spPr>
        <a:xfrm>
          <a:off x="15240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70955</xdr:rowOff>
    </xdr:from>
    <xdr:ext cx="762000" cy="259045"/>
    <xdr:sp macro="" textlink="">
      <xdr:nvSpPr>
        <xdr:cNvPr id="330" name="テキスト ボックス 329"/>
        <xdr:cNvSpPr txBox="1"/>
      </xdr:nvSpPr>
      <xdr:spPr>
        <a:xfrm>
          <a:off x="14909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96157</xdr:rowOff>
    </xdr:from>
    <xdr:to>
      <xdr:col>68</xdr:col>
      <xdr:colOff>152400</xdr:colOff>
      <xdr:row>62</xdr:row>
      <xdr:rowOff>140970</xdr:rowOff>
    </xdr:to>
    <xdr:cxnSp macro="">
      <xdr:nvCxnSpPr>
        <xdr:cNvPr id="331" name="直線コネクタ 330"/>
        <xdr:cNvCxnSpPr/>
      </xdr:nvCxnSpPr>
      <xdr:spPr>
        <a:xfrm>
          <a:off x="13512800" y="10726057"/>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120287</xdr:rowOff>
    </xdr:from>
    <xdr:to>
      <xdr:col>68</xdr:col>
      <xdr:colOff>203200</xdr:colOff>
      <xdr:row>62</xdr:row>
      <xdr:rowOff>50437</xdr:rowOff>
    </xdr:to>
    <xdr:sp macro="" textlink="">
      <xdr:nvSpPr>
        <xdr:cNvPr id="332" name="フローチャート: 判断 331"/>
        <xdr:cNvSpPr/>
      </xdr:nvSpPr>
      <xdr:spPr>
        <a:xfrm>
          <a:off x="14351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60614</xdr:rowOff>
    </xdr:from>
    <xdr:ext cx="762000" cy="259045"/>
    <xdr:sp macro="" textlink="">
      <xdr:nvSpPr>
        <xdr:cNvPr id="333" name="テキスト ボックス 332"/>
        <xdr:cNvSpPr txBox="1"/>
      </xdr:nvSpPr>
      <xdr:spPr>
        <a:xfrm>
          <a:off x="14020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4" name="フローチャート: 判断 333"/>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77850</xdr:rowOff>
    </xdr:from>
    <xdr:ext cx="762000" cy="259045"/>
    <xdr:sp macro="" textlink="">
      <xdr:nvSpPr>
        <xdr:cNvPr id="335" name="テキスト ボックス 334"/>
        <xdr:cNvSpPr txBox="1"/>
      </xdr:nvSpPr>
      <xdr:spPr>
        <a:xfrm>
          <a:off x="13131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145324</xdr:rowOff>
    </xdr:from>
    <xdr:to>
      <xdr:col>81</xdr:col>
      <xdr:colOff>95250</xdr:colOff>
      <xdr:row>63</xdr:row>
      <xdr:rowOff>75474</xdr:rowOff>
    </xdr:to>
    <xdr:sp macro="" textlink="">
      <xdr:nvSpPr>
        <xdr:cNvPr id="341" name="楕円 340"/>
        <xdr:cNvSpPr/>
      </xdr:nvSpPr>
      <xdr:spPr>
        <a:xfrm>
          <a:off x="169672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117401</xdr:rowOff>
    </xdr:from>
    <xdr:ext cx="762000" cy="259045"/>
    <xdr:sp macro="" textlink="">
      <xdr:nvSpPr>
        <xdr:cNvPr id="342" name="定員管理の状況該当値テキスト"/>
        <xdr:cNvSpPr txBox="1"/>
      </xdr:nvSpPr>
      <xdr:spPr>
        <a:xfrm>
          <a:off x="17106900" y="1074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138430</xdr:rowOff>
    </xdr:from>
    <xdr:to>
      <xdr:col>77</xdr:col>
      <xdr:colOff>95250</xdr:colOff>
      <xdr:row>63</xdr:row>
      <xdr:rowOff>68580</xdr:rowOff>
    </xdr:to>
    <xdr:sp macro="" textlink="">
      <xdr:nvSpPr>
        <xdr:cNvPr id="343" name="楕円 342"/>
        <xdr:cNvSpPr/>
      </xdr:nvSpPr>
      <xdr:spPr>
        <a:xfrm>
          <a:off x="16129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53357</xdr:rowOff>
    </xdr:from>
    <xdr:ext cx="736600" cy="259045"/>
    <xdr:sp macro="" textlink="">
      <xdr:nvSpPr>
        <xdr:cNvPr id="344" name="テキスト ボックス 343"/>
        <xdr:cNvSpPr txBox="1"/>
      </xdr:nvSpPr>
      <xdr:spPr>
        <a:xfrm>
          <a:off x="15798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107406</xdr:rowOff>
    </xdr:from>
    <xdr:to>
      <xdr:col>73</xdr:col>
      <xdr:colOff>44450</xdr:colOff>
      <xdr:row>63</xdr:row>
      <xdr:rowOff>37556</xdr:rowOff>
    </xdr:to>
    <xdr:sp macro="" textlink="">
      <xdr:nvSpPr>
        <xdr:cNvPr id="345" name="楕円 344"/>
        <xdr:cNvSpPr/>
      </xdr:nvSpPr>
      <xdr:spPr>
        <a:xfrm>
          <a:off x="15240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22333</xdr:rowOff>
    </xdr:from>
    <xdr:ext cx="762000" cy="259045"/>
    <xdr:sp macro="" textlink="">
      <xdr:nvSpPr>
        <xdr:cNvPr id="346" name="テキスト ボックス 345"/>
        <xdr:cNvSpPr txBox="1"/>
      </xdr:nvSpPr>
      <xdr:spPr>
        <a:xfrm>
          <a:off x="14909800" y="108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90170</xdr:rowOff>
    </xdr:from>
    <xdr:to>
      <xdr:col>68</xdr:col>
      <xdr:colOff>203200</xdr:colOff>
      <xdr:row>63</xdr:row>
      <xdr:rowOff>20320</xdr:rowOff>
    </xdr:to>
    <xdr:sp macro="" textlink="">
      <xdr:nvSpPr>
        <xdr:cNvPr id="347" name="楕円 346"/>
        <xdr:cNvSpPr/>
      </xdr:nvSpPr>
      <xdr:spPr>
        <a:xfrm>
          <a:off x="14351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5097</xdr:rowOff>
    </xdr:from>
    <xdr:ext cx="762000" cy="259045"/>
    <xdr:sp macro="" textlink="">
      <xdr:nvSpPr>
        <xdr:cNvPr id="348" name="テキスト ボックス 347"/>
        <xdr:cNvSpPr txBox="1"/>
      </xdr:nvSpPr>
      <xdr:spPr>
        <a:xfrm>
          <a:off x="14020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45357</xdr:rowOff>
    </xdr:from>
    <xdr:to>
      <xdr:col>64</xdr:col>
      <xdr:colOff>152400</xdr:colOff>
      <xdr:row>62</xdr:row>
      <xdr:rowOff>146957</xdr:rowOff>
    </xdr:to>
    <xdr:sp macro="" textlink="">
      <xdr:nvSpPr>
        <xdr:cNvPr id="349" name="楕円 348"/>
        <xdr:cNvSpPr/>
      </xdr:nvSpPr>
      <xdr:spPr>
        <a:xfrm>
          <a:off x="13462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131734</xdr:rowOff>
    </xdr:from>
    <xdr:ext cx="762000" cy="259045"/>
    <xdr:sp macro="" textlink="">
      <xdr:nvSpPr>
        <xdr:cNvPr id="350" name="テキスト ボックス 349"/>
        <xdr:cNvSpPr txBox="1"/>
      </xdr:nvSpPr>
      <xdr:spPr>
        <a:xfrm>
          <a:off x="13131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令和３年度においては、公共施設の再配置整備の実施に伴い元利償還金が増加した一方、標準財政規模や公債費充当一般財源等が増加したことにより、単年度の実質公債費比率が</a:t>
          </a:r>
          <a:r>
            <a:rPr kumimoji="1" lang="en-US" altLang="ja-JP" sz="1100" b="0" i="0" baseline="0">
              <a:solidFill>
                <a:schemeClr val="dk1"/>
              </a:solidFill>
              <a:effectLst/>
              <a:latin typeface="+mn-lt"/>
              <a:ea typeface="+mn-ea"/>
              <a:cs typeface="+mn-cs"/>
            </a:rPr>
            <a:t>4.3%</a:t>
          </a:r>
          <a:r>
            <a:rPr kumimoji="1" lang="ja-JP" altLang="ja-JP" sz="1100" b="0" i="0" baseline="0">
              <a:solidFill>
                <a:schemeClr val="dk1"/>
              </a:solidFill>
              <a:effectLst/>
              <a:latin typeface="+mn-lt"/>
              <a:ea typeface="+mn-ea"/>
              <a:cs typeface="+mn-cs"/>
            </a:rPr>
            <a:t>と改善したことなどから、</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ヵ年平均における実質公債費比率も改善している。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xdr:cNvCxnSpPr/>
      </xdr:nvCxnSpPr>
      <xdr:spPr>
        <a:xfrm flipV="1">
          <a:off x="17018000" y="6192157"/>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41</xdr:row>
      <xdr:rowOff>24493</xdr:rowOff>
    </xdr:to>
    <xdr:cxnSp macro="">
      <xdr:nvCxnSpPr>
        <xdr:cNvPr id="385" name="直線コネクタ 384"/>
        <xdr:cNvCxnSpPr/>
      </xdr:nvCxnSpPr>
      <xdr:spPr>
        <a:xfrm flipV="1">
          <a:off x="16179800" y="698500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6"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24493</xdr:rowOff>
    </xdr:from>
    <xdr:to>
      <xdr:col>77</xdr:col>
      <xdr:colOff>44450</xdr:colOff>
      <xdr:row>41</xdr:row>
      <xdr:rowOff>116417</xdr:rowOff>
    </xdr:to>
    <xdr:cxnSp macro="">
      <xdr:nvCxnSpPr>
        <xdr:cNvPr id="388" name="直線コネクタ 387"/>
        <xdr:cNvCxnSpPr/>
      </xdr:nvCxnSpPr>
      <xdr:spPr>
        <a:xfrm flipV="1">
          <a:off x="15290800" y="7053943"/>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121255</xdr:rowOff>
    </xdr:from>
    <xdr:to>
      <xdr:col>77</xdr:col>
      <xdr:colOff>95250</xdr:colOff>
      <xdr:row>40</xdr:row>
      <xdr:rowOff>51405</xdr:rowOff>
    </xdr:to>
    <xdr:sp macro="" textlink="">
      <xdr:nvSpPr>
        <xdr:cNvPr id="389" name="フローチャート: 判断 388"/>
        <xdr:cNvSpPr/>
      </xdr:nvSpPr>
      <xdr:spPr>
        <a:xfrm>
          <a:off x="161290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61582</xdr:rowOff>
    </xdr:from>
    <xdr:ext cx="736600" cy="259045"/>
    <xdr:sp macro="" textlink="">
      <xdr:nvSpPr>
        <xdr:cNvPr id="390" name="テキスト ボックス 389"/>
        <xdr:cNvSpPr txBox="1"/>
      </xdr:nvSpPr>
      <xdr:spPr>
        <a:xfrm>
          <a:off x="15798800" y="657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42</xdr:row>
      <xdr:rowOff>25400</xdr:rowOff>
    </xdr:to>
    <xdr:cxnSp macro="">
      <xdr:nvCxnSpPr>
        <xdr:cNvPr id="391" name="直線コネクタ 390"/>
        <xdr:cNvCxnSpPr/>
      </xdr:nvCxnSpPr>
      <xdr:spPr>
        <a:xfrm flipV="1">
          <a:off x="14401800" y="71458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2" name="フローチャート: 判断 391"/>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73072</xdr:rowOff>
    </xdr:from>
    <xdr:ext cx="762000" cy="259045"/>
    <xdr:sp macro="" textlink="">
      <xdr:nvSpPr>
        <xdr:cNvPr id="393" name="テキスト ボックス 392"/>
        <xdr:cNvSpPr txBox="1"/>
      </xdr:nvSpPr>
      <xdr:spPr>
        <a:xfrm>
          <a:off x="14909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82852</xdr:rowOff>
    </xdr:to>
    <xdr:cxnSp macro="">
      <xdr:nvCxnSpPr>
        <xdr:cNvPr id="394" name="直線コネクタ 393"/>
        <xdr:cNvCxnSpPr/>
      </xdr:nvCxnSpPr>
      <xdr:spPr>
        <a:xfrm flipV="1">
          <a:off x="13512800" y="7226300"/>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xdr:cNvSpPr/>
      </xdr:nvSpPr>
      <xdr:spPr>
        <a:xfrm>
          <a:off x="14351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73072</xdr:rowOff>
    </xdr:from>
    <xdr:ext cx="762000" cy="259045"/>
    <xdr:sp macro="" textlink="">
      <xdr:nvSpPr>
        <xdr:cNvPr id="396" name="テキスト ボックス 395"/>
        <xdr:cNvSpPr txBox="1"/>
      </xdr:nvSpPr>
      <xdr:spPr>
        <a:xfrm>
          <a:off x="14020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7" name="フローチャート: 判断 396"/>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84562</xdr:rowOff>
    </xdr:from>
    <xdr:ext cx="762000" cy="259045"/>
    <xdr:sp macro="" textlink="">
      <xdr:nvSpPr>
        <xdr:cNvPr id="398" name="テキスト ボックス 397"/>
        <xdr:cNvSpPr txBox="1"/>
      </xdr:nvSpPr>
      <xdr:spPr>
        <a:xfrm>
          <a:off x="13131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4" name="楕円 403"/>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48277</xdr:rowOff>
    </xdr:from>
    <xdr:ext cx="762000" cy="259045"/>
    <xdr:sp macro="" textlink="">
      <xdr:nvSpPr>
        <xdr:cNvPr id="405" name="公債費負担の状況該当値テキスト"/>
        <xdr:cNvSpPr txBox="1"/>
      </xdr:nvSpPr>
      <xdr:spPr>
        <a:xfrm>
          <a:off x="17106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145143</xdr:rowOff>
    </xdr:from>
    <xdr:to>
      <xdr:col>77</xdr:col>
      <xdr:colOff>95250</xdr:colOff>
      <xdr:row>41</xdr:row>
      <xdr:rowOff>75293</xdr:rowOff>
    </xdr:to>
    <xdr:sp macro="" textlink="">
      <xdr:nvSpPr>
        <xdr:cNvPr id="406" name="楕円 405"/>
        <xdr:cNvSpPr/>
      </xdr:nvSpPr>
      <xdr:spPr>
        <a:xfrm>
          <a:off x="16129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60070</xdr:rowOff>
    </xdr:from>
    <xdr:ext cx="736600" cy="259045"/>
    <xdr:sp macro="" textlink="">
      <xdr:nvSpPr>
        <xdr:cNvPr id="407" name="テキスト ボックス 406"/>
        <xdr:cNvSpPr txBox="1"/>
      </xdr:nvSpPr>
      <xdr:spPr>
        <a:xfrm>
          <a:off x="15798800" y="708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08" name="楕円 407"/>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409" name="テキスト ボックス 408"/>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10" name="楕円 409"/>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11" name="テキスト ボックス 410"/>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32052</xdr:rowOff>
    </xdr:from>
    <xdr:to>
      <xdr:col>64</xdr:col>
      <xdr:colOff>152400</xdr:colOff>
      <xdr:row>42</xdr:row>
      <xdr:rowOff>133652</xdr:rowOff>
    </xdr:to>
    <xdr:sp macro="" textlink="">
      <xdr:nvSpPr>
        <xdr:cNvPr id="412" name="楕円 411"/>
        <xdr:cNvSpPr/>
      </xdr:nvSpPr>
      <xdr:spPr>
        <a:xfrm>
          <a:off x="13462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118429</xdr:rowOff>
    </xdr:from>
    <xdr:ext cx="762000" cy="259045"/>
    <xdr:sp macro="" textlink="">
      <xdr:nvSpPr>
        <xdr:cNvPr id="413" name="テキスト ボックス 412"/>
        <xdr:cNvSpPr txBox="1"/>
      </xdr:nvSpPr>
      <xdr:spPr>
        <a:xfrm>
          <a:off x="13131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営企業（主に下水道事業）における企業債償還の進捗により、企業債残高が減少し繰入見込額が減少した事や、公共施設及び公用施設の整備・保全に伴う将来の公債費対策として、減債基金の積立を行い、充当可能基金が増加した事により比率が低下したものと考えられ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将来負担比率は従前より全国の平均値を下回る状況にあることから、今後も突発的な事象がない限り、早期健全化基準はクリアできるものと考えている。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113211</xdr:rowOff>
    </xdr:to>
    <xdr:cxnSp macro="">
      <xdr:nvCxnSpPr>
        <xdr:cNvPr id="444" name="直線コネクタ 443"/>
        <xdr:cNvCxnSpPr/>
      </xdr:nvCxnSpPr>
      <xdr:spPr>
        <a:xfrm flipV="1">
          <a:off x="17018000" y="2313214"/>
          <a:ext cx="0" cy="157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85288</xdr:rowOff>
    </xdr:from>
    <xdr:ext cx="762000" cy="259045"/>
    <xdr:sp macro="" textlink="">
      <xdr:nvSpPr>
        <xdr:cNvPr id="445" name="将来負担の状況最小値テキスト"/>
        <xdr:cNvSpPr txBox="1"/>
      </xdr:nvSpPr>
      <xdr:spPr>
        <a:xfrm>
          <a:off x="17106900" y="385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113211</xdr:rowOff>
    </xdr:from>
    <xdr:to>
      <xdr:col>81</xdr:col>
      <xdr:colOff>133350</xdr:colOff>
      <xdr:row>22</xdr:row>
      <xdr:rowOff>113211</xdr:rowOff>
    </xdr:to>
    <xdr:cxnSp macro="">
      <xdr:nvCxnSpPr>
        <xdr:cNvPr id="446" name="直線コネクタ 445"/>
        <xdr:cNvCxnSpPr/>
      </xdr:nvCxnSpPr>
      <xdr:spPr>
        <a:xfrm>
          <a:off x="16929100" y="388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91820</xdr:rowOff>
    </xdr:from>
    <xdr:ext cx="762000" cy="259045"/>
    <xdr:sp macro="" textlink="">
      <xdr:nvSpPr>
        <xdr:cNvPr id="449" name="将来負担の状況平均値テキスト"/>
        <xdr:cNvSpPr txBox="1"/>
      </xdr:nvSpPr>
      <xdr:spPr>
        <a:xfrm>
          <a:off x="17106900" y="2320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119743</xdr:rowOff>
    </xdr:from>
    <xdr:to>
      <xdr:col>81</xdr:col>
      <xdr:colOff>95250</xdr:colOff>
      <xdr:row>14</xdr:row>
      <xdr:rowOff>49893</xdr:rowOff>
    </xdr:to>
    <xdr:sp macro="" textlink="">
      <xdr:nvSpPr>
        <xdr:cNvPr id="450" name="フローチャート: 判断 449"/>
        <xdr:cNvSpPr/>
      </xdr:nvSpPr>
      <xdr:spPr>
        <a:xfrm>
          <a:off x="169672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155938</xdr:rowOff>
    </xdr:from>
    <xdr:to>
      <xdr:col>77</xdr:col>
      <xdr:colOff>95250</xdr:colOff>
      <xdr:row>14</xdr:row>
      <xdr:rowOff>86088</xdr:rowOff>
    </xdr:to>
    <xdr:sp macro="" textlink="">
      <xdr:nvSpPr>
        <xdr:cNvPr id="451" name="フローチャート: 判断 450"/>
        <xdr:cNvSpPr/>
      </xdr:nvSpPr>
      <xdr:spPr>
        <a:xfrm>
          <a:off x="16129000" y="23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96265</xdr:rowOff>
    </xdr:from>
    <xdr:ext cx="736600" cy="259045"/>
    <xdr:sp macro="" textlink="">
      <xdr:nvSpPr>
        <xdr:cNvPr id="452" name="テキスト ボックス 451"/>
        <xdr:cNvSpPr txBox="1"/>
      </xdr:nvSpPr>
      <xdr:spPr>
        <a:xfrm>
          <a:off x="15798800" y="215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55154</xdr:rowOff>
    </xdr:from>
    <xdr:to>
      <xdr:col>73</xdr:col>
      <xdr:colOff>44450</xdr:colOff>
      <xdr:row>14</xdr:row>
      <xdr:rowOff>156754</xdr:rowOff>
    </xdr:to>
    <xdr:sp macro="" textlink="">
      <xdr:nvSpPr>
        <xdr:cNvPr id="453" name="フローチャート: 判断 452"/>
        <xdr:cNvSpPr/>
      </xdr:nvSpPr>
      <xdr:spPr>
        <a:xfrm>
          <a:off x="15240000" y="245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166931</xdr:rowOff>
    </xdr:from>
    <xdr:ext cx="762000" cy="259045"/>
    <xdr:sp macro="" textlink="">
      <xdr:nvSpPr>
        <xdr:cNvPr id="454" name="テキスト ボックス 453"/>
        <xdr:cNvSpPr txBox="1"/>
      </xdr:nvSpPr>
      <xdr:spPr>
        <a:xfrm>
          <a:off x="14909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70666</xdr:rowOff>
    </xdr:from>
    <xdr:to>
      <xdr:col>68</xdr:col>
      <xdr:colOff>203200</xdr:colOff>
      <xdr:row>15</xdr:row>
      <xdr:rowOff>816</xdr:rowOff>
    </xdr:to>
    <xdr:sp macro="" textlink="">
      <xdr:nvSpPr>
        <xdr:cNvPr id="455" name="フローチャート: 判断 454"/>
        <xdr:cNvSpPr/>
      </xdr:nvSpPr>
      <xdr:spPr>
        <a:xfrm>
          <a:off x="14351000" y="24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10993</xdr:rowOff>
    </xdr:from>
    <xdr:ext cx="762000" cy="259045"/>
    <xdr:sp macro="" textlink="">
      <xdr:nvSpPr>
        <xdr:cNvPr id="456" name="テキスト ボックス 455"/>
        <xdr:cNvSpPr txBox="1"/>
      </xdr:nvSpPr>
      <xdr:spPr>
        <a:xfrm>
          <a:off x="14020800" y="223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162016</xdr:rowOff>
    </xdr:from>
    <xdr:to>
      <xdr:col>64</xdr:col>
      <xdr:colOff>152400</xdr:colOff>
      <xdr:row>15</xdr:row>
      <xdr:rowOff>92166</xdr:rowOff>
    </xdr:to>
    <xdr:sp macro="" textlink="">
      <xdr:nvSpPr>
        <xdr:cNvPr id="457" name="フローチャート: 判断 456"/>
        <xdr:cNvSpPr/>
      </xdr:nvSpPr>
      <xdr:spPr>
        <a:xfrm>
          <a:off x="13462000" y="256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102343</xdr:rowOff>
    </xdr:from>
    <xdr:ext cx="762000" cy="259045"/>
    <xdr:sp macro="" textlink="">
      <xdr:nvSpPr>
        <xdr:cNvPr id="458" name="テキスト ボックス 457"/>
        <xdr:cNvSpPr txBox="1"/>
      </xdr:nvSpPr>
      <xdr:spPr>
        <a:xfrm>
          <a:off x="13131800" y="233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兵庫県伊丹市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202,978
199,947
25.00
96,044,530
93,970,500
1,105,013
44,761,494
64,467,284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年度の給与構造改革（給料表を平均</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引き下げ）をはじめとして、地域手当支給率の引き下げや住居手当の減額改定、そして人事院勧告に沿った給与改定及び期末勤勉手当の年間支給割合の引き下げなど給与等の適正化に努めた結果、概ね類似団体順位は中位を保ってき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歳出面において、</a:t>
          </a:r>
          <a:r>
            <a:rPr kumimoji="1" lang="ja-JP" altLang="en-US" sz="1100">
              <a:solidFill>
                <a:sysClr val="windowText" lastClr="000000"/>
              </a:solidFill>
              <a:effectLst/>
              <a:latin typeface="+mn-lt"/>
              <a:ea typeface="+mn-ea"/>
              <a:cs typeface="+mn-cs"/>
            </a:rPr>
            <a:t>職員数の増及び退職手当の増により、前年度よりも増加しているが、</a:t>
          </a:r>
          <a:r>
            <a:rPr kumimoji="1" lang="ja-JP" altLang="ja-JP" sz="1100">
              <a:solidFill>
                <a:sysClr val="windowText" lastClr="000000"/>
              </a:solidFill>
              <a:effectLst/>
              <a:latin typeface="+mn-lt"/>
              <a:ea typeface="+mn-ea"/>
              <a:cs typeface="+mn-cs"/>
            </a:rPr>
            <a:t>歳入</a:t>
          </a:r>
          <a:r>
            <a:rPr kumimoji="1" lang="ja-JP" altLang="en-US" sz="1100">
              <a:solidFill>
                <a:sysClr val="windowText" lastClr="000000"/>
              </a:solidFill>
              <a:effectLst/>
              <a:latin typeface="+mn-lt"/>
              <a:ea typeface="+mn-ea"/>
              <a:cs typeface="+mn-cs"/>
            </a:rPr>
            <a:t>面に</a:t>
          </a:r>
          <a:r>
            <a:rPr kumimoji="1" lang="ja-JP" altLang="en-US" sz="1100">
              <a:solidFill>
                <a:schemeClr val="dk1"/>
              </a:solidFill>
              <a:effectLst/>
              <a:latin typeface="+mn-lt"/>
              <a:ea typeface="+mn-ea"/>
              <a:cs typeface="+mn-cs"/>
            </a:rPr>
            <a:t>おいて、</a:t>
          </a:r>
          <a:r>
            <a:rPr kumimoji="1" lang="ja-JP" altLang="ja-JP" sz="1100">
              <a:solidFill>
                <a:schemeClr val="dk1"/>
              </a:solidFill>
              <a:effectLst/>
              <a:latin typeface="+mn-lt"/>
              <a:ea typeface="+mn-ea"/>
              <a:cs typeface="+mn-cs"/>
            </a:rPr>
            <a:t>経常一般財源が増加したことにより率は減少している</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104140</xdr:rowOff>
    </xdr:to>
    <xdr:cxnSp macro="">
      <xdr:nvCxnSpPr>
        <xdr:cNvPr id="61" name="直線コネクタ 60"/>
        <xdr:cNvCxnSpPr/>
      </xdr:nvCxnSpPr>
      <xdr:spPr>
        <a:xfrm flipV="1">
          <a:off x="4826000" y="580390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100330</xdr:rowOff>
    </xdr:from>
    <xdr:to>
      <xdr:col>24</xdr:col>
      <xdr:colOff>25400</xdr:colOff>
      <xdr:row>37</xdr:row>
      <xdr:rowOff>153670</xdr:rowOff>
    </xdr:to>
    <xdr:cxnSp macro="">
      <xdr:nvCxnSpPr>
        <xdr:cNvPr id="66" name="直線コネクタ 65"/>
        <xdr:cNvCxnSpPr/>
      </xdr:nvCxnSpPr>
      <xdr:spPr>
        <a:xfrm flipV="1">
          <a:off x="3987800" y="64439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20337</xdr:rowOff>
    </xdr:from>
    <xdr:ext cx="762000" cy="259045"/>
    <xdr:sp macro="" textlink="">
      <xdr:nvSpPr>
        <xdr:cNvPr id="67" name="人件費平均値テキスト"/>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37</xdr:row>
      <xdr:rowOff>153670</xdr:rowOff>
    </xdr:to>
    <xdr:cxnSp macro="">
      <xdr:nvCxnSpPr>
        <xdr:cNvPr id="69" name="直線コネクタ 68"/>
        <xdr:cNvCxnSpPr/>
      </xdr:nvCxnSpPr>
      <xdr:spPr>
        <a:xfrm>
          <a:off x="3098800" y="6482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102870</xdr:rowOff>
    </xdr:from>
    <xdr:to>
      <xdr:col>20</xdr:col>
      <xdr:colOff>38100</xdr:colOff>
      <xdr:row>38</xdr:row>
      <xdr:rowOff>33020</xdr:rowOff>
    </xdr:to>
    <xdr:sp macro="" textlink="">
      <xdr:nvSpPr>
        <xdr:cNvPr id="70" name="フローチャート: 判断 69"/>
        <xdr:cNvSpPr/>
      </xdr:nvSpPr>
      <xdr:spPr>
        <a:xfrm>
          <a:off x="3937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43197</xdr:rowOff>
    </xdr:from>
    <xdr:ext cx="736600" cy="259045"/>
    <xdr:sp macro="" textlink="">
      <xdr:nvSpPr>
        <xdr:cNvPr id="71" name="テキスト ボックス 70"/>
        <xdr:cNvSpPr txBox="1"/>
      </xdr:nvSpPr>
      <xdr:spPr>
        <a:xfrm>
          <a:off x="3606800" y="621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107950</xdr:rowOff>
    </xdr:from>
    <xdr:to>
      <xdr:col>15</xdr:col>
      <xdr:colOff>98425</xdr:colOff>
      <xdr:row>37</xdr:row>
      <xdr:rowOff>138430</xdr:rowOff>
    </xdr:to>
    <xdr:cxnSp macro="">
      <xdr:nvCxnSpPr>
        <xdr:cNvPr id="72" name="直線コネクタ 71"/>
        <xdr:cNvCxnSpPr/>
      </xdr:nvCxnSpPr>
      <xdr:spPr>
        <a:xfrm>
          <a:off x="2209800" y="6451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168927</xdr:rowOff>
    </xdr:from>
    <xdr:ext cx="762000" cy="259045"/>
    <xdr:sp macro="" textlink="">
      <xdr:nvSpPr>
        <xdr:cNvPr id="74" name="テキスト ボックス 73"/>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107950</xdr:rowOff>
    </xdr:from>
    <xdr:to>
      <xdr:col>11</xdr:col>
      <xdr:colOff>9525</xdr:colOff>
      <xdr:row>37</xdr:row>
      <xdr:rowOff>115570</xdr:rowOff>
    </xdr:to>
    <xdr:cxnSp macro="">
      <xdr:nvCxnSpPr>
        <xdr:cNvPr id="75" name="直線コネクタ 74"/>
        <xdr:cNvCxnSpPr/>
      </xdr:nvCxnSpPr>
      <xdr:spPr>
        <a:xfrm flipV="1">
          <a:off x="1320800" y="6451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77" name="テキスト ボックス 76"/>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78" name="フローチャート: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49530</xdr:rowOff>
    </xdr:from>
    <xdr:to>
      <xdr:col>24</xdr:col>
      <xdr:colOff>76200</xdr:colOff>
      <xdr:row>37</xdr:row>
      <xdr:rowOff>151130</xdr:rowOff>
    </xdr:to>
    <xdr:sp macro="" textlink="">
      <xdr:nvSpPr>
        <xdr:cNvPr id="85" name="楕円 84"/>
        <xdr:cNvSpPr/>
      </xdr:nvSpPr>
      <xdr:spPr>
        <a:xfrm>
          <a:off x="4775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21607</xdr:rowOff>
    </xdr:from>
    <xdr:ext cx="762000" cy="259045"/>
    <xdr:sp macro="" textlink="">
      <xdr:nvSpPr>
        <xdr:cNvPr id="86" name="人件費該当値テキスト"/>
        <xdr:cNvSpPr txBox="1"/>
      </xdr:nvSpPr>
      <xdr:spPr>
        <a:xfrm>
          <a:off x="49149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102870</xdr:rowOff>
    </xdr:from>
    <xdr:to>
      <xdr:col>20</xdr:col>
      <xdr:colOff>38100</xdr:colOff>
      <xdr:row>38</xdr:row>
      <xdr:rowOff>33020</xdr:rowOff>
    </xdr:to>
    <xdr:sp macro="" textlink="">
      <xdr:nvSpPr>
        <xdr:cNvPr id="87" name="楕円 86"/>
        <xdr:cNvSpPr/>
      </xdr:nvSpPr>
      <xdr:spPr>
        <a:xfrm>
          <a:off x="3937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17797</xdr:rowOff>
    </xdr:from>
    <xdr:ext cx="736600" cy="259045"/>
    <xdr:sp macro="" textlink="">
      <xdr:nvSpPr>
        <xdr:cNvPr id="88" name="テキスト ボックス 87"/>
        <xdr:cNvSpPr txBox="1"/>
      </xdr:nvSpPr>
      <xdr:spPr>
        <a:xfrm>
          <a:off x="3606800" y="65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9" name="楕円 88"/>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90" name="テキスト ボックス 89"/>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57150</xdr:rowOff>
    </xdr:from>
    <xdr:to>
      <xdr:col>11</xdr:col>
      <xdr:colOff>60325</xdr:colOff>
      <xdr:row>37</xdr:row>
      <xdr:rowOff>158750</xdr:rowOff>
    </xdr:to>
    <xdr:sp macro="" textlink="">
      <xdr:nvSpPr>
        <xdr:cNvPr id="91" name="楕円 90"/>
        <xdr:cNvSpPr/>
      </xdr:nvSpPr>
      <xdr:spPr>
        <a:xfrm>
          <a:off x="2159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168927</xdr:rowOff>
    </xdr:from>
    <xdr:ext cx="762000" cy="259045"/>
    <xdr:sp macro="" textlink="">
      <xdr:nvSpPr>
        <xdr:cNvPr id="92" name="テキスト ボックス 91"/>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3" name="楕円 92"/>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4" name="テキスト ボックス 93"/>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従来より、ごみ処理業務等を一部事務組合で行っていること等により物件費は、類似団体平均よりやや低い水準に</a:t>
          </a:r>
          <a:r>
            <a:rPr kumimoji="1" lang="ja-JP" altLang="en-US" sz="1100">
              <a:solidFill>
                <a:schemeClr val="dk1"/>
              </a:solidFill>
              <a:effectLst/>
              <a:latin typeface="+mn-lt"/>
              <a:ea typeface="+mn-ea"/>
              <a:cs typeface="+mn-cs"/>
            </a:rPr>
            <a:t>ある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歳出面において、委託料の増等により前年度よりも増加しているが、</a:t>
          </a:r>
          <a:r>
            <a:rPr kumimoji="1" lang="ja-JP" altLang="ja-JP" sz="1100">
              <a:solidFill>
                <a:schemeClr val="dk1"/>
              </a:solidFill>
              <a:effectLst/>
              <a:latin typeface="+mn-lt"/>
              <a:ea typeface="+mn-ea"/>
              <a:cs typeface="+mn-cs"/>
            </a:rPr>
            <a:t>歳入面において、経常一般財源が増加したことにより率は減少している。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21</xdr:row>
      <xdr:rowOff>69850</xdr:rowOff>
    </xdr:to>
    <xdr:cxnSp macro="">
      <xdr:nvCxnSpPr>
        <xdr:cNvPr id="122" name="直線コネクタ 121"/>
        <xdr:cNvCxnSpPr/>
      </xdr:nvCxnSpPr>
      <xdr:spPr>
        <a:xfrm flipV="1">
          <a:off x="16510000" y="22301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50800</xdr:rowOff>
    </xdr:from>
    <xdr:to>
      <xdr:col>82</xdr:col>
      <xdr:colOff>107950</xdr:colOff>
      <xdr:row>14</xdr:row>
      <xdr:rowOff>111760</xdr:rowOff>
    </xdr:to>
    <xdr:cxnSp macro="">
      <xdr:nvCxnSpPr>
        <xdr:cNvPr id="127" name="直線コネクタ 126"/>
        <xdr:cNvCxnSpPr/>
      </xdr:nvCxnSpPr>
      <xdr:spPr>
        <a:xfrm flipV="1">
          <a:off x="15671800" y="24511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143527</xdr:rowOff>
    </xdr:from>
    <xdr:ext cx="762000" cy="259045"/>
    <xdr:sp macro="" textlink="">
      <xdr:nvSpPr>
        <xdr:cNvPr id="128" name="物件費平均値テキスト"/>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29" name="フローチャート: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111760</xdr:rowOff>
    </xdr:from>
    <xdr:to>
      <xdr:col>78</xdr:col>
      <xdr:colOff>69850</xdr:colOff>
      <xdr:row>14</xdr:row>
      <xdr:rowOff>119380</xdr:rowOff>
    </xdr:to>
    <xdr:cxnSp macro="">
      <xdr:nvCxnSpPr>
        <xdr:cNvPr id="130" name="直線コネクタ 129"/>
        <xdr:cNvCxnSpPr/>
      </xdr:nvCxnSpPr>
      <xdr:spPr>
        <a:xfrm flipV="1">
          <a:off x="14782800" y="2512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xdr:rowOff>
    </xdr:from>
    <xdr:to>
      <xdr:col>78</xdr:col>
      <xdr:colOff>120650</xdr:colOff>
      <xdr:row>16</xdr:row>
      <xdr:rowOff>109220</xdr:rowOff>
    </xdr:to>
    <xdr:sp macro="" textlink="">
      <xdr:nvSpPr>
        <xdr:cNvPr id="131" name="フローチャート: 判断 130"/>
        <xdr:cNvSpPr/>
      </xdr:nvSpPr>
      <xdr:spPr>
        <a:xfrm>
          <a:off x="15621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93997</xdr:rowOff>
    </xdr:from>
    <xdr:ext cx="736600" cy="259045"/>
    <xdr:sp macro="" textlink="">
      <xdr:nvSpPr>
        <xdr:cNvPr id="132" name="テキスト ボックス 131"/>
        <xdr:cNvSpPr txBox="1"/>
      </xdr:nvSpPr>
      <xdr:spPr>
        <a:xfrm>
          <a:off x="15290800" y="283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119380</xdr:rowOff>
    </xdr:from>
    <xdr:to>
      <xdr:col>73</xdr:col>
      <xdr:colOff>180975</xdr:colOff>
      <xdr:row>14</xdr:row>
      <xdr:rowOff>119380</xdr:rowOff>
    </xdr:to>
    <xdr:cxnSp macro="">
      <xdr:nvCxnSpPr>
        <xdr:cNvPr id="133" name="直線コネクタ 132"/>
        <xdr:cNvCxnSpPr/>
      </xdr:nvCxnSpPr>
      <xdr:spPr>
        <a:xfrm>
          <a:off x="13893800" y="2519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30480</xdr:rowOff>
    </xdr:from>
    <xdr:to>
      <xdr:col>74</xdr:col>
      <xdr:colOff>31750</xdr:colOff>
      <xdr:row>16</xdr:row>
      <xdr:rowOff>132080</xdr:rowOff>
    </xdr:to>
    <xdr:sp macro="" textlink="">
      <xdr:nvSpPr>
        <xdr:cNvPr id="134" name="フローチャート: 判断 133"/>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116857</xdr:rowOff>
    </xdr:from>
    <xdr:ext cx="762000" cy="259045"/>
    <xdr:sp macro="" textlink="">
      <xdr:nvSpPr>
        <xdr:cNvPr id="135" name="テキスト ボックス 134"/>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119380</xdr:rowOff>
    </xdr:from>
    <xdr:to>
      <xdr:col>69</xdr:col>
      <xdr:colOff>92075</xdr:colOff>
      <xdr:row>14</xdr:row>
      <xdr:rowOff>134620</xdr:rowOff>
    </xdr:to>
    <xdr:cxnSp macro="">
      <xdr:nvCxnSpPr>
        <xdr:cNvPr id="136" name="直線コネクタ 135"/>
        <xdr:cNvCxnSpPr/>
      </xdr:nvCxnSpPr>
      <xdr:spPr>
        <a:xfrm flipV="1">
          <a:off x="13004800" y="2519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xdr:rowOff>
    </xdr:from>
    <xdr:to>
      <xdr:col>69</xdr:col>
      <xdr:colOff>142875</xdr:colOff>
      <xdr:row>16</xdr:row>
      <xdr:rowOff>109220</xdr:rowOff>
    </xdr:to>
    <xdr:sp macro="" textlink="">
      <xdr:nvSpPr>
        <xdr:cNvPr id="137" name="フローチャート: 判断 136"/>
        <xdr:cNvSpPr/>
      </xdr:nvSpPr>
      <xdr:spPr>
        <a:xfrm>
          <a:off x="13843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93997</xdr:rowOff>
    </xdr:from>
    <xdr:ext cx="762000" cy="259045"/>
    <xdr:sp macro="" textlink="">
      <xdr:nvSpPr>
        <xdr:cNvPr id="138" name="テキスト ボックス 137"/>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9" name="フローチャート: 判断 138"/>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40" name="テキスト ボックス 139"/>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0</xdr:rowOff>
    </xdr:from>
    <xdr:to>
      <xdr:col>82</xdr:col>
      <xdr:colOff>158750</xdr:colOff>
      <xdr:row>14</xdr:row>
      <xdr:rowOff>101600</xdr:rowOff>
    </xdr:to>
    <xdr:sp macro="" textlink="">
      <xdr:nvSpPr>
        <xdr:cNvPr id="146" name="楕円 145"/>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16527</xdr:rowOff>
    </xdr:from>
    <xdr:ext cx="762000" cy="259045"/>
    <xdr:sp macro="" textlink="">
      <xdr:nvSpPr>
        <xdr:cNvPr id="147" name="物件費該当値テキスト"/>
        <xdr:cNvSpPr txBox="1"/>
      </xdr:nvSpPr>
      <xdr:spPr>
        <a:xfrm>
          <a:off x="165989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60960</xdr:rowOff>
    </xdr:from>
    <xdr:to>
      <xdr:col>78</xdr:col>
      <xdr:colOff>120650</xdr:colOff>
      <xdr:row>14</xdr:row>
      <xdr:rowOff>162560</xdr:rowOff>
    </xdr:to>
    <xdr:sp macro="" textlink="">
      <xdr:nvSpPr>
        <xdr:cNvPr id="148" name="楕円 147"/>
        <xdr:cNvSpPr/>
      </xdr:nvSpPr>
      <xdr:spPr>
        <a:xfrm>
          <a:off x="15621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1287</xdr:rowOff>
    </xdr:from>
    <xdr:ext cx="736600" cy="259045"/>
    <xdr:sp macro="" textlink="">
      <xdr:nvSpPr>
        <xdr:cNvPr id="149" name="テキスト ボックス 148"/>
        <xdr:cNvSpPr txBox="1"/>
      </xdr:nvSpPr>
      <xdr:spPr>
        <a:xfrm>
          <a:off x="15290800" y="223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68580</xdr:rowOff>
    </xdr:from>
    <xdr:to>
      <xdr:col>74</xdr:col>
      <xdr:colOff>31750</xdr:colOff>
      <xdr:row>14</xdr:row>
      <xdr:rowOff>170180</xdr:rowOff>
    </xdr:to>
    <xdr:sp macro="" textlink="">
      <xdr:nvSpPr>
        <xdr:cNvPr id="150" name="楕円 149"/>
        <xdr:cNvSpPr/>
      </xdr:nvSpPr>
      <xdr:spPr>
        <a:xfrm>
          <a:off x="14732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8907</xdr:rowOff>
    </xdr:from>
    <xdr:ext cx="762000" cy="259045"/>
    <xdr:sp macro="" textlink="">
      <xdr:nvSpPr>
        <xdr:cNvPr id="151" name="テキスト ボックス 150"/>
        <xdr:cNvSpPr txBox="1"/>
      </xdr:nvSpPr>
      <xdr:spPr>
        <a:xfrm>
          <a:off x="14401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68580</xdr:rowOff>
    </xdr:from>
    <xdr:to>
      <xdr:col>69</xdr:col>
      <xdr:colOff>142875</xdr:colOff>
      <xdr:row>14</xdr:row>
      <xdr:rowOff>170180</xdr:rowOff>
    </xdr:to>
    <xdr:sp macro="" textlink="">
      <xdr:nvSpPr>
        <xdr:cNvPr id="152" name="楕円 151"/>
        <xdr:cNvSpPr/>
      </xdr:nvSpPr>
      <xdr:spPr>
        <a:xfrm>
          <a:off x="13843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8907</xdr:rowOff>
    </xdr:from>
    <xdr:ext cx="762000" cy="259045"/>
    <xdr:sp macro="" textlink="">
      <xdr:nvSpPr>
        <xdr:cNvPr id="153" name="テキスト ボックス 152"/>
        <xdr:cNvSpPr txBox="1"/>
      </xdr:nvSpPr>
      <xdr:spPr>
        <a:xfrm>
          <a:off x="13512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83820</xdr:rowOff>
    </xdr:from>
    <xdr:to>
      <xdr:col>65</xdr:col>
      <xdr:colOff>53975</xdr:colOff>
      <xdr:row>15</xdr:row>
      <xdr:rowOff>13970</xdr:rowOff>
    </xdr:to>
    <xdr:sp macro="" textlink="">
      <xdr:nvSpPr>
        <xdr:cNvPr id="154" name="楕円 153"/>
        <xdr:cNvSpPr/>
      </xdr:nvSpPr>
      <xdr:spPr>
        <a:xfrm>
          <a:off x="12954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24147</xdr:rowOff>
    </xdr:from>
    <xdr:ext cx="762000" cy="259045"/>
    <xdr:sp macro="" textlink="">
      <xdr:nvSpPr>
        <xdr:cNvPr id="155" name="テキスト ボックス 154"/>
        <xdr:cNvSpPr txBox="1"/>
      </xdr:nvSpPr>
      <xdr:spPr>
        <a:xfrm>
          <a:off x="12623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類似団体平均、国・県平均からみても依然高い水準にとどまっている。</a:t>
          </a:r>
          <a:endParaRPr kumimoji="0"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latin typeface="+mn-ea"/>
              <a:ea typeface="+mn-ea"/>
            </a:rPr>
            <a:t>　</a:t>
          </a:r>
          <a:r>
            <a:rPr kumimoji="1" lang="ja-JP" altLang="en-US" sz="1100">
              <a:solidFill>
                <a:sysClr val="windowText" lastClr="000000"/>
              </a:solidFill>
              <a:latin typeface="+mn-ea"/>
              <a:ea typeface="+mn-ea"/>
            </a:rPr>
            <a:t>歳出面において、利用者の増による保育所保育委託料、障害児通所給付費・措置費、障害福祉サービス費が増加しているが、</a:t>
          </a:r>
          <a:r>
            <a:rPr kumimoji="1" lang="ja-JP" altLang="ja-JP" sz="1100">
              <a:solidFill>
                <a:schemeClr val="dk1"/>
              </a:solidFill>
              <a:effectLst/>
              <a:latin typeface="+mn-lt"/>
              <a:ea typeface="+mn-ea"/>
              <a:cs typeface="+mn-cs"/>
            </a:rPr>
            <a:t>歳入面において、経常一般財源が増加したことにより率は減少している。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solidFill>
              <a:srgbClr val="FF0000"/>
            </a:solidFill>
            <a:latin typeface="+mn-ea"/>
            <a:ea typeface="+mn-ea"/>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165100</xdr:rowOff>
    </xdr:to>
    <xdr:cxnSp macro="">
      <xdr:nvCxnSpPr>
        <xdr:cNvPr id="183" name="直線コネクタ 182"/>
        <xdr:cNvCxnSpPr/>
      </xdr:nvCxnSpPr>
      <xdr:spPr>
        <a:xfrm flipV="1">
          <a:off x="4826000" y="90614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4"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5" name="直線コネクタ 184"/>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58</xdr:row>
      <xdr:rowOff>88900</xdr:rowOff>
    </xdr:to>
    <xdr:cxnSp macro="">
      <xdr:nvCxnSpPr>
        <xdr:cNvPr id="188" name="直線コネクタ 187"/>
        <xdr:cNvCxnSpPr/>
      </xdr:nvCxnSpPr>
      <xdr:spPr>
        <a:xfrm flipV="1">
          <a:off x="3987800" y="9956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16527</xdr:rowOff>
    </xdr:from>
    <xdr:ext cx="762000" cy="259045"/>
    <xdr:sp macro="" textlink="">
      <xdr:nvSpPr>
        <xdr:cNvPr id="189" name="扶助費平均値テキスト"/>
        <xdr:cNvSpPr txBox="1"/>
      </xdr:nvSpPr>
      <xdr:spPr>
        <a:xfrm>
          <a:off x="4914900" y="9617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0" name="フローチャート: 判断 189"/>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88900</xdr:rowOff>
    </xdr:from>
    <xdr:to>
      <xdr:col>19</xdr:col>
      <xdr:colOff>187325</xdr:colOff>
      <xdr:row>58</xdr:row>
      <xdr:rowOff>165100</xdr:rowOff>
    </xdr:to>
    <xdr:cxnSp macro="">
      <xdr:nvCxnSpPr>
        <xdr:cNvPr id="191" name="直線コネクタ 190"/>
        <xdr:cNvCxnSpPr/>
      </xdr:nvCxnSpPr>
      <xdr:spPr>
        <a:xfrm flipV="1">
          <a:off x="3098800" y="10033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114300</xdr:rowOff>
    </xdr:from>
    <xdr:to>
      <xdr:col>20</xdr:col>
      <xdr:colOff>38100</xdr:colOff>
      <xdr:row>58</xdr:row>
      <xdr:rowOff>44450</xdr:rowOff>
    </xdr:to>
    <xdr:sp macro="" textlink="">
      <xdr:nvSpPr>
        <xdr:cNvPr id="192" name="フローチャート: 判断 191"/>
        <xdr:cNvSpPr/>
      </xdr:nvSpPr>
      <xdr:spPr>
        <a:xfrm>
          <a:off x="3937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54627</xdr:rowOff>
    </xdr:from>
    <xdr:ext cx="736600" cy="259045"/>
    <xdr:sp macro="" textlink="">
      <xdr:nvSpPr>
        <xdr:cNvPr id="193" name="テキスト ボックス 192"/>
        <xdr:cNvSpPr txBox="1"/>
      </xdr:nvSpPr>
      <xdr:spPr>
        <a:xfrm>
          <a:off x="3606800" y="965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69850</xdr:rowOff>
    </xdr:from>
    <xdr:to>
      <xdr:col>15</xdr:col>
      <xdr:colOff>98425</xdr:colOff>
      <xdr:row>58</xdr:row>
      <xdr:rowOff>165100</xdr:rowOff>
    </xdr:to>
    <xdr:cxnSp macro="">
      <xdr:nvCxnSpPr>
        <xdr:cNvPr id="194" name="直線コネクタ 193"/>
        <xdr:cNvCxnSpPr/>
      </xdr:nvCxnSpPr>
      <xdr:spPr>
        <a:xfrm>
          <a:off x="2209800" y="100139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195" name="フローチャート: 判断 194"/>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196" name="テキスト ボックス 195"/>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69850</xdr:rowOff>
    </xdr:from>
    <xdr:to>
      <xdr:col>11</xdr:col>
      <xdr:colOff>9525</xdr:colOff>
      <xdr:row>58</xdr:row>
      <xdr:rowOff>69850</xdr:rowOff>
    </xdr:to>
    <xdr:cxnSp macro="">
      <xdr:nvCxnSpPr>
        <xdr:cNvPr id="197" name="直線コネクタ 196"/>
        <xdr:cNvCxnSpPr/>
      </xdr:nvCxnSpPr>
      <xdr:spPr>
        <a:xfrm>
          <a:off x="1320800" y="10013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8" name="フローチャート: 判断 197"/>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199" name="テキスト ボックス 198"/>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1" name="テキスト ボックス 200"/>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7" name="楕円 206"/>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08"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38100</xdr:rowOff>
    </xdr:from>
    <xdr:to>
      <xdr:col>20</xdr:col>
      <xdr:colOff>38100</xdr:colOff>
      <xdr:row>58</xdr:row>
      <xdr:rowOff>139700</xdr:rowOff>
    </xdr:to>
    <xdr:sp macro="" textlink="">
      <xdr:nvSpPr>
        <xdr:cNvPr id="209" name="楕円 208"/>
        <xdr:cNvSpPr/>
      </xdr:nvSpPr>
      <xdr:spPr>
        <a:xfrm>
          <a:off x="3937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124477</xdr:rowOff>
    </xdr:from>
    <xdr:ext cx="736600" cy="259045"/>
    <xdr:sp macro="" textlink="">
      <xdr:nvSpPr>
        <xdr:cNvPr id="210" name="テキスト ボックス 209"/>
        <xdr:cNvSpPr txBox="1"/>
      </xdr:nvSpPr>
      <xdr:spPr>
        <a:xfrm>
          <a:off x="3606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114300</xdr:rowOff>
    </xdr:from>
    <xdr:to>
      <xdr:col>15</xdr:col>
      <xdr:colOff>149225</xdr:colOff>
      <xdr:row>59</xdr:row>
      <xdr:rowOff>44450</xdr:rowOff>
    </xdr:to>
    <xdr:sp macro="" textlink="">
      <xdr:nvSpPr>
        <xdr:cNvPr id="211" name="楕円 210"/>
        <xdr:cNvSpPr/>
      </xdr:nvSpPr>
      <xdr:spPr>
        <a:xfrm>
          <a:off x="3048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29227</xdr:rowOff>
    </xdr:from>
    <xdr:ext cx="762000" cy="259045"/>
    <xdr:sp macro="" textlink="">
      <xdr:nvSpPr>
        <xdr:cNvPr id="212" name="テキスト ボックス 211"/>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19050</xdr:rowOff>
    </xdr:from>
    <xdr:to>
      <xdr:col>11</xdr:col>
      <xdr:colOff>60325</xdr:colOff>
      <xdr:row>58</xdr:row>
      <xdr:rowOff>120650</xdr:rowOff>
    </xdr:to>
    <xdr:sp macro="" textlink="">
      <xdr:nvSpPr>
        <xdr:cNvPr id="213" name="楕円 212"/>
        <xdr:cNvSpPr/>
      </xdr:nvSpPr>
      <xdr:spPr>
        <a:xfrm>
          <a:off x="2159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105427</xdr:rowOff>
    </xdr:from>
    <xdr:ext cx="762000" cy="259045"/>
    <xdr:sp macro="" textlink="">
      <xdr:nvSpPr>
        <xdr:cNvPr id="214" name="テキスト ボックス 213"/>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19050</xdr:rowOff>
    </xdr:from>
    <xdr:to>
      <xdr:col>6</xdr:col>
      <xdr:colOff>171450</xdr:colOff>
      <xdr:row>58</xdr:row>
      <xdr:rowOff>120650</xdr:rowOff>
    </xdr:to>
    <xdr:sp macro="" textlink="">
      <xdr:nvSpPr>
        <xdr:cNvPr id="215" name="楕円 214"/>
        <xdr:cNvSpPr/>
      </xdr:nvSpPr>
      <xdr:spPr>
        <a:xfrm>
          <a:off x="1270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105427</xdr:rowOff>
    </xdr:from>
    <xdr:ext cx="762000" cy="259045"/>
    <xdr:sp macro="" textlink="">
      <xdr:nvSpPr>
        <xdr:cNvPr id="216" name="テキスト ボックス 215"/>
        <xdr:cNvSpPr txBox="1"/>
      </xdr:nvSpPr>
      <xdr:spPr>
        <a:xfrm>
          <a:off x="939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当該数値は一貫して類似団体平均値に比べて低い水準で推移して</a:t>
          </a:r>
          <a:r>
            <a:rPr kumimoji="1" lang="ja-JP" altLang="en-US" sz="1100">
              <a:solidFill>
                <a:schemeClr val="dk1"/>
              </a:solidFill>
              <a:effectLst/>
              <a:latin typeface="+mn-lt"/>
              <a:ea typeface="+mn-ea"/>
              <a:cs typeface="+mn-cs"/>
            </a:rPr>
            <a:t>きた</a:t>
          </a:r>
          <a:r>
            <a:rPr kumimoji="1" lang="ja-JP" altLang="ja-JP" sz="1100">
              <a:solidFill>
                <a:schemeClr val="dk1"/>
              </a:solidFill>
              <a:effectLst/>
              <a:latin typeface="+mn-lt"/>
              <a:ea typeface="+mn-ea"/>
              <a:cs typeface="+mn-cs"/>
            </a:rPr>
            <a:t>。要因は平成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年度から、下水道事業の会計制度を移行（特別会計から公営企業会計）したことなどがあげられる。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62</xdr:row>
      <xdr:rowOff>5080</xdr:rowOff>
    </xdr:to>
    <xdr:cxnSp macro="">
      <xdr:nvCxnSpPr>
        <xdr:cNvPr id="242" name="直線コネクタ 241"/>
        <xdr:cNvCxnSpPr/>
      </xdr:nvCxnSpPr>
      <xdr:spPr>
        <a:xfrm flipV="1">
          <a:off x="16510000" y="903478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148607</xdr:rowOff>
    </xdr:from>
    <xdr:ext cx="762000" cy="259045"/>
    <xdr:sp macro="" textlink="">
      <xdr:nvSpPr>
        <xdr:cNvPr id="243" name="その他最小値テキスト"/>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xdr:rowOff>
    </xdr:from>
    <xdr:to>
      <xdr:col>82</xdr:col>
      <xdr:colOff>196850</xdr:colOff>
      <xdr:row>62</xdr:row>
      <xdr:rowOff>5080</xdr:rowOff>
    </xdr:to>
    <xdr:cxnSp macro="">
      <xdr:nvCxnSpPr>
        <xdr:cNvPr id="244" name="直線コネクタ 243"/>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5"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6" name="直線コネクタ 245"/>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111760</xdr:rowOff>
    </xdr:from>
    <xdr:to>
      <xdr:col>82</xdr:col>
      <xdr:colOff>107950</xdr:colOff>
      <xdr:row>59</xdr:row>
      <xdr:rowOff>62230</xdr:rowOff>
    </xdr:to>
    <xdr:cxnSp macro="">
      <xdr:nvCxnSpPr>
        <xdr:cNvPr id="247" name="直線コネクタ 246"/>
        <xdr:cNvCxnSpPr/>
      </xdr:nvCxnSpPr>
      <xdr:spPr>
        <a:xfrm flipV="1">
          <a:off x="15671800" y="100558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63517</xdr:rowOff>
    </xdr:from>
    <xdr:ext cx="762000" cy="259045"/>
    <xdr:sp macro="" textlink="">
      <xdr:nvSpPr>
        <xdr:cNvPr id="248" name="その他平均値テキスト"/>
        <xdr:cNvSpPr txBox="1"/>
      </xdr:nvSpPr>
      <xdr:spPr>
        <a:xfrm>
          <a:off x="16598900" y="1000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91440</xdr:rowOff>
    </xdr:from>
    <xdr:to>
      <xdr:col>82</xdr:col>
      <xdr:colOff>158750</xdr:colOff>
      <xdr:row>59</xdr:row>
      <xdr:rowOff>21590</xdr:rowOff>
    </xdr:to>
    <xdr:sp macro="" textlink="">
      <xdr:nvSpPr>
        <xdr:cNvPr id="249" name="フローチャート: 判断 248"/>
        <xdr:cNvSpPr/>
      </xdr:nvSpPr>
      <xdr:spPr>
        <a:xfrm>
          <a:off x="16459200" y="1003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46990</xdr:rowOff>
    </xdr:from>
    <xdr:to>
      <xdr:col>78</xdr:col>
      <xdr:colOff>69850</xdr:colOff>
      <xdr:row>59</xdr:row>
      <xdr:rowOff>62230</xdr:rowOff>
    </xdr:to>
    <xdr:cxnSp macro="">
      <xdr:nvCxnSpPr>
        <xdr:cNvPr id="250" name="直線コネクタ 249"/>
        <xdr:cNvCxnSpPr/>
      </xdr:nvCxnSpPr>
      <xdr:spPr>
        <a:xfrm>
          <a:off x="14782800" y="10162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72390</xdr:rowOff>
    </xdr:from>
    <xdr:to>
      <xdr:col>78</xdr:col>
      <xdr:colOff>120650</xdr:colOff>
      <xdr:row>60</xdr:row>
      <xdr:rowOff>2540</xdr:rowOff>
    </xdr:to>
    <xdr:sp macro="" textlink="">
      <xdr:nvSpPr>
        <xdr:cNvPr id="251" name="フローチャート: 判断 250"/>
        <xdr:cNvSpPr/>
      </xdr:nvSpPr>
      <xdr:spPr>
        <a:xfrm>
          <a:off x="15621000" y="1018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158767</xdr:rowOff>
    </xdr:from>
    <xdr:ext cx="736600" cy="259045"/>
    <xdr:sp macro="" textlink="">
      <xdr:nvSpPr>
        <xdr:cNvPr id="252" name="テキスト ボックス 251"/>
        <xdr:cNvSpPr txBox="1"/>
      </xdr:nvSpPr>
      <xdr:spPr>
        <a:xfrm>
          <a:off x="15290800" y="1027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142240</xdr:rowOff>
    </xdr:from>
    <xdr:to>
      <xdr:col>73</xdr:col>
      <xdr:colOff>180975</xdr:colOff>
      <xdr:row>59</xdr:row>
      <xdr:rowOff>46990</xdr:rowOff>
    </xdr:to>
    <xdr:cxnSp macro="">
      <xdr:nvCxnSpPr>
        <xdr:cNvPr id="253" name="直線コネクタ 252"/>
        <xdr:cNvCxnSpPr/>
      </xdr:nvCxnSpPr>
      <xdr:spPr>
        <a:xfrm>
          <a:off x="13893800" y="100863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118110</xdr:rowOff>
    </xdr:from>
    <xdr:to>
      <xdr:col>74</xdr:col>
      <xdr:colOff>31750</xdr:colOff>
      <xdr:row>60</xdr:row>
      <xdr:rowOff>48260</xdr:rowOff>
    </xdr:to>
    <xdr:sp macro="" textlink="">
      <xdr:nvSpPr>
        <xdr:cNvPr id="254" name="フローチャート: 判断 253"/>
        <xdr:cNvSpPr/>
      </xdr:nvSpPr>
      <xdr:spPr>
        <a:xfrm>
          <a:off x="147320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33037</xdr:rowOff>
    </xdr:from>
    <xdr:ext cx="762000" cy="259045"/>
    <xdr:sp macro="" textlink="">
      <xdr:nvSpPr>
        <xdr:cNvPr id="255" name="テキスト ボックス 254"/>
        <xdr:cNvSpPr txBox="1"/>
      </xdr:nvSpPr>
      <xdr:spPr>
        <a:xfrm>
          <a:off x="14401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20320</xdr:rowOff>
    </xdr:from>
    <xdr:to>
      <xdr:col>69</xdr:col>
      <xdr:colOff>92075</xdr:colOff>
      <xdr:row>58</xdr:row>
      <xdr:rowOff>142240</xdr:rowOff>
    </xdr:to>
    <xdr:cxnSp macro="">
      <xdr:nvCxnSpPr>
        <xdr:cNvPr id="256" name="直線コネクタ 255"/>
        <xdr:cNvCxnSpPr/>
      </xdr:nvCxnSpPr>
      <xdr:spPr>
        <a:xfrm>
          <a:off x="13004800" y="99644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133350</xdr:rowOff>
    </xdr:from>
    <xdr:to>
      <xdr:col>69</xdr:col>
      <xdr:colOff>142875</xdr:colOff>
      <xdr:row>60</xdr:row>
      <xdr:rowOff>63500</xdr:rowOff>
    </xdr:to>
    <xdr:sp macro="" textlink="">
      <xdr:nvSpPr>
        <xdr:cNvPr id="257" name="フローチャート: 判断 256"/>
        <xdr:cNvSpPr/>
      </xdr:nvSpPr>
      <xdr:spPr>
        <a:xfrm>
          <a:off x="13843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58" name="テキスト ボックス 257"/>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118110</xdr:rowOff>
    </xdr:from>
    <xdr:to>
      <xdr:col>65</xdr:col>
      <xdr:colOff>53975</xdr:colOff>
      <xdr:row>60</xdr:row>
      <xdr:rowOff>48260</xdr:rowOff>
    </xdr:to>
    <xdr:sp macro="" textlink="">
      <xdr:nvSpPr>
        <xdr:cNvPr id="259" name="フローチャート: 判断 258"/>
        <xdr:cNvSpPr/>
      </xdr:nvSpPr>
      <xdr:spPr>
        <a:xfrm>
          <a:off x="129540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33037</xdr:rowOff>
    </xdr:from>
    <xdr:ext cx="762000" cy="259045"/>
    <xdr:sp macro="" textlink="">
      <xdr:nvSpPr>
        <xdr:cNvPr id="260" name="テキスト ボックス 259"/>
        <xdr:cNvSpPr txBox="1"/>
      </xdr:nvSpPr>
      <xdr:spPr>
        <a:xfrm>
          <a:off x="12623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60960</xdr:rowOff>
    </xdr:from>
    <xdr:to>
      <xdr:col>82</xdr:col>
      <xdr:colOff>158750</xdr:colOff>
      <xdr:row>58</xdr:row>
      <xdr:rowOff>162560</xdr:rowOff>
    </xdr:to>
    <xdr:sp macro="" textlink="">
      <xdr:nvSpPr>
        <xdr:cNvPr id="266" name="楕円 265"/>
        <xdr:cNvSpPr/>
      </xdr:nvSpPr>
      <xdr:spPr>
        <a:xfrm>
          <a:off x="164592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77487</xdr:rowOff>
    </xdr:from>
    <xdr:ext cx="762000" cy="259045"/>
    <xdr:sp macro="" textlink="">
      <xdr:nvSpPr>
        <xdr:cNvPr id="267" name="その他該当値テキスト"/>
        <xdr:cNvSpPr txBox="1"/>
      </xdr:nvSpPr>
      <xdr:spPr>
        <a:xfrm>
          <a:off x="16598900" y="985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11430</xdr:rowOff>
    </xdr:from>
    <xdr:to>
      <xdr:col>78</xdr:col>
      <xdr:colOff>120650</xdr:colOff>
      <xdr:row>59</xdr:row>
      <xdr:rowOff>113030</xdr:rowOff>
    </xdr:to>
    <xdr:sp macro="" textlink="">
      <xdr:nvSpPr>
        <xdr:cNvPr id="268" name="楕円 267"/>
        <xdr:cNvSpPr/>
      </xdr:nvSpPr>
      <xdr:spPr>
        <a:xfrm>
          <a:off x="15621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123207</xdr:rowOff>
    </xdr:from>
    <xdr:ext cx="736600" cy="259045"/>
    <xdr:sp macro="" textlink="">
      <xdr:nvSpPr>
        <xdr:cNvPr id="269" name="テキスト ボックス 268"/>
        <xdr:cNvSpPr txBox="1"/>
      </xdr:nvSpPr>
      <xdr:spPr>
        <a:xfrm>
          <a:off x="15290800" y="989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167640</xdr:rowOff>
    </xdr:from>
    <xdr:to>
      <xdr:col>74</xdr:col>
      <xdr:colOff>31750</xdr:colOff>
      <xdr:row>59</xdr:row>
      <xdr:rowOff>97790</xdr:rowOff>
    </xdr:to>
    <xdr:sp macro="" textlink="">
      <xdr:nvSpPr>
        <xdr:cNvPr id="270" name="楕円 269"/>
        <xdr:cNvSpPr/>
      </xdr:nvSpPr>
      <xdr:spPr>
        <a:xfrm>
          <a:off x="14732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107967</xdr:rowOff>
    </xdr:from>
    <xdr:ext cx="762000" cy="259045"/>
    <xdr:sp macro="" textlink="">
      <xdr:nvSpPr>
        <xdr:cNvPr id="271" name="テキスト ボックス 270"/>
        <xdr:cNvSpPr txBox="1"/>
      </xdr:nvSpPr>
      <xdr:spPr>
        <a:xfrm>
          <a:off x="14401800" y="988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91440</xdr:rowOff>
    </xdr:from>
    <xdr:to>
      <xdr:col>69</xdr:col>
      <xdr:colOff>142875</xdr:colOff>
      <xdr:row>59</xdr:row>
      <xdr:rowOff>21590</xdr:rowOff>
    </xdr:to>
    <xdr:sp macro="" textlink="">
      <xdr:nvSpPr>
        <xdr:cNvPr id="272" name="楕円 271"/>
        <xdr:cNvSpPr/>
      </xdr:nvSpPr>
      <xdr:spPr>
        <a:xfrm>
          <a:off x="13843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31767</xdr:rowOff>
    </xdr:from>
    <xdr:ext cx="762000" cy="259045"/>
    <xdr:sp macro="" textlink="">
      <xdr:nvSpPr>
        <xdr:cNvPr id="273" name="テキスト ボックス 272"/>
        <xdr:cNvSpPr txBox="1"/>
      </xdr:nvSpPr>
      <xdr:spPr>
        <a:xfrm>
          <a:off x="13512800" y="980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140970</xdr:rowOff>
    </xdr:from>
    <xdr:to>
      <xdr:col>65</xdr:col>
      <xdr:colOff>53975</xdr:colOff>
      <xdr:row>58</xdr:row>
      <xdr:rowOff>71120</xdr:rowOff>
    </xdr:to>
    <xdr:sp macro="" textlink="">
      <xdr:nvSpPr>
        <xdr:cNvPr id="274" name="楕円 273"/>
        <xdr:cNvSpPr/>
      </xdr:nvSpPr>
      <xdr:spPr>
        <a:xfrm>
          <a:off x="12954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81297</xdr:rowOff>
    </xdr:from>
    <xdr:ext cx="762000" cy="259045"/>
    <xdr:sp macro="" textlink="">
      <xdr:nvSpPr>
        <xdr:cNvPr id="275" name="テキスト ボックス 274"/>
        <xdr:cNvSpPr txBox="1"/>
      </xdr:nvSpPr>
      <xdr:spPr>
        <a:xfrm>
          <a:off x="12623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当該数値は一貫して類似団体平均値に比べて高い。要因は、ごみ処理業務等を一部事務組合で行っていること、下水道事業を公営企業で行っていることがあげられる。</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歳出面において、交通事業会計、病院事業会計への補助が減少したことにより、前年度とほぼ横ばいの金額となったが、歳入面において、経常一般財源が増加したことにより、率は減少している。</a:t>
          </a:r>
          <a:endParaRPr lang="ja-JP" altLang="ja-JP" sz="1400">
            <a:solidFill>
              <a:sysClr val="windowText" lastClr="000000"/>
            </a:solidFill>
            <a:effectLst/>
          </a:endParaRPr>
        </a:p>
        <a:p>
          <a:r>
            <a:rPr kumimoji="1" lang="ja-JP" altLang="en-US" sz="1100">
              <a:solidFill>
                <a:schemeClr val="dk1"/>
              </a:solidFill>
              <a:effectLst/>
              <a:latin typeface="+mn-lt"/>
              <a:ea typeface="+mn-ea"/>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154214</xdr:rowOff>
    </xdr:from>
    <xdr:to>
      <xdr:col>82</xdr:col>
      <xdr:colOff>107950</xdr:colOff>
      <xdr:row>41</xdr:row>
      <xdr:rowOff>124278</xdr:rowOff>
    </xdr:to>
    <xdr:cxnSp macro="">
      <xdr:nvCxnSpPr>
        <xdr:cNvPr id="305" name="直線コネクタ 304"/>
        <xdr:cNvCxnSpPr/>
      </xdr:nvCxnSpPr>
      <xdr:spPr>
        <a:xfrm flipV="1">
          <a:off x="16510000" y="5640614"/>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96355</xdr:rowOff>
    </xdr:from>
    <xdr:ext cx="762000" cy="259045"/>
    <xdr:sp macro="" textlink="">
      <xdr:nvSpPr>
        <xdr:cNvPr id="306" name="補助費等最小値テキスト"/>
        <xdr:cNvSpPr txBox="1"/>
      </xdr:nvSpPr>
      <xdr:spPr>
        <a:xfrm>
          <a:off x="16598900" y="712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124278</xdr:rowOff>
    </xdr:from>
    <xdr:to>
      <xdr:col>82</xdr:col>
      <xdr:colOff>196850</xdr:colOff>
      <xdr:row>41</xdr:row>
      <xdr:rowOff>124278</xdr:rowOff>
    </xdr:to>
    <xdr:cxnSp macro="">
      <xdr:nvCxnSpPr>
        <xdr:cNvPr id="307" name="直線コネクタ 306"/>
        <xdr:cNvCxnSpPr/>
      </xdr:nvCxnSpPr>
      <xdr:spPr>
        <a:xfrm>
          <a:off x="16421100" y="71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69141</xdr:rowOff>
    </xdr:from>
    <xdr:ext cx="762000" cy="259045"/>
    <xdr:sp macro="" textlink="">
      <xdr:nvSpPr>
        <xdr:cNvPr id="308" name="補助費等最大値テキスト"/>
        <xdr:cNvSpPr txBox="1"/>
      </xdr:nvSpPr>
      <xdr:spPr>
        <a:xfrm>
          <a:off x="16598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154214</xdr:rowOff>
    </xdr:from>
    <xdr:to>
      <xdr:col>82</xdr:col>
      <xdr:colOff>196850</xdr:colOff>
      <xdr:row>32</xdr:row>
      <xdr:rowOff>154214</xdr:rowOff>
    </xdr:to>
    <xdr:cxnSp macro="">
      <xdr:nvCxnSpPr>
        <xdr:cNvPr id="309" name="直線コネクタ 308"/>
        <xdr:cNvCxnSpPr/>
      </xdr:nvCxnSpPr>
      <xdr:spPr>
        <a:xfrm>
          <a:off x="16421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4536</xdr:rowOff>
    </xdr:from>
    <xdr:to>
      <xdr:col>82</xdr:col>
      <xdr:colOff>107950</xdr:colOff>
      <xdr:row>37</xdr:row>
      <xdr:rowOff>91622</xdr:rowOff>
    </xdr:to>
    <xdr:cxnSp macro="">
      <xdr:nvCxnSpPr>
        <xdr:cNvPr id="310" name="直線コネクタ 309"/>
        <xdr:cNvCxnSpPr/>
      </xdr:nvCxnSpPr>
      <xdr:spPr>
        <a:xfrm flipV="1">
          <a:off x="15671800" y="6348186"/>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76399</xdr:rowOff>
    </xdr:from>
    <xdr:ext cx="762000" cy="259045"/>
    <xdr:sp macro="" textlink="">
      <xdr:nvSpPr>
        <xdr:cNvPr id="311" name="補助費等平均値テキスト"/>
        <xdr:cNvSpPr txBox="1"/>
      </xdr:nvSpPr>
      <xdr:spPr>
        <a:xfrm>
          <a:off x="16598900" y="607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12" name="フローチャート: 判断 311"/>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91622</xdr:rowOff>
    </xdr:from>
    <xdr:to>
      <xdr:col>78</xdr:col>
      <xdr:colOff>69850</xdr:colOff>
      <xdr:row>38</xdr:row>
      <xdr:rowOff>7257</xdr:rowOff>
    </xdr:to>
    <xdr:cxnSp macro="">
      <xdr:nvCxnSpPr>
        <xdr:cNvPr id="313" name="直線コネクタ 312"/>
        <xdr:cNvCxnSpPr/>
      </xdr:nvCxnSpPr>
      <xdr:spPr>
        <a:xfrm flipV="1">
          <a:off x="14782800" y="64352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81643</xdr:rowOff>
    </xdr:from>
    <xdr:to>
      <xdr:col>78</xdr:col>
      <xdr:colOff>120650</xdr:colOff>
      <xdr:row>37</xdr:row>
      <xdr:rowOff>11793</xdr:rowOff>
    </xdr:to>
    <xdr:sp macro="" textlink="">
      <xdr:nvSpPr>
        <xdr:cNvPr id="314" name="フローチャート: 判断 313"/>
        <xdr:cNvSpPr/>
      </xdr:nvSpPr>
      <xdr:spPr>
        <a:xfrm>
          <a:off x="15621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21970</xdr:rowOff>
    </xdr:from>
    <xdr:ext cx="736600" cy="259045"/>
    <xdr:sp macro="" textlink="">
      <xdr:nvSpPr>
        <xdr:cNvPr id="315" name="テキスト ボックス 314"/>
        <xdr:cNvSpPr txBox="1"/>
      </xdr:nvSpPr>
      <xdr:spPr>
        <a:xfrm>
          <a:off x="15290800" y="602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7257</xdr:rowOff>
    </xdr:from>
    <xdr:to>
      <xdr:col>73</xdr:col>
      <xdr:colOff>180975</xdr:colOff>
      <xdr:row>38</xdr:row>
      <xdr:rowOff>7257</xdr:rowOff>
    </xdr:to>
    <xdr:cxnSp macro="">
      <xdr:nvCxnSpPr>
        <xdr:cNvPr id="316" name="直線コネクタ 315"/>
        <xdr:cNvCxnSpPr/>
      </xdr:nvCxnSpPr>
      <xdr:spPr>
        <a:xfrm>
          <a:off x="13893800" y="6522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48986</xdr:rowOff>
    </xdr:from>
    <xdr:to>
      <xdr:col>74</xdr:col>
      <xdr:colOff>31750</xdr:colOff>
      <xdr:row>36</xdr:row>
      <xdr:rowOff>150586</xdr:rowOff>
    </xdr:to>
    <xdr:sp macro="" textlink="">
      <xdr:nvSpPr>
        <xdr:cNvPr id="317" name="フローチャート: 判断 316"/>
        <xdr:cNvSpPr/>
      </xdr:nvSpPr>
      <xdr:spPr>
        <a:xfrm>
          <a:off x="14732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160763</xdr:rowOff>
    </xdr:from>
    <xdr:ext cx="762000" cy="259045"/>
    <xdr:sp macro="" textlink="">
      <xdr:nvSpPr>
        <xdr:cNvPr id="318" name="テキスト ボックス 317"/>
        <xdr:cNvSpPr txBox="1"/>
      </xdr:nvSpPr>
      <xdr:spPr>
        <a:xfrm>
          <a:off x="14401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7257</xdr:rowOff>
    </xdr:from>
    <xdr:to>
      <xdr:col>69</xdr:col>
      <xdr:colOff>92075</xdr:colOff>
      <xdr:row>38</xdr:row>
      <xdr:rowOff>50800</xdr:rowOff>
    </xdr:to>
    <xdr:cxnSp macro="">
      <xdr:nvCxnSpPr>
        <xdr:cNvPr id="319" name="直線コネクタ 318"/>
        <xdr:cNvCxnSpPr/>
      </xdr:nvCxnSpPr>
      <xdr:spPr>
        <a:xfrm flipV="1">
          <a:off x="13004800" y="6522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38100</xdr:rowOff>
    </xdr:from>
    <xdr:to>
      <xdr:col>69</xdr:col>
      <xdr:colOff>142875</xdr:colOff>
      <xdr:row>36</xdr:row>
      <xdr:rowOff>139700</xdr:rowOff>
    </xdr:to>
    <xdr:sp macro="" textlink="">
      <xdr:nvSpPr>
        <xdr:cNvPr id="320" name="フローチャート: 判断 319"/>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149877</xdr:rowOff>
    </xdr:from>
    <xdr:ext cx="762000" cy="259045"/>
    <xdr:sp macro="" textlink="">
      <xdr:nvSpPr>
        <xdr:cNvPr id="321" name="テキスト ボックス 320"/>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22" name="フローチャート: 判断 321"/>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95449</xdr:rowOff>
    </xdr:from>
    <xdr:ext cx="762000" cy="259045"/>
    <xdr:sp macro="" textlink="">
      <xdr:nvSpPr>
        <xdr:cNvPr id="323" name="テキスト ボックス 322"/>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125186</xdr:rowOff>
    </xdr:from>
    <xdr:to>
      <xdr:col>82</xdr:col>
      <xdr:colOff>158750</xdr:colOff>
      <xdr:row>37</xdr:row>
      <xdr:rowOff>55336</xdr:rowOff>
    </xdr:to>
    <xdr:sp macro="" textlink="">
      <xdr:nvSpPr>
        <xdr:cNvPr id="329" name="楕円 328"/>
        <xdr:cNvSpPr/>
      </xdr:nvSpPr>
      <xdr:spPr>
        <a:xfrm>
          <a:off x="164592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97263</xdr:rowOff>
    </xdr:from>
    <xdr:ext cx="762000" cy="259045"/>
    <xdr:sp macro="" textlink="">
      <xdr:nvSpPr>
        <xdr:cNvPr id="330" name="補助費等該当値テキスト"/>
        <xdr:cNvSpPr txBox="1"/>
      </xdr:nvSpPr>
      <xdr:spPr>
        <a:xfrm>
          <a:off x="165989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40822</xdr:rowOff>
    </xdr:from>
    <xdr:to>
      <xdr:col>78</xdr:col>
      <xdr:colOff>120650</xdr:colOff>
      <xdr:row>37</xdr:row>
      <xdr:rowOff>142422</xdr:rowOff>
    </xdr:to>
    <xdr:sp macro="" textlink="">
      <xdr:nvSpPr>
        <xdr:cNvPr id="331" name="楕円 330"/>
        <xdr:cNvSpPr/>
      </xdr:nvSpPr>
      <xdr:spPr>
        <a:xfrm>
          <a:off x="156210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127199</xdr:rowOff>
    </xdr:from>
    <xdr:ext cx="736600" cy="259045"/>
    <xdr:sp macro="" textlink="">
      <xdr:nvSpPr>
        <xdr:cNvPr id="332" name="テキスト ボックス 331"/>
        <xdr:cNvSpPr txBox="1"/>
      </xdr:nvSpPr>
      <xdr:spPr>
        <a:xfrm>
          <a:off x="15290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127907</xdr:rowOff>
    </xdr:from>
    <xdr:to>
      <xdr:col>74</xdr:col>
      <xdr:colOff>31750</xdr:colOff>
      <xdr:row>38</xdr:row>
      <xdr:rowOff>58057</xdr:rowOff>
    </xdr:to>
    <xdr:sp macro="" textlink="">
      <xdr:nvSpPr>
        <xdr:cNvPr id="333" name="楕円 332"/>
        <xdr:cNvSpPr/>
      </xdr:nvSpPr>
      <xdr:spPr>
        <a:xfrm>
          <a:off x="14732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42834</xdr:rowOff>
    </xdr:from>
    <xdr:ext cx="762000" cy="259045"/>
    <xdr:sp macro="" textlink="">
      <xdr:nvSpPr>
        <xdr:cNvPr id="334" name="テキスト ボックス 333"/>
        <xdr:cNvSpPr txBox="1"/>
      </xdr:nvSpPr>
      <xdr:spPr>
        <a:xfrm>
          <a:off x="14401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127907</xdr:rowOff>
    </xdr:from>
    <xdr:to>
      <xdr:col>69</xdr:col>
      <xdr:colOff>142875</xdr:colOff>
      <xdr:row>38</xdr:row>
      <xdr:rowOff>58057</xdr:rowOff>
    </xdr:to>
    <xdr:sp macro="" textlink="">
      <xdr:nvSpPr>
        <xdr:cNvPr id="335" name="楕円 334"/>
        <xdr:cNvSpPr/>
      </xdr:nvSpPr>
      <xdr:spPr>
        <a:xfrm>
          <a:off x="13843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42834</xdr:rowOff>
    </xdr:from>
    <xdr:ext cx="762000" cy="259045"/>
    <xdr:sp macro="" textlink="">
      <xdr:nvSpPr>
        <xdr:cNvPr id="336" name="テキスト ボックス 335"/>
        <xdr:cNvSpPr txBox="1"/>
      </xdr:nvSpPr>
      <xdr:spPr>
        <a:xfrm>
          <a:off x="13512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0</xdr:rowOff>
    </xdr:from>
    <xdr:to>
      <xdr:col>65</xdr:col>
      <xdr:colOff>53975</xdr:colOff>
      <xdr:row>38</xdr:row>
      <xdr:rowOff>101600</xdr:rowOff>
    </xdr:to>
    <xdr:sp macro="" textlink="">
      <xdr:nvSpPr>
        <xdr:cNvPr id="337" name="楕円 336"/>
        <xdr:cNvSpPr/>
      </xdr:nvSpPr>
      <xdr:spPr>
        <a:xfrm>
          <a:off x="12954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86377</xdr:rowOff>
    </xdr:from>
    <xdr:ext cx="762000" cy="259045"/>
    <xdr:sp macro="" textlink="">
      <xdr:nvSpPr>
        <xdr:cNvPr id="338" name="テキスト ボックス 337"/>
        <xdr:cNvSpPr txBox="1"/>
      </xdr:nvSpPr>
      <xdr:spPr>
        <a:xfrm>
          <a:off x="12623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これまで、阪神淡路大震災の災害復旧事業債の償還の影響から類似団体内順位は低位であったが、償還が進捗するにつれて改善している。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　</a:t>
          </a:r>
          <a:r>
            <a:rPr kumimoji="1" lang="ja-JP" altLang="ja-JP" sz="1100">
              <a:solidFill>
                <a:schemeClr val="dk1"/>
              </a:solidFill>
              <a:effectLst/>
              <a:latin typeface="+mn-lt"/>
              <a:ea typeface="+mn-ea"/>
              <a:cs typeface="+mn-cs"/>
            </a:rPr>
            <a:t>近年は、臨時財政対策債に係る元利償還金の増加により横ばいで推移していたが、地方債償還のピークは過ぎ、令和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年度についても低下している。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　</a:t>
          </a:r>
          <a:r>
            <a:rPr kumimoji="1" lang="ja-JP" altLang="ja-JP" sz="1100">
              <a:solidFill>
                <a:schemeClr val="dk1"/>
              </a:solidFill>
              <a:effectLst/>
              <a:latin typeface="+mn-lt"/>
              <a:ea typeface="+mn-ea"/>
              <a:cs typeface="+mn-cs"/>
            </a:rPr>
            <a:t>一方で、今後は庁舎の整備や施設の大規模改修、公共施設の再配置等に伴い、公債費の増加が見込まれることには留意する必要がある</a:t>
          </a:r>
          <a:r>
            <a:rPr kumimoji="1" lang="ja-JP" altLang="en-US" sz="1100">
              <a:solidFill>
                <a:schemeClr val="dk1"/>
              </a:solidFill>
              <a:effectLst/>
              <a:latin typeface="+mn-lt"/>
              <a:ea typeface="+mn-ea"/>
              <a:cs typeface="+mn-cs"/>
            </a:rPr>
            <a:t>と考えている</a:t>
          </a:r>
          <a:r>
            <a:rPr kumimoji="1" lang="ja-JP" altLang="ja-JP" sz="1100">
              <a:solidFill>
                <a:schemeClr val="dk1"/>
              </a:solidFill>
              <a:effectLst/>
              <a:latin typeface="+mn-lt"/>
              <a:ea typeface="+mn-ea"/>
              <a:cs typeface="+mn-cs"/>
            </a:rPr>
            <a:t>。</a:t>
          </a:r>
          <a:endParaRPr lang="ja-JP" altLang="ja-JP">
            <a:effectLst/>
          </a:endParaRPr>
        </a:p>
        <a:p>
          <a:endParaRPr kumimoji="1" lang="ja-JP" altLang="en-US" sz="1100">
            <a:latin typeface="+mn-ea"/>
            <a:ea typeface="+mn-ea"/>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37193</xdr:rowOff>
    </xdr:to>
    <xdr:cxnSp macro="">
      <xdr:nvCxnSpPr>
        <xdr:cNvPr id="367" name="直線コネクタ 366"/>
        <xdr:cNvCxnSpPr/>
      </xdr:nvCxnSpPr>
      <xdr:spPr>
        <a:xfrm flipV="1">
          <a:off x="4826000" y="1267714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68" name="公債費最小値テキスト"/>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69" name="直線コネクタ 368"/>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0"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1" name="直線コネクタ 370"/>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22498</xdr:rowOff>
    </xdr:from>
    <xdr:to>
      <xdr:col>24</xdr:col>
      <xdr:colOff>25400</xdr:colOff>
      <xdr:row>78</xdr:row>
      <xdr:rowOff>55155</xdr:rowOff>
    </xdr:to>
    <xdr:cxnSp macro="">
      <xdr:nvCxnSpPr>
        <xdr:cNvPr id="372" name="直線コネクタ 371"/>
        <xdr:cNvCxnSpPr/>
      </xdr:nvCxnSpPr>
      <xdr:spPr>
        <a:xfrm flipV="1">
          <a:off x="3987800" y="1339559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161307</xdr:rowOff>
    </xdr:from>
    <xdr:ext cx="762000" cy="259045"/>
    <xdr:sp macro="" textlink="">
      <xdr:nvSpPr>
        <xdr:cNvPr id="373"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4" name="フローチャート: 判断 373"/>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55155</xdr:rowOff>
    </xdr:from>
    <xdr:to>
      <xdr:col>19</xdr:col>
      <xdr:colOff>187325</xdr:colOff>
      <xdr:row>78</xdr:row>
      <xdr:rowOff>94343</xdr:rowOff>
    </xdr:to>
    <xdr:cxnSp macro="">
      <xdr:nvCxnSpPr>
        <xdr:cNvPr id="375" name="直線コネクタ 374"/>
        <xdr:cNvCxnSpPr/>
      </xdr:nvCxnSpPr>
      <xdr:spPr>
        <a:xfrm flipV="1">
          <a:off x="3098800" y="1342825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6" name="フローチャート: 判断 375"/>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77" name="テキスト ボックス 376"/>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94343</xdr:rowOff>
    </xdr:from>
    <xdr:to>
      <xdr:col>15</xdr:col>
      <xdr:colOff>98425</xdr:colOff>
      <xdr:row>78</xdr:row>
      <xdr:rowOff>153126</xdr:rowOff>
    </xdr:to>
    <xdr:cxnSp macro="">
      <xdr:nvCxnSpPr>
        <xdr:cNvPr id="378" name="直線コネクタ 377"/>
        <xdr:cNvCxnSpPr/>
      </xdr:nvCxnSpPr>
      <xdr:spPr>
        <a:xfrm flipV="1">
          <a:off x="2209800" y="1346744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9" name="フローチャート: 判断 378"/>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170015</xdr:rowOff>
    </xdr:from>
    <xdr:ext cx="762000" cy="259045"/>
    <xdr:sp macro="" textlink="">
      <xdr:nvSpPr>
        <xdr:cNvPr id="380" name="テキスト ボックス 379"/>
        <xdr:cNvSpPr txBox="1"/>
      </xdr:nvSpPr>
      <xdr:spPr>
        <a:xfrm>
          <a:off x="2717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153126</xdr:rowOff>
    </xdr:from>
    <xdr:to>
      <xdr:col>11</xdr:col>
      <xdr:colOff>9525</xdr:colOff>
      <xdr:row>78</xdr:row>
      <xdr:rowOff>166188</xdr:rowOff>
    </xdr:to>
    <xdr:cxnSp macro="">
      <xdr:nvCxnSpPr>
        <xdr:cNvPr id="381" name="直線コネクタ 380"/>
        <xdr:cNvCxnSpPr/>
      </xdr:nvCxnSpPr>
      <xdr:spPr>
        <a:xfrm flipV="1">
          <a:off x="1320800" y="135262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2" name="フローチャート: 判断 381"/>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170015</xdr:rowOff>
    </xdr:from>
    <xdr:ext cx="762000" cy="259045"/>
    <xdr:sp macro="" textlink="">
      <xdr:nvSpPr>
        <xdr:cNvPr id="383" name="テキスト ボックス 382"/>
        <xdr:cNvSpPr txBox="1"/>
      </xdr:nvSpPr>
      <xdr:spPr>
        <a:xfrm>
          <a:off x="1828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4" name="フローチャート: 判断 383"/>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170015</xdr:rowOff>
    </xdr:from>
    <xdr:ext cx="762000" cy="259045"/>
    <xdr:sp macro="" textlink="">
      <xdr:nvSpPr>
        <xdr:cNvPr id="385" name="テキスト ボックス 384"/>
        <xdr:cNvSpPr txBox="1"/>
      </xdr:nvSpPr>
      <xdr:spPr>
        <a:xfrm>
          <a:off x="939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143148</xdr:rowOff>
    </xdr:from>
    <xdr:to>
      <xdr:col>24</xdr:col>
      <xdr:colOff>76200</xdr:colOff>
      <xdr:row>78</xdr:row>
      <xdr:rowOff>73298</xdr:rowOff>
    </xdr:to>
    <xdr:sp macro="" textlink="">
      <xdr:nvSpPr>
        <xdr:cNvPr id="391" name="楕円 390"/>
        <xdr:cNvSpPr/>
      </xdr:nvSpPr>
      <xdr:spPr>
        <a:xfrm>
          <a:off x="47752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115225</xdr:rowOff>
    </xdr:from>
    <xdr:ext cx="762000" cy="259045"/>
    <xdr:sp macro="" textlink="">
      <xdr:nvSpPr>
        <xdr:cNvPr id="392" name="公債費該当値テキスト"/>
        <xdr:cNvSpPr txBox="1"/>
      </xdr:nvSpPr>
      <xdr:spPr>
        <a:xfrm>
          <a:off x="4914900" y="1331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4355</xdr:rowOff>
    </xdr:from>
    <xdr:to>
      <xdr:col>20</xdr:col>
      <xdr:colOff>38100</xdr:colOff>
      <xdr:row>78</xdr:row>
      <xdr:rowOff>105955</xdr:rowOff>
    </xdr:to>
    <xdr:sp macro="" textlink="">
      <xdr:nvSpPr>
        <xdr:cNvPr id="393" name="楕円 392"/>
        <xdr:cNvSpPr/>
      </xdr:nvSpPr>
      <xdr:spPr>
        <a:xfrm>
          <a:off x="39370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90732</xdr:rowOff>
    </xdr:from>
    <xdr:ext cx="736600" cy="259045"/>
    <xdr:sp macro="" textlink="">
      <xdr:nvSpPr>
        <xdr:cNvPr id="394" name="テキスト ボックス 393"/>
        <xdr:cNvSpPr txBox="1"/>
      </xdr:nvSpPr>
      <xdr:spPr>
        <a:xfrm>
          <a:off x="3606800" y="13463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43543</xdr:rowOff>
    </xdr:from>
    <xdr:to>
      <xdr:col>15</xdr:col>
      <xdr:colOff>149225</xdr:colOff>
      <xdr:row>78</xdr:row>
      <xdr:rowOff>145143</xdr:rowOff>
    </xdr:to>
    <xdr:sp macro="" textlink="">
      <xdr:nvSpPr>
        <xdr:cNvPr id="395" name="楕円 394"/>
        <xdr:cNvSpPr/>
      </xdr:nvSpPr>
      <xdr:spPr>
        <a:xfrm>
          <a:off x="3048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129920</xdr:rowOff>
    </xdr:from>
    <xdr:ext cx="762000" cy="259045"/>
    <xdr:sp macro="" textlink="">
      <xdr:nvSpPr>
        <xdr:cNvPr id="396" name="テキスト ボックス 395"/>
        <xdr:cNvSpPr txBox="1"/>
      </xdr:nvSpPr>
      <xdr:spPr>
        <a:xfrm>
          <a:off x="2717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102326</xdr:rowOff>
    </xdr:from>
    <xdr:to>
      <xdr:col>11</xdr:col>
      <xdr:colOff>60325</xdr:colOff>
      <xdr:row>79</xdr:row>
      <xdr:rowOff>32476</xdr:rowOff>
    </xdr:to>
    <xdr:sp macro="" textlink="">
      <xdr:nvSpPr>
        <xdr:cNvPr id="397" name="楕円 396"/>
        <xdr:cNvSpPr/>
      </xdr:nvSpPr>
      <xdr:spPr>
        <a:xfrm>
          <a:off x="2159000" y="1347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17253</xdr:rowOff>
    </xdr:from>
    <xdr:ext cx="762000" cy="259045"/>
    <xdr:sp macro="" textlink="">
      <xdr:nvSpPr>
        <xdr:cNvPr id="398" name="テキスト ボックス 397"/>
        <xdr:cNvSpPr txBox="1"/>
      </xdr:nvSpPr>
      <xdr:spPr>
        <a:xfrm>
          <a:off x="1828800" y="1356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115388</xdr:rowOff>
    </xdr:from>
    <xdr:to>
      <xdr:col>6</xdr:col>
      <xdr:colOff>171450</xdr:colOff>
      <xdr:row>79</xdr:row>
      <xdr:rowOff>45538</xdr:rowOff>
    </xdr:to>
    <xdr:sp macro="" textlink="">
      <xdr:nvSpPr>
        <xdr:cNvPr id="399" name="楕円 398"/>
        <xdr:cNvSpPr/>
      </xdr:nvSpPr>
      <xdr:spPr>
        <a:xfrm>
          <a:off x="1270000" y="13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30315</xdr:rowOff>
    </xdr:from>
    <xdr:ext cx="762000" cy="259045"/>
    <xdr:sp macro="" textlink="">
      <xdr:nvSpPr>
        <xdr:cNvPr id="400" name="テキスト ボックス 399"/>
        <xdr:cNvSpPr txBox="1"/>
      </xdr:nvSpPr>
      <xdr:spPr>
        <a:xfrm>
          <a:off x="939800" y="1357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mn-ea"/>
              <a:ea typeface="+mn-ea"/>
            </a:rPr>
            <a:t>近年は、</a:t>
          </a:r>
          <a:r>
            <a:rPr kumimoji="1" lang="ja-JP" altLang="ja-JP" sz="1100">
              <a:solidFill>
                <a:schemeClr val="dk1"/>
              </a:solidFill>
              <a:effectLst/>
              <a:latin typeface="+mn-lt"/>
              <a:ea typeface="+mn-ea"/>
              <a:cs typeface="+mn-cs"/>
            </a:rPr>
            <a:t>人件費の削減、扶助費の増加など、個々の経費の増減が結果として全体の均衡を保っている状況にあり、類似団体平均値よりも低い水準で推移している。</a:t>
          </a:r>
          <a:endParaRPr lang="ja-JP" altLang="ja-JP" sz="1400">
            <a:effectLst/>
          </a:endParaRPr>
        </a:p>
        <a:p>
          <a:r>
            <a:rPr kumimoji="1" lang="ja-JP" altLang="en-US"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歳出面において、人件費、扶助費の増加により公債費以外の金額は増加しているが、歳入面において、経常一般財源が増加したことにより、率は減少している。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5" name="直線コネクタ 414"/>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6" name="テキスト ボックス 415"/>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9" name="直線コネクタ 418"/>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0" name="テキスト ボックス 419"/>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98425</xdr:rowOff>
    </xdr:from>
    <xdr:to>
      <xdr:col>82</xdr:col>
      <xdr:colOff>107950</xdr:colOff>
      <xdr:row>80</xdr:row>
      <xdr:rowOff>69850</xdr:rowOff>
    </xdr:to>
    <xdr:cxnSp macro="">
      <xdr:nvCxnSpPr>
        <xdr:cNvPr id="424" name="直線コネクタ 423"/>
        <xdr:cNvCxnSpPr/>
      </xdr:nvCxnSpPr>
      <xdr:spPr>
        <a:xfrm flipV="1">
          <a:off x="16510000" y="12614275"/>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41927</xdr:rowOff>
    </xdr:from>
    <xdr:ext cx="762000" cy="259045"/>
    <xdr:sp macro="" textlink="">
      <xdr:nvSpPr>
        <xdr:cNvPr id="425" name="公債費以外最小値テキスト"/>
        <xdr:cNvSpPr txBox="1"/>
      </xdr:nvSpPr>
      <xdr:spPr>
        <a:xfrm>
          <a:off x="16598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69850</xdr:rowOff>
    </xdr:from>
    <xdr:to>
      <xdr:col>82</xdr:col>
      <xdr:colOff>196850</xdr:colOff>
      <xdr:row>80</xdr:row>
      <xdr:rowOff>69850</xdr:rowOff>
    </xdr:to>
    <xdr:cxnSp macro="">
      <xdr:nvCxnSpPr>
        <xdr:cNvPr id="426" name="直線コネクタ 425"/>
        <xdr:cNvCxnSpPr/>
      </xdr:nvCxnSpPr>
      <xdr:spPr>
        <a:xfrm>
          <a:off x="16421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13352</xdr:rowOff>
    </xdr:from>
    <xdr:ext cx="762000" cy="259045"/>
    <xdr:sp macro="" textlink="">
      <xdr:nvSpPr>
        <xdr:cNvPr id="427" name="公債費以外最大値テキスト"/>
        <xdr:cNvSpPr txBox="1"/>
      </xdr:nvSpPr>
      <xdr:spPr>
        <a:xfrm>
          <a:off x="16598900" y="1235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98425</xdr:rowOff>
    </xdr:from>
    <xdr:to>
      <xdr:col>82</xdr:col>
      <xdr:colOff>196850</xdr:colOff>
      <xdr:row>73</xdr:row>
      <xdr:rowOff>98425</xdr:rowOff>
    </xdr:to>
    <xdr:cxnSp macro="">
      <xdr:nvCxnSpPr>
        <xdr:cNvPr id="428" name="直線コネクタ 427"/>
        <xdr:cNvCxnSpPr/>
      </xdr:nvCxnSpPr>
      <xdr:spPr>
        <a:xfrm>
          <a:off x="16421100" y="1261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76</xdr:row>
      <xdr:rowOff>144145</xdr:rowOff>
    </xdr:to>
    <xdr:cxnSp macro="">
      <xdr:nvCxnSpPr>
        <xdr:cNvPr id="429" name="直線コネクタ 428"/>
        <xdr:cNvCxnSpPr/>
      </xdr:nvCxnSpPr>
      <xdr:spPr>
        <a:xfrm flipV="1">
          <a:off x="15671800" y="12974320"/>
          <a:ext cx="8382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30" name="公債費以外平均値テキスト"/>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1" name="フローチャート: 判断 430"/>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144145</xdr:rowOff>
    </xdr:from>
    <xdr:to>
      <xdr:col>78</xdr:col>
      <xdr:colOff>69850</xdr:colOff>
      <xdr:row>77</xdr:row>
      <xdr:rowOff>29845</xdr:rowOff>
    </xdr:to>
    <xdr:cxnSp macro="">
      <xdr:nvCxnSpPr>
        <xdr:cNvPr id="432" name="直線コネクタ 431"/>
        <xdr:cNvCxnSpPr/>
      </xdr:nvCxnSpPr>
      <xdr:spPr>
        <a:xfrm flipV="1">
          <a:off x="14782800" y="131743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3" name="フローチャート: 判断 432"/>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34" name="テキスト ボックス 433"/>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121286</xdr:rowOff>
    </xdr:from>
    <xdr:to>
      <xdr:col>73</xdr:col>
      <xdr:colOff>180975</xdr:colOff>
      <xdr:row>77</xdr:row>
      <xdr:rowOff>29845</xdr:rowOff>
    </xdr:to>
    <xdr:cxnSp macro="">
      <xdr:nvCxnSpPr>
        <xdr:cNvPr id="435" name="直線コネクタ 434"/>
        <xdr:cNvCxnSpPr/>
      </xdr:nvCxnSpPr>
      <xdr:spPr>
        <a:xfrm>
          <a:off x="13893800" y="13151486"/>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36" name="フローチャート: 判断 435"/>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37" name="テキスト ボックス 436"/>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115570</xdr:rowOff>
    </xdr:from>
    <xdr:to>
      <xdr:col>69</xdr:col>
      <xdr:colOff>92075</xdr:colOff>
      <xdr:row>76</xdr:row>
      <xdr:rowOff>121286</xdr:rowOff>
    </xdr:to>
    <xdr:cxnSp macro="">
      <xdr:nvCxnSpPr>
        <xdr:cNvPr id="438" name="直線コネクタ 437"/>
        <xdr:cNvCxnSpPr/>
      </xdr:nvCxnSpPr>
      <xdr:spPr>
        <a:xfrm>
          <a:off x="13004800" y="1314577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9" name="フローチャート: 判断 438"/>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40" name="テキスト ボックス 439"/>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161925</xdr:rowOff>
    </xdr:from>
    <xdr:to>
      <xdr:col>65</xdr:col>
      <xdr:colOff>53975</xdr:colOff>
      <xdr:row>77</xdr:row>
      <xdr:rowOff>92075</xdr:rowOff>
    </xdr:to>
    <xdr:sp macro="" textlink="">
      <xdr:nvSpPr>
        <xdr:cNvPr id="441" name="フローチャート: 判断 440"/>
        <xdr:cNvSpPr/>
      </xdr:nvSpPr>
      <xdr:spPr>
        <a:xfrm>
          <a:off x="12954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76852</xdr:rowOff>
    </xdr:from>
    <xdr:ext cx="762000" cy="259045"/>
    <xdr:sp macro="" textlink="">
      <xdr:nvSpPr>
        <xdr:cNvPr id="442" name="テキスト ボックス 441"/>
        <xdr:cNvSpPr txBox="1"/>
      </xdr:nvSpPr>
      <xdr:spPr>
        <a:xfrm>
          <a:off x="126238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64770</xdr:rowOff>
    </xdr:from>
    <xdr:to>
      <xdr:col>82</xdr:col>
      <xdr:colOff>158750</xdr:colOff>
      <xdr:row>75</xdr:row>
      <xdr:rowOff>166370</xdr:rowOff>
    </xdr:to>
    <xdr:sp macro="" textlink="">
      <xdr:nvSpPr>
        <xdr:cNvPr id="448" name="楕円 447"/>
        <xdr:cNvSpPr/>
      </xdr:nvSpPr>
      <xdr:spPr>
        <a:xfrm>
          <a:off x="16459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81297</xdr:rowOff>
    </xdr:from>
    <xdr:ext cx="762000" cy="259045"/>
    <xdr:sp macro="" textlink="">
      <xdr:nvSpPr>
        <xdr:cNvPr id="449" name="公債費以外該当値テキスト"/>
        <xdr:cNvSpPr txBox="1"/>
      </xdr:nvSpPr>
      <xdr:spPr>
        <a:xfrm>
          <a:off x="16598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93345</xdr:rowOff>
    </xdr:from>
    <xdr:to>
      <xdr:col>78</xdr:col>
      <xdr:colOff>120650</xdr:colOff>
      <xdr:row>77</xdr:row>
      <xdr:rowOff>23495</xdr:rowOff>
    </xdr:to>
    <xdr:sp macro="" textlink="">
      <xdr:nvSpPr>
        <xdr:cNvPr id="450" name="楕円 449"/>
        <xdr:cNvSpPr/>
      </xdr:nvSpPr>
      <xdr:spPr>
        <a:xfrm>
          <a:off x="15621000" y="131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33672</xdr:rowOff>
    </xdr:from>
    <xdr:ext cx="736600" cy="259045"/>
    <xdr:sp macro="" textlink="">
      <xdr:nvSpPr>
        <xdr:cNvPr id="451" name="テキスト ボックス 450"/>
        <xdr:cNvSpPr txBox="1"/>
      </xdr:nvSpPr>
      <xdr:spPr>
        <a:xfrm>
          <a:off x="15290800" y="12892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150495</xdr:rowOff>
    </xdr:from>
    <xdr:to>
      <xdr:col>74</xdr:col>
      <xdr:colOff>31750</xdr:colOff>
      <xdr:row>77</xdr:row>
      <xdr:rowOff>80645</xdr:rowOff>
    </xdr:to>
    <xdr:sp macro="" textlink="">
      <xdr:nvSpPr>
        <xdr:cNvPr id="452" name="楕円 451"/>
        <xdr:cNvSpPr/>
      </xdr:nvSpPr>
      <xdr:spPr>
        <a:xfrm>
          <a:off x="14732000" y="131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90822</xdr:rowOff>
    </xdr:from>
    <xdr:ext cx="762000" cy="259045"/>
    <xdr:sp macro="" textlink="">
      <xdr:nvSpPr>
        <xdr:cNvPr id="453" name="テキスト ボックス 452"/>
        <xdr:cNvSpPr txBox="1"/>
      </xdr:nvSpPr>
      <xdr:spPr>
        <a:xfrm>
          <a:off x="14401800" y="129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70486</xdr:rowOff>
    </xdr:from>
    <xdr:to>
      <xdr:col>69</xdr:col>
      <xdr:colOff>142875</xdr:colOff>
      <xdr:row>77</xdr:row>
      <xdr:rowOff>636</xdr:rowOff>
    </xdr:to>
    <xdr:sp macro="" textlink="">
      <xdr:nvSpPr>
        <xdr:cNvPr id="454" name="楕円 453"/>
        <xdr:cNvSpPr/>
      </xdr:nvSpPr>
      <xdr:spPr>
        <a:xfrm>
          <a:off x="13843000" y="131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10812</xdr:rowOff>
    </xdr:from>
    <xdr:ext cx="762000" cy="259045"/>
    <xdr:sp macro="" textlink="">
      <xdr:nvSpPr>
        <xdr:cNvPr id="455" name="テキスト ボックス 454"/>
        <xdr:cNvSpPr txBox="1"/>
      </xdr:nvSpPr>
      <xdr:spPr>
        <a:xfrm>
          <a:off x="13512800" y="128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64770</xdr:rowOff>
    </xdr:from>
    <xdr:to>
      <xdr:col>65</xdr:col>
      <xdr:colOff>53975</xdr:colOff>
      <xdr:row>76</xdr:row>
      <xdr:rowOff>166370</xdr:rowOff>
    </xdr:to>
    <xdr:sp macro="" textlink="">
      <xdr:nvSpPr>
        <xdr:cNvPr id="456" name="楕円 455"/>
        <xdr:cNvSpPr/>
      </xdr:nvSpPr>
      <xdr:spPr>
        <a:xfrm>
          <a:off x="12954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5097</xdr:rowOff>
    </xdr:from>
    <xdr:ext cx="762000" cy="259045"/>
    <xdr:sp macro="" textlink="">
      <xdr:nvSpPr>
        <xdr:cNvPr id="457" name="テキスト ボックス 456"/>
        <xdr:cNvSpPr txBox="1"/>
      </xdr:nvSpPr>
      <xdr:spPr>
        <a:xfrm>
          <a:off x="12623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兵庫県伊丹市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8318</xdr:rowOff>
    </xdr:from>
    <xdr:to>
      <xdr:col>29</xdr:col>
      <xdr:colOff>127000</xdr:colOff>
      <xdr:row>20</xdr:row>
      <xdr:rowOff>123647</xdr:rowOff>
    </xdr:to>
    <xdr:cxnSp macro="">
      <xdr:nvCxnSpPr>
        <xdr:cNvPr id="45" name="直線コネクタ 44"/>
        <xdr:cNvCxnSpPr/>
      </xdr:nvCxnSpPr>
      <xdr:spPr bwMode="auto">
        <a:xfrm flipV="1">
          <a:off x="5651500" y="2284793"/>
          <a:ext cx="0" cy="1315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95724</xdr:rowOff>
    </xdr:from>
    <xdr:ext cx="762000" cy="259045"/>
    <xdr:sp macro="" textlink="">
      <xdr:nvSpPr>
        <xdr:cNvPr id="46" name="人口1人当たり決算額の推移最小値テキスト130"/>
        <xdr:cNvSpPr txBox="1"/>
      </xdr:nvSpPr>
      <xdr:spPr>
        <a:xfrm>
          <a:off x="5740400" y="35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123647</xdr:rowOff>
    </xdr:from>
    <xdr:to>
      <xdr:col>30</xdr:col>
      <xdr:colOff>25400</xdr:colOff>
      <xdr:row>20</xdr:row>
      <xdr:rowOff>123647</xdr:rowOff>
    </xdr:to>
    <xdr:cxnSp macro="">
      <xdr:nvCxnSpPr>
        <xdr:cNvPr id="47" name="直線コネクタ 46"/>
        <xdr:cNvCxnSpPr/>
      </xdr:nvCxnSpPr>
      <xdr:spPr bwMode="auto">
        <a:xfrm>
          <a:off x="5562600" y="3600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94695</xdr:rowOff>
    </xdr:from>
    <xdr:ext cx="762000" cy="259045"/>
    <xdr:sp macro="" textlink="">
      <xdr:nvSpPr>
        <xdr:cNvPr id="48" name="人口1人当たり決算額の推移最大値テキスト130"/>
        <xdr:cNvSpPr txBox="1"/>
      </xdr:nvSpPr>
      <xdr:spPr>
        <a:xfrm>
          <a:off x="5740400" y="2028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8318</xdr:rowOff>
    </xdr:from>
    <xdr:to>
      <xdr:col>30</xdr:col>
      <xdr:colOff>25400</xdr:colOff>
      <xdr:row>13</xdr:row>
      <xdr:rowOff>8318</xdr:rowOff>
    </xdr:to>
    <xdr:cxnSp macro="">
      <xdr:nvCxnSpPr>
        <xdr:cNvPr id="49" name="直線コネクタ 48"/>
        <xdr:cNvCxnSpPr/>
      </xdr:nvCxnSpPr>
      <xdr:spPr bwMode="auto">
        <a:xfrm>
          <a:off x="5562600" y="22847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118885</xdr:rowOff>
    </xdr:from>
    <xdr:to>
      <xdr:col>29</xdr:col>
      <xdr:colOff>127000</xdr:colOff>
      <xdr:row>16</xdr:row>
      <xdr:rowOff>34569</xdr:rowOff>
    </xdr:to>
    <xdr:cxnSp macro="">
      <xdr:nvCxnSpPr>
        <xdr:cNvPr id="50" name="直線コネクタ 49"/>
        <xdr:cNvCxnSpPr/>
      </xdr:nvCxnSpPr>
      <xdr:spPr bwMode="auto">
        <a:xfrm flipV="1">
          <a:off x="5003800" y="2738260"/>
          <a:ext cx="647700" cy="87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10253</xdr:rowOff>
    </xdr:from>
    <xdr:ext cx="762000" cy="259045"/>
    <xdr:sp macro="" textlink="">
      <xdr:nvSpPr>
        <xdr:cNvPr id="51" name="人口1人当たり決算額の推移平均値テキスト130"/>
        <xdr:cNvSpPr txBox="1"/>
      </xdr:nvSpPr>
      <xdr:spPr>
        <a:xfrm>
          <a:off x="5740400" y="2972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38176</xdr:rowOff>
    </xdr:from>
    <xdr:to>
      <xdr:col>29</xdr:col>
      <xdr:colOff>177800</xdr:colOff>
      <xdr:row>17</xdr:row>
      <xdr:rowOff>139776</xdr:rowOff>
    </xdr:to>
    <xdr:sp macro="" textlink="">
      <xdr:nvSpPr>
        <xdr:cNvPr id="52" name="フローチャート: 判断 51"/>
        <xdr:cNvSpPr/>
      </xdr:nvSpPr>
      <xdr:spPr bwMode="auto">
        <a:xfrm>
          <a:off x="56007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34569</xdr:rowOff>
    </xdr:from>
    <xdr:to>
      <xdr:col>26</xdr:col>
      <xdr:colOff>50800</xdr:colOff>
      <xdr:row>16</xdr:row>
      <xdr:rowOff>95720</xdr:rowOff>
    </xdr:to>
    <xdr:cxnSp macro="">
      <xdr:nvCxnSpPr>
        <xdr:cNvPr id="53" name="直線コネクタ 52"/>
        <xdr:cNvCxnSpPr/>
      </xdr:nvCxnSpPr>
      <xdr:spPr bwMode="auto">
        <a:xfrm flipV="1">
          <a:off x="4305300" y="2825394"/>
          <a:ext cx="698500" cy="61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47815</xdr:rowOff>
    </xdr:from>
    <xdr:to>
      <xdr:col>26</xdr:col>
      <xdr:colOff>101600</xdr:colOff>
      <xdr:row>17</xdr:row>
      <xdr:rowOff>149415</xdr:rowOff>
    </xdr:to>
    <xdr:sp macro="" textlink="">
      <xdr:nvSpPr>
        <xdr:cNvPr id="54" name="フローチャート: 判断 53"/>
        <xdr:cNvSpPr/>
      </xdr:nvSpPr>
      <xdr:spPr bwMode="auto">
        <a:xfrm>
          <a:off x="49530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134192</xdr:rowOff>
    </xdr:from>
    <xdr:ext cx="736600" cy="259045"/>
    <xdr:sp macro="" textlink="">
      <xdr:nvSpPr>
        <xdr:cNvPr id="55" name="テキスト ボックス 54"/>
        <xdr:cNvSpPr txBox="1"/>
      </xdr:nvSpPr>
      <xdr:spPr>
        <a:xfrm>
          <a:off x="4622800" y="3096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95720</xdr:rowOff>
    </xdr:from>
    <xdr:to>
      <xdr:col>22</xdr:col>
      <xdr:colOff>114300</xdr:colOff>
      <xdr:row>17</xdr:row>
      <xdr:rowOff>3061</xdr:rowOff>
    </xdr:to>
    <xdr:cxnSp macro="">
      <xdr:nvCxnSpPr>
        <xdr:cNvPr id="56" name="直線コネクタ 55"/>
        <xdr:cNvCxnSpPr/>
      </xdr:nvCxnSpPr>
      <xdr:spPr bwMode="auto">
        <a:xfrm flipV="1">
          <a:off x="3606800" y="2886545"/>
          <a:ext cx="698500" cy="78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91973</xdr:rowOff>
    </xdr:from>
    <xdr:to>
      <xdr:col>22</xdr:col>
      <xdr:colOff>165100</xdr:colOff>
      <xdr:row>18</xdr:row>
      <xdr:rowOff>22123</xdr:rowOff>
    </xdr:to>
    <xdr:sp macro="" textlink="">
      <xdr:nvSpPr>
        <xdr:cNvPr id="57" name="フローチャート: 判断 56"/>
        <xdr:cNvSpPr/>
      </xdr:nvSpPr>
      <xdr:spPr bwMode="auto">
        <a:xfrm>
          <a:off x="42545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6900</xdr:rowOff>
    </xdr:from>
    <xdr:ext cx="762000" cy="259045"/>
    <xdr:sp macro="" textlink="">
      <xdr:nvSpPr>
        <xdr:cNvPr id="58" name="テキスト ボックス 57"/>
        <xdr:cNvSpPr txBox="1"/>
      </xdr:nvSpPr>
      <xdr:spPr>
        <a:xfrm>
          <a:off x="3924300" y="31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3061</xdr:rowOff>
    </xdr:from>
    <xdr:to>
      <xdr:col>18</xdr:col>
      <xdr:colOff>177800</xdr:colOff>
      <xdr:row>17</xdr:row>
      <xdr:rowOff>28892</xdr:rowOff>
    </xdr:to>
    <xdr:cxnSp macro="">
      <xdr:nvCxnSpPr>
        <xdr:cNvPr id="59" name="直線コネクタ 58"/>
        <xdr:cNvCxnSpPr/>
      </xdr:nvCxnSpPr>
      <xdr:spPr bwMode="auto">
        <a:xfrm flipV="1">
          <a:off x="2908300" y="2965336"/>
          <a:ext cx="698500" cy="25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116091</xdr:rowOff>
    </xdr:from>
    <xdr:to>
      <xdr:col>19</xdr:col>
      <xdr:colOff>38100</xdr:colOff>
      <xdr:row>18</xdr:row>
      <xdr:rowOff>46241</xdr:rowOff>
    </xdr:to>
    <xdr:sp macro="" textlink="">
      <xdr:nvSpPr>
        <xdr:cNvPr id="60" name="フローチャート: 判断 59"/>
        <xdr:cNvSpPr/>
      </xdr:nvSpPr>
      <xdr:spPr bwMode="auto">
        <a:xfrm>
          <a:off x="35560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31018</xdr:rowOff>
    </xdr:from>
    <xdr:ext cx="762000" cy="259045"/>
    <xdr:sp macro="" textlink="">
      <xdr:nvSpPr>
        <xdr:cNvPr id="61" name="テキスト ボックス 60"/>
        <xdr:cNvSpPr txBox="1"/>
      </xdr:nvSpPr>
      <xdr:spPr>
        <a:xfrm>
          <a:off x="3225800" y="316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83134</xdr:rowOff>
    </xdr:from>
    <xdr:to>
      <xdr:col>15</xdr:col>
      <xdr:colOff>101600</xdr:colOff>
      <xdr:row>18</xdr:row>
      <xdr:rowOff>13284</xdr:rowOff>
    </xdr:to>
    <xdr:sp macro="" textlink="">
      <xdr:nvSpPr>
        <xdr:cNvPr id="62" name="フローチャート: 判断 61"/>
        <xdr:cNvSpPr/>
      </xdr:nvSpPr>
      <xdr:spPr bwMode="auto">
        <a:xfrm>
          <a:off x="2857500" y="30454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169511</xdr:rowOff>
    </xdr:from>
    <xdr:ext cx="762000" cy="259045"/>
    <xdr:sp macro="" textlink="">
      <xdr:nvSpPr>
        <xdr:cNvPr id="63" name="テキスト ボックス 62"/>
        <xdr:cNvSpPr txBox="1"/>
      </xdr:nvSpPr>
      <xdr:spPr>
        <a:xfrm>
          <a:off x="2527300" y="3131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68085</xdr:rowOff>
    </xdr:from>
    <xdr:to>
      <xdr:col>29</xdr:col>
      <xdr:colOff>177800</xdr:colOff>
      <xdr:row>15</xdr:row>
      <xdr:rowOff>169685</xdr:rowOff>
    </xdr:to>
    <xdr:sp macro="" textlink="">
      <xdr:nvSpPr>
        <xdr:cNvPr id="69" name="楕円 68"/>
        <xdr:cNvSpPr/>
      </xdr:nvSpPr>
      <xdr:spPr bwMode="auto">
        <a:xfrm>
          <a:off x="5600700" y="2687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84612</xdr:rowOff>
    </xdr:from>
    <xdr:ext cx="762000" cy="259045"/>
    <xdr:sp macro="" textlink="">
      <xdr:nvSpPr>
        <xdr:cNvPr id="70" name="人口1人当たり決算額の推移該当値テキスト130"/>
        <xdr:cNvSpPr txBox="1"/>
      </xdr:nvSpPr>
      <xdr:spPr>
        <a:xfrm>
          <a:off x="5740400" y="25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155219</xdr:rowOff>
    </xdr:from>
    <xdr:to>
      <xdr:col>26</xdr:col>
      <xdr:colOff>101600</xdr:colOff>
      <xdr:row>16</xdr:row>
      <xdr:rowOff>85369</xdr:rowOff>
    </xdr:to>
    <xdr:sp macro="" textlink="">
      <xdr:nvSpPr>
        <xdr:cNvPr id="71" name="楕円 70"/>
        <xdr:cNvSpPr/>
      </xdr:nvSpPr>
      <xdr:spPr bwMode="auto">
        <a:xfrm>
          <a:off x="4953000" y="2774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95546</xdr:rowOff>
    </xdr:from>
    <xdr:ext cx="736600" cy="259045"/>
    <xdr:sp macro="" textlink="">
      <xdr:nvSpPr>
        <xdr:cNvPr id="72" name="テキスト ボックス 71"/>
        <xdr:cNvSpPr txBox="1"/>
      </xdr:nvSpPr>
      <xdr:spPr>
        <a:xfrm>
          <a:off x="4622800" y="2543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44920</xdr:rowOff>
    </xdr:from>
    <xdr:to>
      <xdr:col>22</xdr:col>
      <xdr:colOff>165100</xdr:colOff>
      <xdr:row>16</xdr:row>
      <xdr:rowOff>146520</xdr:rowOff>
    </xdr:to>
    <xdr:sp macro="" textlink="">
      <xdr:nvSpPr>
        <xdr:cNvPr id="73" name="楕円 72"/>
        <xdr:cNvSpPr/>
      </xdr:nvSpPr>
      <xdr:spPr bwMode="auto">
        <a:xfrm>
          <a:off x="4254500" y="2835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156697</xdr:rowOff>
    </xdr:from>
    <xdr:ext cx="762000" cy="259045"/>
    <xdr:sp macro="" textlink="">
      <xdr:nvSpPr>
        <xdr:cNvPr id="74" name="テキスト ボックス 73"/>
        <xdr:cNvSpPr txBox="1"/>
      </xdr:nvSpPr>
      <xdr:spPr>
        <a:xfrm>
          <a:off x="3924300" y="260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123711</xdr:rowOff>
    </xdr:from>
    <xdr:to>
      <xdr:col>19</xdr:col>
      <xdr:colOff>38100</xdr:colOff>
      <xdr:row>17</xdr:row>
      <xdr:rowOff>53861</xdr:rowOff>
    </xdr:to>
    <xdr:sp macro="" textlink="">
      <xdr:nvSpPr>
        <xdr:cNvPr id="75" name="楕円 74"/>
        <xdr:cNvSpPr/>
      </xdr:nvSpPr>
      <xdr:spPr bwMode="auto">
        <a:xfrm>
          <a:off x="3556000" y="2914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64038</xdr:rowOff>
    </xdr:from>
    <xdr:ext cx="762000" cy="259045"/>
    <xdr:sp macro="" textlink="">
      <xdr:nvSpPr>
        <xdr:cNvPr id="76" name="テキスト ボックス 75"/>
        <xdr:cNvSpPr txBox="1"/>
      </xdr:nvSpPr>
      <xdr:spPr>
        <a:xfrm>
          <a:off x="3225800" y="268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149542</xdr:rowOff>
    </xdr:from>
    <xdr:to>
      <xdr:col>15</xdr:col>
      <xdr:colOff>101600</xdr:colOff>
      <xdr:row>17</xdr:row>
      <xdr:rowOff>79692</xdr:rowOff>
    </xdr:to>
    <xdr:sp macro="" textlink="">
      <xdr:nvSpPr>
        <xdr:cNvPr id="77" name="楕円 76"/>
        <xdr:cNvSpPr/>
      </xdr:nvSpPr>
      <xdr:spPr bwMode="auto">
        <a:xfrm>
          <a:off x="2857500" y="2940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89869</xdr:rowOff>
    </xdr:from>
    <xdr:ext cx="762000" cy="259045"/>
    <xdr:sp macro="" textlink="">
      <xdr:nvSpPr>
        <xdr:cNvPr id="78" name="テキスト ボックス 77"/>
        <xdr:cNvSpPr txBox="1"/>
      </xdr:nvSpPr>
      <xdr:spPr>
        <a:xfrm>
          <a:off x="2527300" y="270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241529</xdr:rowOff>
    </xdr:from>
    <xdr:to>
      <xdr:col>29</xdr:col>
      <xdr:colOff>127000</xdr:colOff>
      <xdr:row>37</xdr:row>
      <xdr:rowOff>244310</xdr:rowOff>
    </xdr:to>
    <xdr:cxnSp macro="">
      <xdr:nvCxnSpPr>
        <xdr:cNvPr id="106" name="直線コネクタ 105"/>
        <xdr:cNvCxnSpPr/>
      </xdr:nvCxnSpPr>
      <xdr:spPr bwMode="auto">
        <a:xfrm flipV="1">
          <a:off x="5651500" y="6166079"/>
          <a:ext cx="0" cy="12029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216387</xdr:rowOff>
    </xdr:from>
    <xdr:ext cx="762000" cy="259045"/>
    <xdr:sp macro="" textlink="">
      <xdr:nvSpPr>
        <xdr:cNvPr id="107" name="人口1人当たり決算額の推移最小値テキスト445"/>
        <xdr:cNvSpPr txBox="1"/>
      </xdr:nvSpPr>
      <xdr:spPr>
        <a:xfrm>
          <a:off x="5740400" y="734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244310</xdr:rowOff>
    </xdr:from>
    <xdr:to>
      <xdr:col>30</xdr:col>
      <xdr:colOff>25400</xdr:colOff>
      <xdr:row>37</xdr:row>
      <xdr:rowOff>244310</xdr:rowOff>
    </xdr:to>
    <xdr:cxnSp macro="">
      <xdr:nvCxnSpPr>
        <xdr:cNvPr id="108" name="直線コネクタ 107"/>
        <xdr:cNvCxnSpPr/>
      </xdr:nvCxnSpPr>
      <xdr:spPr bwMode="auto">
        <a:xfrm>
          <a:off x="5562600" y="73690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156456</xdr:rowOff>
    </xdr:from>
    <xdr:ext cx="762000" cy="259045"/>
    <xdr:sp macro="" textlink="">
      <xdr:nvSpPr>
        <xdr:cNvPr id="109" name="人口1人当たり決算額の推移最大値テキスト445"/>
        <xdr:cNvSpPr txBox="1"/>
      </xdr:nvSpPr>
      <xdr:spPr>
        <a:xfrm>
          <a:off x="5740400" y="590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241529</xdr:rowOff>
    </xdr:from>
    <xdr:to>
      <xdr:col>30</xdr:col>
      <xdr:colOff>25400</xdr:colOff>
      <xdr:row>33</xdr:row>
      <xdr:rowOff>241529</xdr:rowOff>
    </xdr:to>
    <xdr:cxnSp macro="">
      <xdr:nvCxnSpPr>
        <xdr:cNvPr id="110" name="直線コネクタ 109"/>
        <xdr:cNvCxnSpPr/>
      </xdr:nvCxnSpPr>
      <xdr:spPr bwMode="auto">
        <a:xfrm>
          <a:off x="5562600" y="6166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249110</xdr:rowOff>
    </xdr:from>
    <xdr:to>
      <xdr:col>29</xdr:col>
      <xdr:colOff>127000</xdr:colOff>
      <xdr:row>35</xdr:row>
      <xdr:rowOff>255206</xdr:rowOff>
    </xdr:to>
    <xdr:cxnSp macro="">
      <xdr:nvCxnSpPr>
        <xdr:cNvPr id="111" name="直線コネクタ 110"/>
        <xdr:cNvCxnSpPr/>
      </xdr:nvCxnSpPr>
      <xdr:spPr bwMode="auto">
        <a:xfrm flipV="1">
          <a:off x="5003800" y="6859460"/>
          <a:ext cx="647700" cy="6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233887</xdr:rowOff>
    </xdr:from>
    <xdr:ext cx="762000" cy="259045"/>
    <xdr:sp macro="" textlink="">
      <xdr:nvSpPr>
        <xdr:cNvPr id="112" name="人口1人当たり決算額の推移平均値テキスト445"/>
        <xdr:cNvSpPr txBox="1"/>
      </xdr:nvSpPr>
      <xdr:spPr>
        <a:xfrm>
          <a:off x="5740400" y="6844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252488</xdr:rowOff>
    </xdr:from>
    <xdr:to>
      <xdr:col>29</xdr:col>
      <xdr:colOff>177800</xdr:colOff>
      <xdr:row>36</xdr:row>
      <xdr:rowOff>11188</xdr:rowOff>
    </xdr:to>
    <xdr:sp macro="" textlink="">
      <xdr:nvSpPr>
        <xdr:cNvPr id="113" name="フローチャート: 判断 112"/>
        <xdr:cNvSpPr/>
      </xdr:nvSpPr>
      <xdr:spPr bwMode="auto">
        <a:xfrm>
          <a:off x="56007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221564</xdr:rowOff>
    </xdr:from>
    <xdr:to>
      <xdr:col>26</xdr:col>
      <xdr:colOff>50800</xdr:colOff>
      <xdr:row>35</xdr:row>
      <xdr:rowOff>255206</xdr:rowOff>
    </xdr:to>
    <xdr:cxnSp macro="">
      <xdr:nvCxnSpPr>
        <xdr:cNvPr id="114" name="直線コネクタ 113"/>
        <xdr:cNvCxnSpPr/>
      </xdr:nvCxnSpPr>
      <xdr:spPr bwMode="auto">
        <a:xfrm>
          <a:off x="4305300" y="6831914"/>
          <a:ext cx="698500" cy="33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278854</xdr:rowOff>
    </xdr:from>
    <xdr:to>
      <xdr:col>26</xdr:col>
      <xdr:colOff>101600</xdr:colOff>
      <xdr:row>36</xdr:row>
      <xdr:rowOff>37554</xdr:rowOff>
    </xdr:to>
    <xdr:sp macro="" textlink="">
      <xdr:nvSpPr>
        <xdr:cNvPr id="115" name="フローチャート: 判断 114"/>
        <xdr:cNvSpPr/>
      </xdr:nvSpPr>
      <xdr:spPr bwMode="auto">
        <a:xfrm>
          <a:off x="49530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22331</xdr:rowOff>
    </xdr:from>
    <xdr:ext cx="736600" cy="259045"/>
    <xdr:sp macro="" textlink="">
      <xdr:nvSpPr>
        <xdr:cNvPr id="116" name="テキスト ボックス 115"/>
        <xdr:cNvSpPr txBox="1"/>
      </xdr:nvSpPr>
      <xdr:spPr>
        <a:xfrm>
          <a:off x="4622800" y="6975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161785</xdr:rowOff>
    </xdr:from>
    <xdr:to>
      <xdr:col>22</xdr:col>
      <xdr:colOff>114300</xdr:colOff>
      <xdr:row>35</xdr:row>
      <xdr:rowOff>221564</xdr:rowOff>
    </xdr:to>
    <xdr:cxnSp macro="">
      <xdr:nvCxnSpPr>
        <xdr:cNvPr id="117" name="直線コネクタ 116"/>
        <xdr:cNvCxnSpPr/>
      </xdr:nvCxnSpPr>
      <xdr:spPr bwMode="auto">
        <a:xfrm>
          <a:off x="3606800" y="6772135"/>
          <a:ext cx="698500" cy="59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267348</xdr:rowOff>
    </xdr:from>
    <xdr:to>
      <xdr:col>22</xdr:col>
      <xdr:colOff>165100</xdr:colOff>
      <xdr:row>36</xdr:row>
      <xdr:rowOff>26048</xdr:rowOff>
    </xdr:to>
    <xdr:sp macro="" textlink="">
      <xdr:nvSpPr>
        <xdr:cNvPr id="118" name="フローチャート: 判断 117"/>
        <xdr:cNvSpPr/>
      </xdr:nvSpPr>
      <xdr:spPr bwMode="auto">
        <a:xfrm>
          <a:off x="42545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10825</xdr:rowOff>
    </xdr:from>
    <xdr:ext cx="762000" cy="259045"/>
    <xdr:sp macro="" textlink="">
      <xdr:nvSpPr>
        <xdr:cNvPr id="119" name="テキスト ボックス 118"/>
        <xdr:cNvSpPr txBox="1"/>
      </xdr:nvSpPr>
      <xdr:spPr>
        <a:xfrm>
          <a:off x="3924300" y="696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111875</xdr:rowOff>
    </xdr:from>
    <xdr:to>
      <xdr:col>18</xdr:col>
      <xdr:colOff>177800</xdr:colOff>
      <xdr:row>35</xdr:row>
      <xdr:rowOff>161785</xdr:rowOff>
    </xdr:to>
    <xdr:cxnSp macro="">
      <xdr:nvCxnSpPr>
        <xdr:cNvPr id="120" name="直線コネクタ 119"/>
        <xdr:cNvCxnSpPr/>
      </xdr:nvCxnSpPr>
      <xdr:spPr bwMode="auto">
        <a:xfrm>
          <a:off x="2908300" y="6722225"/>
          <a:ext cx="698500" cy="49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279044</xdr:rowOff>
    </xdr:from>
    <xdr:to>
      <xdr:col>19</xdr:col>
      <xdr:colOff>38100</xdr:colOff>
      <xdr:row>36</xdr:row>
      <xdr:rowOff>37744</xdr:rowOff>
    </xdr:to>
    <xdr:sp macro="" textlink="">
      <xdr:nvSpPr>
        <xdr:cNvPr id="121" name="フローチャート: 判断 120"/>
        <xdr:cNvSpPr/>
      </xdr:nvSpPr>
      <xdr:spPr bwMode="auto">
        <a:xfrm>
          <a:off x="3556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22521</xdr:rowOff>
    </xdr:from>
    <xdr:ext cx="762000" cy="259045"/>
    <xdr:sp macro="" textlink="">
      <xdr:nvSpPr>
        <xdr:cNvPr id="122" name="テキスト ボックス 121"/>
        <xdr:cNvSpPr txBox="1"/>
      </xdr:nvSpPr>
      <xdr:spPr>
        <a:xfrm>
          <a:off x="3225800" y="697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274548</xdr:rowOff>
    </xdr:from>
    <xdr:to>
      <xdr:col>15</xdr:col>
      <xdr:colOff>101600</xdr:colOff>
      <xdr:row>36</xdr:row>
      <xdr:rowOff>33248</xdr:rowOff>
    </xdr:to>
    <xdr:sp macro="" textlink="">
      <xdr:nvSpPr>
        <xdr:cNvPr id="123" name="フローチャート: 判断 122"/>
        <xdr:cNvSpPr/>
      </xdr:nvSpPr>
      <xdr:spPr bwMode="auto">
        <a:xfrm>
          <a:off x="2857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18025</xdr:rowOff>
    </xdr:from>
    <xdr:ext cx="762000" cy="259045"/>
    <xdr:sp macro="" textlink="">
      <xdr:nvSpPr>
        <xdr:cNvPr id="124" name="テキスト ボックス 123"/>
        <xdr:cNvSpPr txBox="1"/>
      </xdr:nvSpPr>
      <xdr:spPr>
        <a:xfrm>
          <a:off x="2527300" y="697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198310</xdr:rowOff>
    </xdr:from>
    <xdr:to>
      <xdr:col>29</xdr:col>
      <xdr:colOff>177800</xdr:colOff>
      <xdr:row>35</xdr:row>
      <xdr:rowOff>299910</xdr:rowOff>
    </xdr:to>
    <xdr:sp macro="" textlink="">
      <xdr:nvSpPr>
        <xdr:cNvPr id="130" name="楕円 129"/>
        <xdr:cNvSpPr/>
      </xdr:nvSpPr>
      <xdr:spPr bwMode="auto">
        <a:xfrm>
          <a:off x="5600700" y="6808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43387</xdr:rowOff>
    </xdr:from>
    <xdr:ext cx="762000" cy="259045"/>
    <xdr:sp macro="" textlink="">
      <xdr:nvSpPr>
        <xdr:cNvPr id="131" name="人口1人当たり決算額の推移該当値テキスト445"/>
        <xdr:cNvSpPr txBox="1"/>
      </xdr:nvSpPr>
      <xdr:spPr>
        <a:xfrm>
          <a:off x="5740400" y="665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204406</xdr:rowOff>
    </xdr:from>
    <xdr:to>
      <xdr:col>26</xdr:col>
      <xdr:colOff>101600</xdr:colOff>
      <xdr:row>35</xdr:row>
      <xdr:rowOff>306006</xdr:rowOff>
    </xdr:to>
    <xdr:sp macro="" textlink="">
      <xdr:nvSpPr>
        <xdr:cNvPr id="132" name="楕円 131"/>
        <xdr:cNvSpPr/>
      </xdr:nvSpPr>
      <xdr:spPr bwMode="auto">
        <a:xfrm>
          <a:off x="4953000" y="6814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316183</xdr:rowOff>
    </xdr:from>
    <xdr:ext cx="736600" cy="259045"/>
    <xdr:sp macro="" textlink="">
      <xdr:nvSpPr>
        <xdr:cNvPr id="133" name="テキスト ボックス 132"/>
        <xdr:cNvSpPr txBox="1"/>
      </xdr:nvSpPr>
      <xdr:spPr>
        <a:xfrm>
          <a:off x="4622800" y="6583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170764</xdr:rowOff>
    </xdr:from>
    <xdr:to>
      <xdr:col>22</xdr:col>
      <xdr:colOff>165100</xdr:colOff>
      <xdr:row>35</xdr:row>
      <xdr:rowOff>272364</xdr:rowOff>
    </xdr:to>
    <xdr:sp macro="" textlink="">
      <xdr:nvSpPr>
        <xdr:cNvPr id="134" name="楕円 133"/>
        <xdr:cNvSpPr/>
      </xdr:nvSpPr>
      <xdr:spPr bwMode="auto">
        <a:xfrm>
          <a:off x="4254500" y="6781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282541</xdr:rowOff>
    </xdr:from>
    <xdr:ext cx="762000" cy="259045"/>
    <xdr:sp macro="" textlink="">
      <xdr:nvSpPr>
        <xdr:cNvPr id="135" name="テキスト ボックス 134"/>
        <xdr:cNvSpPr txBox="1"/>
      </xdr:nvSpPr>
      <xdr:spPr>
        <a:xfrm>
          <a:off x="3924300" y="654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110985</xdr:rowOff>
    </xdr:from>
    <xdr:to>
      <xdr:col>19</xdr:col>
      <xdr:colOff>38100</xdr:colOff>
      <xdr:row>35</xdr:row>
      <xdr:rowOff>212585</xdr:rowOff>
    </xdr:to>
    <xdr:sp macro="" textlink="">
      <xdr:nvSpPr>
        <xdr:cNvPr id="136" name="楕円 135"/>
        <xdr:cNvSpPr/>
      </xdr:nvSpPr>
      <xdr:spPr bwMode="auto">
        <a:xfrm>
          <a:off x="3556000" y="6721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222762</xdr:rowOff>
    </xdr:from>
    <xdr:ext cx="762000" cy="259045"/>
    <xdr:sp macro="" textlink="">
      <xdr:nvSpPr>
        <xdr:cNvPr id="137" name="テキスト ボックス 136"/>
        <xdr:cNvSpPr txBox="1"/>
      </xdr:nvSpPr>
      <xdr:spPr>
        <a:xfrm>
          <a:off x="3225800" y="6490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61075</xdr:rowOff>
    </xdr:from>
    <xdr:to>
      <xdr:col>15</xdr:col>
      <xdr:colOff>101600</xdr:colOff>
      <xdr:row>35</xdr:row>
      <xdr:rowOff>162675</xdr:rowOff>
    </xdr:to>
    <xdr:sp macro="" textlink="">
      <xdr:nvSpPr>
        <xdr:cNvPr id="138" name="楕円 137"/>
        <xdr:cNvSpPr/>
      </xdr:nvSpPr>
      <xdr:spPr bwMode="auto">
        <a:xfrm>
          <a:off x="2857500" y="6671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172852</xdr:rowOff>
    </xdr:from>
    <xdr:ext cx="762000" cy="259045"/>
    <xdr:sp macro="" textlink="">
      <xdr:nvSpPr>
        <xdr:cNvPr id="139" name="テキスト ボックス 138"/>
        <xdr:cNvSpPr txBox="1"/>
      </xdr:nvSpPr>
      <xdr:spPr>
        <a:xfrm>
          <a:off x="2527300" y="6440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兵庫県伊丹市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202,978
199,947
25.00
96,044,530
93,970,500
1,105,013
44,761,494
64,467,284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47052</xdr:rowOff>
    </xdr:from>
    <xdr:to>
      <xdr:col>24</xdr:col>
      <xdr:colOff>62865</xdr:colOff>
      <xdr:row>38</xdr:row>
      <xdr:rowOff>110896</xdr:rowOff>
    </xdr:to>
    <xdr:cxnSp macro="">
      <xdr:nvCxnSpPr>
        <xdr:cNvPr id="58" name="直線コネクタ 57"/>
        <xdr:cNvCxnSpPr/>
      </xdr:nvCxnSpPr>
      <xdr:spPr>
        <a:xfrm flipV="1">
          <a:off x="4633595" y="5362002"/>
          <a:ext cx="1270" cy="126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114723</xdr:rowOff>
    </xdr:from>
    <xdr:ext cx="534377" cy="259045"/>
    <xdr:sp macro="" textlink="">
      <xdr:nvSpPr>
        <xdr:cNvPr id="59" name="人件費最小値テキスト"/>
        <xdr:cNvSpPr txBox="1"/>
      </xdr:nvSpPr>
      <xdr:spPr>
        <a:xfrm>
          <a:off x="4686300" y="66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110896</xdr:rowOff>
    </xdr:from>
    <xdr:to>
      <xdr:col>24</xdr:col>
      <xdr:colOff>152400</xdr:colOff>
      <xdr:row>38</xdr:row>
      <xdr:rowOff>110896</xdr:rowOff>
    </xdr:to>
    <xdr:cxnSp macro="">
      <xdr:nvCxnSpPr>
        <xdr:cNvPr id="60" name="直線コネクタ 59"/>
        <xdr:cNvCxnSpPr/>
      </xdr:nvCxnSpPr>
      <xdr:spPr>
        <a:xfrm>
          <a:off x="4546600" y="6625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165179</xdr:rowOff>
    </xdr:from>
    <xdr:ext cx="534377" cy="259045"/>
    <xdr:sp macro="" textlink="">
      <xdr:nvSpPr>
        <xdr:cNvPr id="61" name="人件費最大値テキスト"/>
        <xdr:cNvSpPr txBox="1"/>
      </xdr:nvSpPr>
      <xdr:spPr>
        <a:xfrm>
          <a:off x="4686300" y="513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47052</xdr:rowOff>
    </xdr:from>
    <xdr:to>
      <xdr:col>24</xdr:col>
      <xdr:colOff>152400</xdr:colOff>
      <xdr:row>31</xdr:row>
      <xdr:rowOff>47052</xdr:rowOff>
    </xdr:to>
    <xdr:cxnSp macro="">
      <xdr:nvCxnSpPr>
        <xdr:cNvPr id="62" name="直線コネクタ 61"/>
        <xdr:cNvCxnSpPr/>
      </xdr:nvCxnSpPr>
      <xdr:spPr>
        <a:xfrm>
          <a:off x="4546600" y="5362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32291</xdr:rowOff>
    </xdr:from>
    <xdr:to>
      <xdr:col>24</xdr:col>
      <xdr:colOff>63500</xdr:colOff>
      <xdr:row>34</xdr:row>
      <xdr:rowOff>109623</xdr:rowOff>
    </xdr:to>
    <xdr:cxnSp macro="">
      <xdr:nvCxnSpPr>
        <xdr:cNvPr id="63" name="直線コネクタ 62"/>
        <xdr:cNvCxnSpPr/>
      </xdr:nvCxnSpPr>
      <xdr:spPr>
        <a:xfrm flipV="1">
          <a:off x="3797300" y="5861591"/>
          <a:ext cx="838200" cy="7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21803</xdr:rowOff>
    </xdr:from>
    <xdr:ext cx="534377" cy="259045"/>
    <xdr:sp macro="" textlink="">
      <xdr:nvSpPr>
        <xdr:cNvPr id="64" name="人件費平均値テキスト"/>
        <xdr:cNvSpPr txBox="1"/>
      </xdr:nvSpPr>
      <xdr:spPr>
        <a:xfrm>
          <a:off x="4686300" y="6022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43376</xdr:rowOff>
    </xdr:from>
    <xdr:to>
      <xdr:col>24</xdr:col>
      <xdr:colOff>114300</xdr:colOff>
      <xdr:row>35</xdr:row>
      <xdr:rowOff>144976</xdr:rowOff>
    </xdr:to>
    <xdr:sp macro="" textlink="">
      <xdr:nvSpPr>
        <xdr:cNvPr id="65" name="フローチャート: 判断 64"/>
        <xdr:cNvSpPr/>
      </xdr:nvSpPr>
      <xdr:spPr>
        <a:xfrm>
          <a:off x="45847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109623</xdr:rowOff>
    </xdr:from>
    <xdr:to>
      <xdr:col>19</xdr:col>
      <xdr:colOff>177800</xdr:colOff>
      <xdr:row>35</xdr:row>
      <xdr:rowOff>91955</xdr:rowOff>
    </xdr:to>
    <xdr:cxnSp macro="">
      <xdr:nvCxnSpPr>
        <xdr:cNvPr id="66" name="直線コネクタ 65"/>
        <xdr:cNvCxnSpPr/>
      </xdr:nvCxnSpPr>
      <xdr:spPr>
        <a:xfrm flipV="1">
          <a:off x="2908300" y="5938923"/>
          <a:ext cx="889000" cy="15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57908</xdr:rowOff>
    </xdr:from>
    <xdr:to>
      <xdr:col>20</xdr:col>
      <xdr:colOff>38100</xdr:colOff>
      <xdr:row>35</xdr:row>
      <xdr:rowOff>159508</xdr:rowOff>
    </xdr:to>
    <xdr:sp macro="" textlink="">
      <xdr:nvSpPr>
        <xdr:cNvPr id="67" name="フローチャート: 判断 66"/>
        <xdr:cNvSpPr/>
      </xdr:nvSpPr>
      <xdr:spPr>
        <a:xfrm>
          <a:off x="3746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150635</xdr:rowOff>
    </xdr:from>
    <xdr:ext cx="534377" cy="259045"/>
    <xdr:sp macro="" textlink="">
      <xdr:nvSpPr>
        <xdr:cNvPr id="68" name="テキスト ボックス 67"/>
        <xdr:cNvSpPr txBox="1"/>
      </xdr:nvSpPr>
      <xdr:spPr>
        <a:xfrm>
          <a:off x="3530111" y="615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91955</xdr:rowOff>
    </xdr:from>
    <xdr:to>
      <xdr:col>15</xdr:col>
      <xdr:colOff>50800</xdr:colOff>
      <xdr:row>35</xdr:row>
      <xdr:rowOff>160241</xdr:rowOff>
    </xdr:to>
    <xdr:cxnSp macro="">
      <xdr:nvCxnSpPr>
        <xdr:cNvPr id="69" name="直線コネクタ 68"/>
        <xdr:cNvCxnSpPr/>
      </xdr:nvCxnSpPr>
      <xdr:spPr>
        <a:xfrm flipV="1">
          <a:off x="2019300" y="6092705"/>
          <a:ext cx="889000" cy="6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33220</xdr:rowOff>
    </xdr:from>
    <xdr:to>
      <xdr:col>15</xdr:col>
      <xdr:colOff>101600</xdr:colOff>
      <xdr:row>36</xdr:row>
      <xdr:rowOff>134820</xdr:rowOff>
    </xdr:to>
    <xdr:sp macro="" textlink="">
      <xdr:nvSpPr>
        <xdr:cNvPr id="70" name="フローチャート: 判断 69"/>
        <xdr:cNvSpPr/>
      </xdr:nvSpPr>
      <xdr:spPr>
        <a:xfrm>
          <a:off x="2857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125947</xdr:rowOff>
    </xdr:from>
    <xdr:ext cx="534377" cy="259045"/>
    <xdr:sp macro="" textlink="">
      <xdr:nvSpPr>
        <xdr:cNvPr id="71" name="テキスト ボックス 70"/>
        <xdr:cNvSpPr txBox="1"/>
      </xdr:nvSpPr>
      <xdr:spPr>
        <a:xfrm>
          <a:off x="2641111" y="629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133822</xdr:rowOff>
    </xdr:from>
    <xdr:to>
      <xdr:col>10</xdr:col>
      <xdr:colOff>114300</xdr:colOff>
      <xdr:row>35</xdr:row>
      <xdr:rowOff>160241</xdr:rowOff>
    </xdr:to>
    <xdr:cxnSp macro="">
      <xdr:nvCxnSpPr>
        <xdr:cNvPr id="72" name="直線コネクタ 71"/>
        <xdr:cNvCxnSpPr/>
      </xdr:nvCxnSpPr>
      <xdr:spPr>
        <a:xfrm>
          <a:off x="1130300" y="6134572"/>
          <a:ext cx="889000" cy="2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37367</xdr:rowOff>
    </xdr:from>
    <xdr:to>
      <xdr:col>10</xdr:col>
      <xdr:colOff>165100</xdr:colOff>
      <xdr:row>36</xdr:row>
      <xdr:rowOff>138967</xdr:rowOff>
    </xdr:to>
    <xdr:sp macro="" textlink="">
      <xdr:nvSpPr>
        <xdr:cNvPr id="73" name="フローチャート: 判断 72"/>
        <xdr:cNvSpPr/>
      </xdr:nvSpPr>
      <xdr:spPr>
        <a:xfrm>
          <a:off x="1968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130094</xdr:rowOff>
    </xdr:from>
    <xdr:ext cx="534377" cy="259045"/>
    <xdr:sp macro="" textlink="">
      <xdr:nvSpPr>
        <xdr:cNvPr id="74" name="テキスト ボックス 73"/>
        <xdr:cNvSpPr txBox="1"/>
      </xdr:nvSpPr>
      <xdr:spPr>
        <a:xfrm>
          <a:off x="1752111" y="63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36094</xdr:rowOff>
    </xdr:from>
    <xdr:to>
      <xdr:col>6</xdr:col>
      <xdr:colOff>38100</xdr:colOff>
      <xdr:row>36</xdr:row>
      <xdr:rowOff>137694</xdr:rowOff>
    </xdr:to>
    <xdr:sp macro="" textlink="">
      <xdr:nvSpPr>
        <xdr:cNvPr id="75" name="フローチャート: 判断 74"/>
        <xdr:cNvSpPr/>
      </xdr:nvSpPr>
      <xdr:spPr>
        <a:xfrm>
          <a:off x="1079500" y="62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128821</xdr:rowOff>
    </xdr:from>
    <xdr:ext cx="534377" cy="259045"/>
    <xdr:sp macro="" textlink="">
      <xdr:nvSpPr>
        <xdr:cNvPr id="76" name="テキスト ボックス 75"/>
        <xdr:cNvSpPr txBox="1"/>
      </xdr:nvSpPr>
      <xdr:spPr>
        <a:xfrm>
          <a:off x="863111" y="630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152941</xdr:rowOff>
    </xdr:from>
    <xdr:to>
      <xdr:col>24</xdr:col>
      <xdr:colOff>114300</xdr:colOff>
      <xdr:row>34</xdr:row>
      <xdr:rowOff>83091</xdr:rowOff>
    </xdr:to>
    <xdr:sp macro="" textlink="">
      <xdr:nvSpPr>
        <xdr:cNvPr id="82" name="楕円 81"/>
        <xdr:cNvSpPr/>
      </xdr:nvSpPr>
      <xdr:spPr>
        <a:xfrm>
          <a:off x="4584700" y="581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4368</xdr:rowOff>
    </xdr:from>
    <xdr:ext cx="534377" cy="259045"/>
    <xdr:sp macro="" textlink="">
      <xdr:nvSpPr>
        <xdr:cNvPr id="83" name="人件費該当値テキスト"/>
        <xdr:cNvSpPr txBox="1"/>
      </xdr:nvSpPr>
      <xdr:spPr>
        <a:xfrm>
          <a:off x="4686300" y="566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58823</xdr:rowOff>
    </xdr:from>
    <xdr:to>
      <xdr:col>20</xdr:col>
      <xdr:colOff>38100</xdr:colOff>
      <xdr:row>34</xdr:row>
      <xdr:rowOff>160423</xdr:rowOff>
    </xdr:to>
    <xdr:sp macro="" textlink="">
      <xdr:nvSpPr>
        <xdr:cNvPr id="84" name="楕円 83"/>
        <xdr:cNvSpPr/>
      </xdr:nvSpPr>
      <xdr:spPr>
        <a:xfrm>
          <a:off x="3746500" y="588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5500</xdr:rowOff>
    </xdr:from>
    <xdr:ext cx="534377" cy="259045"/>
    <xdr:sp macro="" textlink="">
      <xdr:nvSpPr>
        <xdr:cNvPr id="85" name="テキスト ボックス 84"/>
        <xdr:cNvSpPr txBox="1"/>
      </xdr:nvSpPr>
      <xdr:spPr>
        <a:xfrm>
          <a:off x="3530111" y="566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41155</xdr:rowOff>
    </xdr:from>
    <xdr:to>
      <xdr:col>15</xdr:col>
      <xdr:colOff>101600</xdr:colOff>
      <xdr:row>35</xdr:row>
      <xdr:rowOff>142755</xdr:rowOff>
    </xdr:to>
    <xdr:sp macro="" textlink="">
      <xdr:nvSpPr>
        <xdr:cNvPr id="86" name="楕円 85"/>
        <xdr:cNvSpPr/>
      </xdr:nvSpPr>
      <xdr:spPr>
        <a:xfrm>
          <a:off x="2857500" y="604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159282</xdr:rowOff>
    </xdr:from>
    <xdr:ext cx="534377" cy="259045"/>
    <xdr:sp macro="" textlink="">
      <xdr:nvSpPr>
        <xdr:cNvPr id="87" name="テキスト ボックス 86"/>
        <xdr:cNvSpPr txBox="1"/>
      </xdr:nvSpPr>
      <xdr:spPr>
        <a:xfrm>
          <a:off x="2641111" y="581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109441</xdr:rowOff>
    </xdr:from>
    <xdr:to>
      <xdr:col>10</xdr:col>
      <xdr:colOff>165100</xdr:colOff>
      <xdr:row>36</xdr:row>
      <xdr:rowOff>39591</xdr:rowOff>
    </xdr:to>
    <xdr:sp macro="" textlink="">
      <xdr:nvSpPr>
        <xdr:cNvPr id="88" name="楕円 87"/>
        <xdr:cNvSpPr/>
      </xdr:nvSpPr>
      <xdr:spPr>
        <a:xfrm>
          <a:off x="1968500" y="611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56118</xdr:rowOff>
    </xdr:from>
    <xdr:ext cx="534377" cy="259045"/>
    <xdr:sp macro="" textlink="">
      <xdr:nvSpPr>
        <xdr:cNvPr id="89" name="テキスト ボックス 88"/>
        <xdr:cNvSpPr txBox="1"/>
      </xdr:nvSpPr>
      <xdr:spPr>
        <a:xfrm>
          <a:off x="1752111" y="58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83022</xdr:rowOff>
    </xdr:from>
    <xdr:to>
      <xdr:col>6</xdr:col>
      <xdr:colOff>38100</xdr:colOff>
      <xdr:row>36</xdr:row>
      <xdr:rowOff>13172</xdr:rowOff>
    </xdr:to>
    <xdr:sp macro="" textlink="">
      <xdr:nvSpPr>
        <xdr:cNvPr id="90" name="楕円 89"/>
        <xdr:cNvSpPr/>
      </xdr:nvSpPr>
      <xdr:spPr>
        <a:xfrm>
          <a:off x="1079500" y="608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29699</xdr:rowOff>
    </xdr:from>
    <xdr:ext cx="534377" cy="259045"/>
    <xdr:sp macro="" textlink="">
      <xdr:nvSpPr>
        <xdr:cNvPr id="91" name="テキスト ボックス 90"/>
        <xdr:cNvSpPr txBox="1"/>
      </xdr:nvSpPr>
      <xdr:spPr>
        <a:xfrm>
          <a:off x="863111" y="585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145624</xdr:rowOff>
    </xdr:from>
    <xdr:to>
      <xdr:col>24</xdr:col>
      <xdr:colOff>62865</xdr:colOff>
      <xdr:row>59</xdr:row>
      <xdr:rowOff>104324</xdr:rowOff>
    </xdr:to>
    <xdr:cxnSp macro="">
      <xdr:nvCxnSpPr>
        <xdr:cNvPr id="116" name="直線コネクタ 115"/>
        <xdr:cNvCxnSpPr/>
      </xdr:nvCxnSpPr>
      <xdr:spPr>
        <a:xfrm flipV="1">
          <a:off x="4633595" y="8718124"/>
          <a:ext cx="1270" cy="15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108151</xdr:rowOff>
    </xdr:from>
    <xdr:ext cx="534377" cy="259045"/>
    <xdr:sp macro="" textlink="">
      <xdr:nvSpPr>
        <xdr:cNvPr id="117" name="物件費最小値テキスト"/>
        <xdr:cNvSpPr txBox="1"/>
      </xdr:nvSpPr>
      <xdr:spPr>
        <a:xfrm>
          <a:off x="4686300" y="1022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104324</xdr:rowOff>
    </xdr:from>
    <xdr:to>
      <xdr:col>24</xdr:col>
      <xdr:colOff>152400</xdr:colOff>
      <xdr:row>59</xdr:row>
      <xdr:rowOff>104324</xdr:rowOff>
    </xdr:to>
    <xdr:cxnSp macro="">
      <xdr:nvCxnSpPr>
        <xdr:cNvPr id="118" name="直線コネクタ 117"/>
        <xdr:cNvCxnSpPr/>
      </xdr:nvCxnSpPr>
      <xdr:spPr>
        <a:xfrm>
          <a:off x="4546600" y="102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92301</xdr:rowOff>
    </xdr:from>
    <xdr:ext cx="599010" cy="259045"/>
    <xdr:sp macro="" textlink="">
      <xdr:nvSpPr>
        <xdr:cNvPr id="119" name="物件費最大値テキスト"/>
        <xdr:cNvSpPr txBox="1"/>
      </xdr:nvSpPr>
      <xdr:spPr>
        <a:xfrm>
          <a:off x="4686300" y="849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145624</xdr:rowOff>
    </xdr:from>
    <xdr:to>
      <xdr:col>24</xdr:col>
      <xdr:colOff>152400</xdr:colOff>
      <xdr:row>50</xdr:row>
      <xdr:rowOff>145624</xdr:rowOff>
    </xdr:to>
    <xdr:cxnSp macro="">
      <xdr:nvCxnSpPr>
        <xdr:cNvPr id="120" name="直線コネクタ 119"/>
        <xdr:cNvCxnSpPr/>
      </xdr:nvCxnSpPr>
      <xdr:spPr>
        <a:xfrm>
          <a:off x="4546600" y="87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147263</xdr:rowOff>
    </xdr:from>
    <xdr:to>
      <xdr:col>24</xdr:col>
      <xdr:colOff>63500</xdr:colOff>
      <xdr:row>58</xdr:row>
      <xdr:rowOff>61709</xdr:rowOff>
    </xdr:to>
    <xdr:cxnSp macro="">
      <xdr:nvCxnSpPr>
        <xdr:cNvPr id="121" name="直線コネクタ 120"/>
        <xdr:cNvCxnSpPr/>
      </xdr:nvCxnSpPr>
      <xdr:spPr>
        <a:xfrm flipV="1">
          <a:off x="3797300" y="9919913"/>
          <a:ext cx="838200" cy="8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36777</xdr:rowOff>
    </xdr:from>
    <xdr:ext cx="534377" cy="259045"/>
    <xdr:sp macro="" textlink="">
      <xdr:nvSpPr>
        <xdr:cNvPr id="122" name="物件費平均値テキスト"/>
        <xdr:cNvSpPr txBox="1"/>
      </xdr:nvSpPr>
      <xdr:spPr>
        <a:xfrm>
          <a:off x="4686300" y="9466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13900</xdr:rowOff>
    </xdr:from>
    <xdr:to>
      <xdr:col>24</xdr:col>
      <xdr:colOff>114300</xdr:colOff>
      <xdr:row>56</xdr:row>
      <xdr:rowOff>115500</xdr:rowOff>
    </xdr:to>
    <xdr:sp macro="" textlink="">
      <xdr:nvSpPr>
        <xdr:cNvPr id="123" name="フローチャート: 判断 122"/>
        <xdr:cNvSpPr/>
      </xdr:nvSpPr>
      <xdr:spPr>
        <a:xfrm>
          <a:off x="45847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61709</xdr:rowOff>
    </xdr:from>
    <xdr:to>
      <xdr:col>19</xdr:col>
      <xdr:colOff>177800</xdr:colOff>
      <xdr:row>58</xdr:row>
      <xdr:rowOff>91427</xdr:rowOff>
    </xdr:to>
    <xdr:cxnSp macro="">
      <xdr:nvCxnSpPr>
        <xdr:cNvPr id="124" name="直線コネクタ 123"/>
        <xdr:cNvCxnSpPr/>
      </xdr:nvCxnSpPr>
      <xdr:spPr>
        <a:xfrm flipV="1">
          <a:off x="2908300" y="10005809"/>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15005</xdr:rowOff>
    </xdr:from>
    <xdr:to>
      <xdr:col>20</xdr:col>
      <xdr:colOff>38100</xdr:colOff>
      <xdr:row>57</xdr:row>
      <xdr:rowOff>116605</xdr:rowOff>
    </xdr:to>
    <xdr:sp macro="" textlink="">
      <xdr:nvSpPr>
        <xdr:cNvPr id="125" name="フローチャート: 判断 124"/>
        <xdr:cNvSpPr/>
      </xdr:nvSpPr>
      <xdr:spPr>
        <a:xfrm>
          <a:off x="3746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133132</xdr:rowOff>
    </xdr:from>
    <xdr:ext cx="534377" cy="259045"/>
    <xdr:sp macro="" textlink="">
      <xdr:nvSpPr>
        <xdr:cNvPr id="126" name="テキスト ボックス 125"/>
        <xdr:cNvSpPr txBox="1"/>
      </xdr:nvSpPr>
      <xdr:spPr>
        <a:xfrm>
          <a:off x="3530111" y="956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91427</xdr:rowOff>
    </xdr:from>
    <xdr:to>
      <xdr:col>15</xdr:col>
      <xdr:colOff>50800</xdr:colOff>
      <xdr:row>58</xdr:row>
      <xdr:rowOff>124460</xdr:rowOff>
    </xdr:to>
    <xdr:cxnSp macro="">
      <xdr:nvCxnSpPr>
        <xdr:cNvPr id="127" name="直線コネクタ 126"/>
        <xdr:cNvCxnSpPr/>
      </xdr:nvCxnSpPr>
      <xdr:spPr>
        <a:xfrm flipV="1">
          <a:off x="2019300" y="10035527"/>
          <a:ext cx="889000" cy="3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87605</xdr:rowOff>
    </xdr:from>
    <xdr:to>
      <xdr:col>15</xdr:col>
      <xdr:colOff>101600</xdr:colOff>
      <xdr:row>58</xdr:row>
      <xdr:rowOff>17755</xdr:rowOff>
    </xdr:to>
    <xdr:sp macro="" textlink="">
      <xdr:nvSpPr>
        <xdr:cNvPr id="128" name="フローチャート: 判断 127"/>
        <xdr:cNvSpPr/>
      </xdr:nvSpPr>
      <xdr:spPr>
        <a:xfrm>
          <a:off x="2857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34282</xdr:rowOff>
    </xdr:from>
    <xdr:ext cx="534377" cy="259045"/>
    <xdr:sp macro="" textlink="">
      <xdr:nvSpPr>
        <xdr:cNvPr id="129" name="テキスト ボックス 128"/>
        <xdr:cNvSpPr txBox="1"/>
      </xdr:nvSpPr>
      <xdr:spPr>
        <a:xfrm>
          <a:off x="2641111" y="963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115812</xdr:rowOff>
    </xdr:from>
    <xdr:to>
      <xdr:col>10</xdr:col>
      <xdr:colOff>114300</xdr:colOff>
      <xdr:row>58</xdr:row>
      <xdr:rowOff>124460</xdr:rowOff>
    </xdr:to>
    <xdr:cxnSp macro="">
      <xdr:nvCxnSpPr>
        <xdr:cNvPr id="130" name="直線コネクタ 129"/>
        <xdr:cNvCxnSpPr/>
      </xdr:nvCxnSpPr>
      <xdr:spPr>
        <a:xfrm>
          <a:off x="1130300" y="10059912"/>
          <a:ext cx="889000" cy="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140297</xdr:rowOff>
    </xdr:from>
    <xdr:to>
      <xdr:col>10</xdr:col>
      <xdr:colOff>165100</xdr:colOff>
      <xdr:row>58</xdr:row>
      <xdr:rowOff>70447</xdr:rowOff>
    </xdr:to>
    <xdr:sp macro="" textlink="">
      <xdr:nvSpPr>
        <xdr:cNvPr id="131" name="フローチャート: 判断 130"/>
        <xdr:cNvSpPr/>
      </xdr:nvSpPr>
      <xdr:spPr>
        <a:xfrm>
          <a:off x="1968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86974</xdr:rowOff>
    </xdr:from>
    <xdr:ext cx="534377" cy="259045"/>
    <xdr:sp macro="" textlink="">
      <xdr:nvSpPr>
        <xdr:cNvPr id="132" name="テキスト ボックス 131"/>
        <xdr:cNvSpPr txBox="1"/>
      </xdr:nvSpPr>
      <xdr:spPr>
        <a:xfrm>
          <a:off x="1752111" y="968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44132</xdr:rowOff>
    </xdr:from>
    <xdr:to>
      <xdr:col>6</xdr:col>
      <xdr:colOff>38100</xdr:colOff>
      <xdr:row>57</xdr:row>
      <xdr:rowOff>145732</xdr:rowOff>
    </xdr:to>
    <xdr:sp macro="" textlink="">
      <xdr:nvSpPr>
        <xdr:cNvPr id="133" name="フローチャート: 判断 132"/>
        <xdr:cNvSpPr/>
      </xdr:nvSpPr>
      <xdr:spPr>
        <a:xfrm>
          <a:off x="1079500" y="98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162259</xdr:rowOff>
    </xdr:from>
    <xdr:ext cx="534377" cy="259045"/>
    <xdr:sp macro="" textlink="">
      <xdr:nvSpPr>
        <xdr:cNvPr id="134" name="テキスト ボックス 133"/>
        <xdr:cNvSpPr txBox="1"/>
      </xdr:nvSpPr>
      <xdr:spPr>
        <a:xfrm>
          <a:off x="863111" y="959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96463</xdr:rowOff>
    </xdr:from>
    <xdr:to>
      <xdr:col>24</xdr:col>
      <xdr:colOff>114300</xdr:colOff>
      <xdr:row>58</xdr:row>
      <xdr:rowOff>26613</xdr:rowOff>
    </xdr:to>
    <xdr:sp macro="" textlink="">
      <xdr:nvSpPr>
        <xdr:cNvPr id="140" name="楕円 139"/>
        <xdr:cNvSpPr/>
      </xdr:nvSpPr>
      <xdr:spPr>
        <a:xfrm>
          <a:off x="4584700" y="986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74890</xdr:rowOff>
    </xdr:from>
    <xdr:ext cx="534377" cy="259045"/>
    <xdr:sp macro="" textlink="">
      <xdr:nvSpPr>
        <xdr:cNvPr id="141" name="物件費該当値テキスト"/>
        <xdr:cNvSpPr txBox="1"/>
      </xdr:nvSpPr>
      <xdr:spPr>
        <a:xfrm>
          <a:off x="4686300" y="98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10909</xdr:rowOff>
    </xdr:from>
    <xdr:to>
      <xdr:col>20</xdr:col>
      <xdr:colOff>38100</xdr:colOff>
      <xdr:row>58</xdr:row>
      <xdr:rowOff>112509</xdr:rowOff>
    </xdr:to>
    <xdr:sp macro="" textlink="">
      <xdr:nvSpPr>
        <xdr:cNvPr id="142" name="楕円 141"/>
        <xdr:cNvSpPr/>
      </xdr:nvSpPr>
      <xdr:spPr>
        <a:xfrm>
          <a:off x="3746500" y="995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103636</xdr:rowOff>
    </xdr:from>
    <xdr:ext cx="534377" cy="259045"/>
    <xdr:sp macro="" textlink="">
      <xdr:nvSpPr>
        <xdr:cNvPr id="143" name="テキスト ボックス 142"/>
        <xdr:cNvSpPr txBox="1"/>
      </xdr:nvSpPr>
      <xdr:spPr>
        <a:xfrm>
          <a:off x="3530111" y="1004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40627</xdr:rowOff>
    </xdr:from>
    <xdr:to>
      <xdr:col>15</xdr:col>
      <xdr:colOff>101600</xdr:colOff>
      <xdr:row>58</xdr:row>
      <xdr:rowOff>142227</xdr:rowOff>
    </xdr:to>
    <xdr:sp macro="" textlink="">
      <xdr:nvSpPr>
        <xdr:cNvPr id="144" name="楕円 143"/>
        <xdr:cNvSpPr/>
      </xdr:nvSpPr>
      <xdr:spPr>
        <a:xfrm>
          <a:off x="2857500" y="998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133354</xdr:rowOff>
    </xdr:from>
    <xdr:ext cx="534377" cy="259045"/>
    <xdr:sp macro="" textlink="">
      <xdr:nvSpPr>
        <xdr:cNvPr id="145" name="テキスト ボックス 144"/>
        <xdr:cNvSpPr txBox="1"/>
      </xdr:nvSpPr>
      <xdr:spPr>
        <a:xfrm>
          <a:off x="2641111" y="1007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73660</xdr:rowOff>
    </xdr:from>
    <xdr:to>
      <xdr:col>10</xdr:col>
      <xdr:colOff>165100</xdr:colOff>
      <xdr:row>59</xdr:row>
      <xdr:rowOff>3810</xdr:rowOff>
    </xdr:to>
    <xdr:sp macro="" textlink="">
      <xdr:nvSpPr>
        <xdr:cNvPr id="146" name="楕円 145"/>
        <xdr:cNvSpPr/>
      </xdr:nvSpPr>
      <xdr:spPr>
        <a:xfrm>
          <a:off x="1968500" y="1001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166387</xdr:rowOff>
    </xdr:from>
    <xdr:ext cx="534377" cy="259045"/>
    <xdr:sp macro="" textlink="">
      <xdr:nvSpPr>
        <xdr:cNvPr id="147" name="テキスト ボックス 146"/>
        <xdr:cNvSpPr txBox="1"/>
      </xdr:nvSpPr>
      <xdr:spPr>
        <a:xfrm>
          <a:off x="1752111" y="1011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65012</xdr:rowOff>
    </xdr:from>
    <xdr:to>
      <xdr:col>6</xdr:col>
      <xdr:colOff>38100</xdr:colOff>
      <xdr:row>58</xdr:row>
      <xdr:rowOff>166612</xdr:rowOff>
    </xdr:to>
    <xdr:sp macro="" textlink="">
      <xdr:nvSpPr>
        <xdr:cNvPr id="148" name="楕円 147"/>
        <xdr:cNvSpPr/>
      </xdr:nvSpPr>
      <xdr:spPr>
        <a:xfrm>
          <a:off x="1079500" y="1000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157739</xdr:rowOff>
    </xdr:from>
    <xdr:ext cx="534377" cy="259045"/>
    <xdr:sp macro="" textlink="">
      <xdr:nvSpPr>
        <xdr:cNvPr id="149" name="テキスト ボックス 148"/>
        <xdr:cNvSpPr txBox="1"/>
      </xdr:nvSpPr>
      <xdr:spPr>
        <a:xfrm>
          <a:off x="863111" y="1010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59233</xdr:rowOff>
    </xdr:from>
    <xdr:to>
      <xdr:col>24</xdr:col>
      <xdr:colOff>62865</xdr:colOff>
      <xdr:row>78</xdr:row>
      <xdr:rowOff>99924</xdr:rowOff>
    </xdr:to>
    <xdr:cxnSp macro="">
      <xdr:nvCxnSpPr>
        <xdr:cNvPr id="171" name="直線コネクタ 170"/>
        <xdr:cNvCxnSpPr/>
      </xdr:nvCxnSpPr>
      <xdr:spPr>
        <a:xfrm flipV="1">
          <a:off x="4633595" y="12060733"/>
          <a:ext cx="127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103751</xdr:rowOff>
    </xdr:from>
    <xdr:ext cx="378565" cy="259045"/>
    <xdr:sp macro="" textlink="">
      <xdr:nvSpPr>
        <xdr:cNvPr id="172" name="維持補修費最小値テキスト"/>
        <xdr:cNvSpPr txBox="1"/>
      </xdr:nvSpPr>
      <xdr:spPr>
        <a:xfrm>
          <a:off x="4686300" y="13476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99924</xdr:rowOff>
    </xdr:from>
    <xdr:to>
      <xdr:col>24</xdr:col>
      <xdr:colOff>152400</xdr:colOff>
      <xdr:row>78</xdr:row>
      <xdr:rowOff>99924</xdr:rowOff>
    </xdr:to>
    <xdr:cxnSp macro="">
      <xdr:nvCxnSpPr>
        <xdr:cNvPr id="173" name="直線コネクタ 172"/>
        <xdr:cNvCxnSpPr/>
      </xdr:nvCxnSpPr>
      <xdr:spPr>
        <a:xfrm>
          <a:off x="4546600" y="1347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5910</xdr:rowOff>
    </xdr:from>
    <xdr:ext cx="534377" cy="259045"/>
    <xdr:sp macro="" textlink="">
      <xdr:nvSpPr>
        <xdr:cNvPr id="174" name="維持補修費最大値テキスト"/>
        <xdr:cNvSpPr txBox="1"/>
      </xdr:nvSpPr>
      <xdr:spPr>
        <a:xfrm>
          <a:off x="4686300" y="118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59233</xdr:rowOff>
    </xdr:from>
    <xdr:to>
      <xdr:col>24</xdr:col>
      <xdr:colOff>152400</xdr:colOff>
      <xdr:row>70</xdr:row>
      <xdr:rowOff>59233</xdr:rowOff>
    </xdr:to>
    <xdr:cxnSp macro="">
      <xdr:nvCxnSpPr>
        <xdr:cNvPr id="175" name="直線コネクタ 174"/>
        <xdr:cNvCxnSpPr/>
      </xdr:nvCxnSpPr>
      <xdr:spPr>
        <a:xfrm>
          <a:off x="4546600" y="1206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154056</xdr:rowOff>
    </xdr:from>
    <xdr:to>
      <xdr:col>24</xdr:col>
      <xdr:colOff>63500</xdr:colOff>
      <xdr:row>78</xdr:row>
      <xdr:rowOff>8575</xdr:rowOff>
    </xdr:to>
    <xdr:cxnSp macro="">
      <xdr:nvCxnSpPr>
        <xdr:cNvPr id="176" name="直線コネクタ 175"/>
        <xdr:cNvCxnSpPr/>
      </xdr:nvCxnSpPr>
      <xdr:spPr>
        <a:xfrm>
          <a:off x="3797300" y="13355706"/>
          <a:ext cx="838200" cy="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311</xdr:rowOff>
    </xdr:from>
    <xdr:ext cx="469744" cy="259045"/>
    <xdr:sp macro="" textlink="">
      <xdr:nvSpPr>
        <xdr:cNvPr id="177" name="維持補修費平均値テキスト"/>
        <xdr:cNvSpPr txBox="1"/>
      </xdr:nvSpPr>
      <xdr:spPr>
        <a:xfrm>
          <a:off x="4686300" y="13030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148884</xdr:rowOff>
    </xdr:from>
    <xdr:to>
      <xdr:col>24</xdr:col>
      <xdr:colOff>114300</xdr:colOff>
      <xdr:row>77</xdr:row>
      <xdr:rowOff>79034</xdr:rowOff>
    </xdr:to>
    <xdr:sp macro="" textlink="">
      <xdr:nvSpPr>
        <xdr:cNvPr id="178" name="フローチャート: 判断 177"/>
        <xdr:cNvSpPr/>
      </xdr:nvSpPr>
      <xdr:spPr>
        <a:xfrm>
          <a:off x="45847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154056</xdr:rowOff>
    </xdr:from>
    <xdr:to>
      <xdr:col>19</xdr:col>
      <xdr:colOff>177800</xdr:colOff>
      <xdr:row>77</xdr:row>
      <xdr:rowOff>165212</xdr:rowOff>
    </xdr:to>
    <xdr:cxnSp macro="">
      <xdr:nvCxnSpPr>
        <xdr:cNvPr id="179" name="直線コネクタ 178"/>
        <xdr:cNvCxnSpPr/>
      </xdr:nvCxnSpPr>
      <xdr:spPr>
        <a:xfrm flipV="1">
          <a:off x="2908300" y="13355706"/>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156383</xdr:rowOff>
    </xdr:from>
    <xdr:to>
      <xdr:col>20</xdr:col>
      <xdr:colOff>38100</xdr:colOff>
      <xdr:row>77</xdr:row>
      <xdr:rowOff>86533</xdr:rowOff>
    </xdr:to>
    <xdr:sp macro="" textlink="">
      <xdr:nvSpPr>
        <xdr:cNvPr id="180" name="フローチャート: 判断 179"/>
        <xdr:cNvSpPr/>
      </xdr:nvSpPr>
      <xdr:spPr>
        <a:xfrm>
          <a:off x="3746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103060</xdr:rowOff>
    </xdr:from>
    <xdr:ext cx="469744" cy="259045"/>
    <xdr:sp macro="" textlink="">
      <xdr:nvSpPr>
        <xdr:cNvPr id="181" name="テキスト ボックス 180"/>
        <xdr:cNvSpPr txBox="1"/>
      </xdr:nvSpPr>
      <xdr:spPr>
        <a:xfrm>
          <a:off x="3562428" y="129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163840</xdr:rowOff>
    </xdr:from>
    <xdr:to>
      <xdr:col>15</xdr:col>
      <xdr:colOff>50800</xdr:colOff>
      <xdr:row>77</xdr:row>
      <xdr:rowOff>165212</xdr:rowOff>
    </xdr:to>
    <xdr:cxnSp macro="">
      <xdr:nvCxnSpPr>
        <xdr:cNvPr id="182" name="直線コネクタ 181"/>
        <xdr:cNvCxnSpPr/>
      </xdr:nvCxnSpPr>
      <xdr:spPr>
        <a:xfrm>
          <a:off x="2019300" y="1336549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158304</xdr:rowOff>
    </xdr:from>
    <xdr:to>
      <xdr:col>15</xdr:col>
      <xdr:colOff>101600</xdr:colOff>
      <xdr:row>77</xdr:row>
      <xdr:rowOff>88454</xdr:rowOff>
    </xdr:to>
    <xdr:sp macro="" textlink="">
      <xdr:nvSpPr>
        <xdr:cNvPr id="183" name="フローチャート: 判断 182"/>
        <xdr:cNvSpPr/>
      </xdr:nvSpPr>
      <xdr:spPr>
        <a:xfrm>
          <a:off x="2857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104980</xdr:rowOff>
    </xdr:from>
    <xdr:ext cx="469744" cy="259045"/>
    <xdr:sp macro="" textlink="">
      <xdr:nvSpPr>
        <xdr:cNvPr id="184" name="テキスト ボックス 183"/>
        <xdr:cNvSpPr txBox="1"/>
      </xdr:nvSpPr>
      <xdr:spPr>
        <a:xfrm>
          <a:off x="2673428" y="1296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160274</xdr:rowOff>
    </xdr:from>
    <xdr:to>
      <xdr:col>10</xdr:col>
      <xdr:colOff>114300</xdr:colOff>
      <xdr:row>77</xdr:row>
      <xdr:rowOff>163840</xdr:rowOff>
    </xdr:to>
    <xdr:cxnSp macro="">
      <xdr:nvCxnSpPr>
        <xdr:cNvPr id="185" name="直線コネクタ 184"/>
        <xdr:cNvCxnSpPr/>
      </xdr:nvCxnSpPr>
      <xdr:spPr>
        <a:xfrm>
          <a:off x="1130300" y="13361924"/>
          <a:ext cx="8890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165069</xdr:rowOff>
    </xdr:from>
    <xdr:to>
      <xdr:col>10</xdr:col>
      <xdr:colOff>165100</xdr:colOff>
      <xdr:row>77</xdr:row>
      <xdr:rowOff>95219</xdr:rowOff>
    </xdr:to>
    <xdr:sp macro="" textlink="">
      <xdr:nvSpPr>
        <xdr:cNvPr id="186" name="フローチャート: 判断 185"/>
        <xdr:cNvSpPr/>
      </xdr:nvSpPr>
      <xdr:spPr>
        <a:xfrm>
          <a:off x="1968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111747</xdr:rowOff>
    </xdr:from>
    <xdr:ext cx="469744" cy="259045"/>
    <xdr:sp macro="" textlink="">
      <xdr:nvSpPr>
        <xdr:cNvPr id="187" name="テキスト ボックス 186"/>
        <xdr:cNvSpPr txBox="1"/>
      </xdr:nvSpPr>
      <xdr:spPr>
        <a:xfrm>
          <a:off x="1784428" y="1297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145593</xdr:rowOff>
    </xdr:from>
    <xdr:to>
      <xdr:col>6</xdr:col>
      <xdr:colOff>38100</xdr:colOff>
      <xdr:row>77</xdr:row>
      <xdr:rowOff>75743</xdr:rowOff>
    </xdr:to>
    <xdr:sp macro="" textlink="">
      <xdr:nvSpPr>
        <xdr:cNvPr id="188" name="フローチャート: 判断 187"/>
        <xdr:cNvSpPr/>
      </xdr:nvSpPr>
      <xdr:spPr>
        <a:xfrm>
          <a:off x="1079500" y="131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92270</xdr:rowOff>
    </xdr:from>
    <xdr:ext cx="469744" cy="259045"/>
    <xdr:sp macro="" textlink="">
      <xdr:nvSpPr>
        <xdr:cNvPr id="189" name="テキスト ボックス 188"/>
        <xdr:cNvSpPr txBox="1"/>
      </xdr:nvSpPr>
      <xdr:spPr>
        <a:xfrm>
          <a:off x="895428" y="1295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129225</xdr:rowOff>
    </xdr:from>
    <xdr:to>
      <xdr:col>24</xdr:col>
      <xdr:colOff>114300</xdr:colOff>
      <xdr:row>78</xdr:row>
      <xdr:rowOff>59375</xdr:rowOff>
    </xdr:to>
    <xdr:sp macro="" textlink="">
      <xdr:nvSpPr>
        <xdr:cNvPr id="195" name="楕円 194"/>
        <xdr:cNvSpPr/>
      </xdr:nvSpPr>
      <xdr:spPr>
        <a:xfrm>
          <a:off x="4584700" y="1333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44152</xdr:rowOff>
    </xdr:from>
    <xdr:ext cx="469744" cy="259045"/>
    <xdr:sp macro="" textlink="">
      <xdr:nvSpPr>
        <xdr:cNvPr id="196" name="維持補修費該当値テキスト"/>
        <xdr:cNvSpPr txBox="1"/>
      </xdr:nvSpPr>
      <xdr:spPr>
        <a:xfrm>
          <a:off x="4686300" y="1324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103256</xdr:rowOff>
    </xdr:from>
    <xdr:to>
      <xdr:col>20</xdr:col>
      <xdr:colOff>38100</xdr:colOff>
      <xdr:row>78</xdr:row>
      <xdr:rowOff>33406</xdr:rowOff>
    </xdr:to>
    <xdr:sp macro="" textlink="">
      <xdr:nvSpPr>
        <xdr:cNvPr id="197" name="楕円 196"/>
        <xdr:cNvSpPr/>
      </xdr:nvSpPr>
      <xdr:spPr>
        <a:xfrm>
          <a:off x="3746500" y="1330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24533</xdr:rowOff>
    </xdr:from>
    <xdr:ext cx="469744" cy="259045"/>
    <xdr:sp macro="" textlink="">
      <xdr:nvSpPr>
        <xdr:cNvPr id="198" name="テキスト ボックス 197"/>
        <xdr:cNvSpPr txBox="1"/>
      </xdr:nvSpPr>
      <xdr:spPr>
        <a:xfrm>
          <a:off x="3562428" y="1339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114412</xdr:rowOff>
    </xdr:from>
    <xdr:to>
      <xdr:col>15</xdr:col>
      <xdr:colOff>101600</xdr:colOff>
      <xdr:row>78</xdr:row>
      <xdr:rowOff>44562</xdr:rowOff>
    </xdr:to>
    <xdr:sp macro="" textlink="">
      <xdr:nvSpPr>
        <xdr:cNvPr id="199" name="楕円 198"/>
        <xdr:cNvSpPr/>
      </xdr:nvSpPr>
      <xdr:spPr>
        <a:xfrm>
          <a:off x="2857500" y="1331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35689</xdr:rowOff>
    </xdr:from>
    <xdr:ext cx="469744" cy="259045"/>
    <xdr:sp macro="" textlink="">
      <xdr:nvSpPr>
        <xdr:cNvPr id="200" name="テキスト ボックス 199"/>
        <xdr:cNvSpPr txBox="1"/>
      </xdr:nvSpPr>
      <xdr:spPr>
        <a:xfrm>
          <a:off x="2673428" y="1340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113040</xdr:rowOff>
    </xdr:from>
    <xdr:to>
      <xdr:col>10</xdr:col>
      <xdr:colOff>165100</xdr:colOff>
      <xdr:row>78</xdr:row>
      <xdr:rowOff>43190</xdr:rowOff>
    </xdr:to>
    <xdr:sp macro="" textlink="">
      <xdr:nvSpPr>
        <xdr:cNvPr id="201" name="楕円 200"/>
        <xdr:cNvSpPr/>
      </xdr:nvSpPr>
      <xdr:spPr>
        <a:xfrm>
          <a:off x="1968500" y="1331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34317</xdr:rowOff>
    </xdr:from>
    <xdr:ext cx="469744" cy="259045"/>
    <xdr:sp macro="" textlink="">
      <xdr:nvSpPr>
        <xdr:cNvPr id="202" name="テキスト ボックス 201"/>
        <xdr:cNvSpPr txBox="1"/>
      </xdr:nvSpPr>
      <xdr:spPr>
        <a:xfrm>
          <a:off x="1784428" y="1340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109474</xdr:rowOff>
    </xdr:from>
    <xdr:to>
      <xdr:col>6</xdr:col>
      <xdr:colOff>38100</xdr:colOff>
      <xdr:row>78</xdr:row>
      <xdr:rowOff>39624</xdr:rowOff>
    </xdr:to>
    <xdr:sp macro="" textlink="">
      <xdr:nvSpPr>
        <xdr:cNvPr id="203" name="楕円 202"/>
        <xdr:cNvSpPr/>
      </xdr:nvSpPr>
      <xdr:spPr>
        <a:xfrm>
          <a:off x="1079500" y="1331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30751</xdr:rowOff>
    </xdr:from>
    <xdr:ext cx="469744" cy="259045"/>
    <xdr:sp macro="" textlink="">
      <xdr:nvSpPr>
        <xdr:cNvPr id="204" name="テキスト ボックス 203"/>
        <xdr:cNvSpPr txBox="1"/>
      </xdr:nvSpPr>
      <xdr:spPr>
        <a:xfrm>
          <a:off x="895428" y="1340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94450</xdr:rowOff>
    </xdr:from>
    <xdr:to>
      <xdr:col>24</xdr:col>
      <xdr:colOff>62865</xdr:colOff>
      <xdr:row>98</xdr:row>
      <xdr:rowOff>111240</xdr:rowOff>
    </xdr:to>
    <xdr:cxnSp macro="">
      <xdr:nvCxnSpPr>
        <xdr:cNvPr id="229" name="直線コネクタ 228"/>
        <xdr:cNvCxnSpPr/>
      </xdr:nvCxnSpPr>
      <xdr:spPr>
        <a:xfrm flipV="1">
          <a:off x="4633595" y="15524950"/>
          <a:ext cx="1270" cy="1388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115067</xdr:rowOff>
    </xdr:from>
    <xdr:ext cx="534377" cy="259045"/>
    <xdr:sp macro="" textlink="">
      <xdr:nvSpPr>
        <xdr:cNvPr id="230" name="扶助費最小値テキスト"/>
        <xdr:cNvSpPr txBox="1"/>
      </xdr:nvSpPr>
      <xdr:spPr>
        <a:xfrm>
          <a:off x="4686300" y="169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111240</xdr:rowOff>
    </xdr:from>
    <xdr:to>
      <xdr:col>24</xdr:col>
      <xdr:colOff>152400</xdr:colOff>
      <xdr:row>98</xdr:row>
      <xdr:rowOff>111240</xdr:rowOff>
    </xdr:to>
    <xdr:cxnSp macro="">
      <xdr:nvCxnSpPr>
        <xdr:cNvPr id="231" name="直線コネクタ 230"/>
        <xdr:cNvCxnSpPr/>
      </xdr:nvCxnSpPr>
      <xdr:spPr>
        <a:xfrm>
          <a:off x="4546600" y="1691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41127</xdr:rowOff>
    </xdr:from>
    <xdr:ext cx="599010" cy="259045"/>
    <xdr:sp macro="" textlink="">
      <xdr:nvSpPr>
        <xdr:cNvPr id="232" name="扶助費最大値テキスト"/>
        <xdr:cNvSpPr txBox="1"/>
      </xdr:nvSpPr>
      <xdr:spPr>
        <a:xfrm>
          <a:off x="4686300" y="15300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94450</xdr:rowOff>
    </xdr:from>
    <xdr:to>
      <xdr:col>24</xdr:col>
      <xdr:colOff>152400</xdr:colOff>
      <xdr:row>90</xdr:row>
      <xdr:rowOff>94450</xdr:rowOff>
    </xdr:to>
    <xdr:cxnSp macro="">
      <xdr:nvCxnSpPr>
        <xdr:cNvPr id="233" name="直線コネクタ 232"/>
        <xdr:cNvCxnSpPr/>
      </xdr:nvCxnSpPr>
      <xdr:spPr>
        <a:xfrm>
          <a:off x="4546600" y="1552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79539</xdr:rowOff>
    </xdr:from>
    <xdr:to>
      <xdr:col>24</xdr:col>
      <xdr:colOff>63500</xdr:colOff>
      <xdr:row>97</xdr:row>
      <xdr:rowOff>72377</xdr:rowOff>
    </xdr:to>
    <xdr:cxnSp macro="">
      <xdr:nvCxnSpPr>
        <xdr:cNvPr id="234" name="直線コネクタ 233"/>
        <xdr:cNvCxnSpPr/>
      </xdr:nvCxnSpPr>
      <xdr:spPr>
        <a:xfrm flipV="1">
          <a:off x="3797300" y="16367289"/>
          <a:ext cx="838200" cy="33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141291</xdr:rowOff>
    </xdr:from>
    <xdr:ext cx="599010" cy="259045"/>
    <xdr:sp macro="" textlink="">
      <xdr:nvSpPr>
        <xdr:cNvPr id="235" name="扶助費平均値テキスト"/>
        <xdr:cNvSpPr txBox="1"/>
      </xdr:nvSpPr>
      <xdr:spPr>
        <a:xfrm>
          <a:off x="4686300" y="16429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162864</xdr:rowOff>
    </xdr:from>
    <xdr:to>
      <xdr:col>24</xdr:col>
      <xdr:colOff>114300</xdr:colOff>
      <xdr:row>96</xdr:row>
      <xdr:rowOff>93014</xdr:rowOff>
    </xdr:to>
    <xdr:sp macro="" textlink="">
      <xdr:nvSpPr>
        <xdr:cNvPr id="236" name="フローチャート: 判断 235"/>
        <xdr:cNvSpPr/>
      </xdr:nvSpPr>
      <xdr:spPr>
        <a:xfrm>
          <a:off x="4584700" y="1645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72377</xdr:rowOff>
    </xdr:from>
    <xdr:to>
      <xdr:col>19</xdr:col>
      <xdr:colOff>177800</xdr:colOff>
      <xdr:row>97</xdr:row>
      <xdr:rowOff>114009</xdr:rowOff>
    </xdr:to>
    <xdr:cxnSp macro="">
      <xdr:nvCxnSpPr>
        <xdr:cNvPr id="237" name="直線コネクタ 236"/>
        <xdr:cNvCxnSpPr/>
      </xdr:nvCxnSpPr>
      <xdr:spPr>
        <a:xfrm flipV="1">
          <a:off x="2908300" y="16703027"/>
          <a:ext cx="889000" cy="4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116700</xdr:rowOff>
    </xdr:from>
    <xdr:to>
      <xdr:col>20</xdr:col>
      <xdr:colOff>38100</xdr:colOff>
      <xdr:row>98</xdr:row>
      <xdr:rowOff>46850</xdr:rowOff>
    </xdr:to>
    <xdr:sp macro="" textlink="">
      <xdr:nvSpPr>
        <xdr:cNvPr id="238" name="フローチャート: 判断 237"/>
        <xdr:cNvSpPr/>
      </xdr:nvSpPr>
      <xdr:spPr>
        <a:xfrm>
          <a:off x="3746500" y="167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37977</xdr:rowOff>
    </xdr:from>
    <xdr:ext cx="599010" cy="259045"/>
    <xdr:sp macro="" textlink="">
      <xdr:nvSpPr>
        <xdr:cNvPr id="239" name="テキスト ボックス 238"/>
        <xdr:cNvSpPr txBox="1"/>
      </xdr:nvSpPr>
      <xdr:spPr>
        <a:xfrm>
          <a:off x="3497795" y="1684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114009</xdr:rowOff>
    </xdr:from>
    <xdr:to>
      <xdr:col>15</xdr:col>
      <xdr:colOff>50800</xdr:colOff>
      <xdr:row>98</xdr:row>
      <xdr:rowOff>15787</xdr:rowOff>
    </xdr:to>
    <xdr:cxnSp macro="">
      <xdr:nvCxnSpPr>
        <xdr:cNvPr id="240" name="直線コネクタ 239"/>
        <xdr:cNvCxnSpPr/>
      </xdr:nvCxnSpPr>
      <xdr:spPr>
        <a:xfrm flipV="1">
          <a:off x="2019300" y="16744659"/>
          <a:ext cx="889000" cy="7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9703</xdr:rowOff>
    </xdr:from>
    <xdr:to>
      <xdr:col>15</xdr:col>
      <xdr:colOff>101600</xdr:colOff>
      <xdr:row>98</xdr:row>
      <xdr:rowOff>111303</xdr:rowOff>
    </xdr:to>
    <xdr:sp macro="" textlink="">
      <xdr:nvSpPr>
        <xdr:cNvPr id="241" name="フローチャート: 判断 240"/>
        <xdr:cNvSpPr/>
      </xdr:nvSpPr>
      <xdr:spPr>
        <a:xfrm>
          <a:off x="2857500" y="16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102430</xdr:rowOff>
    </xdr:from>
    <xdr:ext cx="599010" cy="259045"/>
    <xdr:sp macro="" textlink="">
      <xdr:nvSpPr>
        <xdr:cNvPr id="242" name="テキスト ボックス 241"/>
        <xdr:cNvSpPr txBox="1"/>
      </xdr:nvSpPr>
      <xdr:spPr>
        <a:xfrm>
          <a:off x="2608795" y="16904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15787</xdr:rowOff>
    </xdr:from>
    <xdr:to>
      <xdr:col>10</xdr:col>
      <xdr:colOff>114300</xdr:colOff>
      <xdr:row>98</xdr:row>
      <xdr:rowOff>30798</xdr:rowOff>
    </xdr:to>
    <xdr:cxnSp macro="">
      <xdr:nvCxnSpPr>
        <xdr:cNvPr id="243" name="直線コネクタ 242"/>
        <xdr:cNvCxnSpPr/>
      </xdr:nvCxnSpPr>
      <xdr:spPr>
        <a:xfrm flipV="1">
          <a:off x="1130300" y="16817887"/>
          <a:ext cx="889000" cy="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72961</xdr:rowOff>
    </xdr:from>
    <xdr:to>
      <xdr:col>10</xdr:col>
      <xdr:colOff>165100</xdr:colOff>
      <xdr:row>99</xdr:row>
      <xdr:rowOff>3111</xdr:rowOff>
    </xdr:to>
    <xdr:sp macro="" textlink="">
      <xdr:nvSpPr>
        <xdr:cNvPr id="244" name="フローチャート: 判断 243"/>
        <xdr:cNvSpPr/>
      </xdr:nvSpPr>
      <xdr:spPr>
        <a:xfrm>
          <a:off x="1968500" y="168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165688</xdr:rowOff>
    </xdr:from>
    <xdr:ext cx="534377" cy="259045"/>
    <xdr:sp macro="" textlink="">
      <xdr:nvSpPr>
        <xdr:cNvPr id="245" name="テキスト ボックス 244"/>
        <xdr:cNvSpPr txBox="1"/>
      </xdr:nvSpPr>
      <xdr:spPr>
        <a:xfrm>
          <a:off x="1752111" y="169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94475</xdr:rowOff>
    </xdr:from>
    <xdr:to>
      <xdr:col>6</xdr:col>
      <xdr:colOff>38100</xdr:colOff>
      <xdr:row>99</xdr:row>
      <xdr:rowOff>24625</xdr:rowOff>
    </xdr:to>
    <xdr:sp macro="" textlink="">
      <xdr:nvSpPr>
        <xdr:cNvPr id="246" name="フローチャート: 判断 245"/>
        <xdr:cNvSpPr/>
      </xdr:nvSpPr>
      <xdr:spPr>
        <a:xfrm>
          <a:off x="1079500" y="1689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15752</xdr:rowOff>
    </xdr:from>
    <xdr:ext cx="534377" cy="259045"/>
    <xdr:sp macro="" textlink="">
      <xdr:nvSpPr>
        <xdr:cNvPr id="247" name="テキスト ボックス 246"/>
        <xdr:cNvSpPr txBox="1"/>
      </xdr:nvSpPr>
      <xdr:spPr>
        <a:xfrm>
          <a:off x="863111" y="1698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28739</xdr:rowOff>
    </xdr:from>
    <xdr:to>
      <xdr:col>24</xdr:col>
      <xdr:colOff>114300</xdr:colOff>
      <xdr:row>95</xdr:row>
      <xdr:rowOff>130339</xdr:rowOff>
    </xdr:to>
    <xdr:sp macro="" textlink="">
      <xdr:nvSpPr>
        <xdr:cNvPr id="253" name="楕円 252"/>
        <xdr:cNvSpPr/>
      </xdr:nvSpPr>
      <xdr:spPr>
        <a:xfrm>
          <a:off x="4584700" y="1631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51616</xdr:rowOff>
    </xdr:from>
    <xdr:ext cx="599010" cy="259045"/>
    <xdr:sp macro="" textlink="">
      <xdr:nvSpPr>
        <xdr:cNvPr id="254" name="扶助費該当値テキスト"/>
        <xdr:cNvSpPr txBox="1"/>
      </xdr:nvSpPr>
      <xdr:spPr>
        <a:xfrm>
          <a:off x="4686300" y="1616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21577</xdr:rowOff>
    </xdr:from>
    <xdr:to>
      <xdr:col>20</xdr:col>
      <xdr:colOff>38100</xdr:colOff>
      <xdr:row>97</xdr:row>
      <xdr:rowOff>123177</xdr:rowOff>
    </xdr:to>
    <xdr:sp macro="" textlink="">
      <xdr:nvSpPr>
        <xdr:cNvPr id="255" name="楕円 254"/>
        <xdr:cNvSpPr/>
      </xdr:nvSpPr>
      <xdr:spPr>
        <a:xfrm>
          <a:off x="3746500" y="166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139704</xdr:rowOff>
    </xdr:from>
    <xdr:ext cx="599010" cy="259045"/>
    <xdr:sp macro="" textlink="">
      <xdr:nvSpPr>
        <xdr:cNvPr id="256" name="テキスト ボックス 255"/>
        <xdr:cNvSpPr txBox="1"/>
      </xdr:nvSpPr>
      <xdr:spPr>
        <a:xfrm>
          <a:off x="3497795" y="16427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63209</xdr:rowOff>
    </xdr:from>
    <xdr:to>
      <xdr:col>15</xdr:col>
      <xdr:colOff>101600</xdr:colOff>
      <xdr:row>97</xdr:row>
      <xdr:rowOff>164809</xdr:rowOff>
    </xdr:to>
    <xdr:sp macro="" textlink="">
      <xdr:nvSpPr>
        <xdr:cNvPr id="257" name="楕円 256"/>
        <xdr:cNvSpPr/>
      </xdr:nvSpPr>
      <xdr:spPr>
        <a:xfrm>
          <a:off x="2857500" y="1669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9886</xdr:rowOff>
    </xdr:from>
    <xdr:ext cx="599010" cy="259045"/>
    <xdr:sp macro="" textlink="">
      <xdr:nvSpPr>
        <xdr:cNvPr id="258" name="テキスト ボックス 257"/>
        <xdr:cNvSpPr txBox="1"/>
      </xdr:nvSpPr>
      <xdr:spPr>
        <a:xfrm>
          <a:off x="2608795" y="16469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136437</xdr:rowOff>
    </xdr:from>
    <xdr:to>
      <xdr:col>10</xdr:col>
      <xdr:colOff>165100</xdr:colOff>
      <xdr:row>98</xdr:row>
      <xdr:rowOff>66587</xdr:rowOff>
    </xdr:to>
    <xdr:sp macro="" textlink="">
      <xdr:nvSpPr>
        <xdr:cNvPr id="259" name="楕円 258"/>
        <xdr:cNvSpPr/>
      </xdr:nvSpPr>
      <xdr:spPr>
        <a:xfrm>
          <a:off x="1968500" y="1676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83114</xdr:rowOff>
    </xdr:from>
    <xdr:ext cx="599010" cy="259045"/>
    <xdr:sp macro="" textlink="">
      <xdr:nvSpPr>
        <xdr:cNvPr id="260" name="テキスト ボックス 259"/>
        <xdr:cNvSpPr txBox="1"/>
      </xdr:nvSpPr>
      <xdr:spPr>
        <a:xfrm>
          <a:off x="1719795" y="1654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151448</xdr:rowOff>
    </xdr:from>
    <xdr:to>
      <xdr:col>6</xdr:col>
      <xdr:colOff>38100</xdr:colOff>
      <xdr:row>98</xdr:row>
      <xdr:rowOff>81598</xdr:rowOff>
    </xdr:to>
    <xdr:sp macro="" textlink="">
      <xdr:nvSpPr>
        <xdr:cNvPr id="261" name="楕円 260"/>
        <xdr:cNvSpPr/>
      </xdr:nvSpPr>
      <xdr:spPr>
        <a:xfrm>
          <a:off x="1079500" y="1678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98125</xdr:rowOff>
    </xdr:from>
    <xdr:ext cx="599010" cy="259045"/>
    <xdr:sp macro="" textlink="">
      <xdr:nvSpPr>
        <xdr:cNvPr id="262" name="テキスト ボックス 261"/>
        <xdr:cNvSpPr txBox="1"/>
      </xdr:nvSpPr>
      <xdr:spPr>
        <a:xfrm>
          <a:off x="830795" y="16557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50307</xdr:rowOff>
    </xdr:from>
    <xdr:to>
      <xdr:col>54</xdr:col>
      <xdr:colOff>189865</xdr:colOff>
      <xdr:row>38</xdr:row>
      <xdr:rowOff>116818</xdr:rowOff>
    </xdr:to>
    <xdr:cxnSp macro="">
      <xdr:nvCxnSpPr>
        <xdr:cNvPr id="288" name="直線コネクタ 287"/>
        <xdr:cNvCxnSpPr/>
      </xdr:nvCxnSpPr>
      <xdr:spPr>
        <a:xfrm flipV="1">
          <a:off x="10475595" y="6051057"/>
          <a:ext cx="1270" cy="580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120645</xdr:rowOff>
    </xdr:from>
    <xdr:ext cx="534377" cy="259045"/>
    <xdr:sp macro="" textlink="">
      <xdr:nvSpPr>
        <xdr:cNvPr id="289" name="補助費等最小値テキスト"/>
        <xdr:cNvSpPr txBox="1"/>
      </xdr:nvSpPr>
      <xdr:spPr>
        <a:xfrm>
          <a:off x="10528300" y="663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116818</xdr:rowOff>
    </xdr:from>
    <xdr:to>
      <xdr:col>55</xdr:col>
      <xdr:colOff>88900</xdr:colOff>
      <xdr:row>38</xdr:row>
      <xdr:rowOff>116818</xdr:rowOff>
    </xdr:to>
    <xdr:cxnSp macro="">
      <xdr:nvCxnSpPr>
        <xdr:cNvPr id="290" name="直線コネクタ 289"/>
        <xdr:cNvCxnSpPr/>
      </xdr:nvCxnSpPr>
      <xdr:spPr>
        <a:xfrm>
          <a:off x="10388600" y="6631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168434</xdr:rowOff>
    </xdr:from>
    <xdr:ext cx="534377" cy="259045"/>
    <xdr:sp macro="" textlink="">
      <xdr:nvSpPr>
        <xdr:cNvPr id="291" name="補助費等最大値テキスト"/>
        <xdr:cNvSpPr txBox="1"/>
      </xdr:nvSpPr>
      <xdr:spPr>
        <a:xfrm>
          <a:off x="10528300" y="582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50307</xdr:rowOff>
    </xdr:from>
    <xdr:to>
      <xdr:col>55</xdr:col>
      <xdr:colOff>88900</xdr:colOff>
      <xdr:row>35</xdr:row>
      <xdr:rowOff>50307</xdr:rowOff>
    </xdr:to>
    <xdr:cxnSp macro="">
      <xdr:nvCxnSpPr>
        <xdr:cNvPr id="292" name="直線コネクタ 291"/>
        <xdr:cNvCxnSpPr/>
      </xdr:nvCxnSpPr>
      <xdr:spPr>
        <a:xfrm>
          <a:off x="10388600" y="605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13382</xdr:rowOff>
    </xdr:from>
    <xdr:to>
      <xdr:col>55</xdr:col>
      <xdr:colOff>0</xdr:colOff>
      <xdr:row>37</xdr:row>
      <xdr:rowOff>103168</xdr:rowOff>
    </xdr:to>
    <xdr:cxnSp macro="">
      <xdr:nvCxnSpPr>
        <xdr:cNvPr id="293" name="直線コネクタ 292"/>
        <xdr:cNvCxnSpPr/>
      </xdr:nvCxnSpPr>
      <xdr:spPr>
        <a:xfrm>
          <a:off x="9639300" y="5328332"/>
          <a:ext cx="838200" cy="111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14851</xdr:rowOff>
    </xdr:from>
    <xdr:ext cx="534377" cy="259045"/>
    <xdr:sp macro="" textlink="">
      <xdr:nvSpPr>
        <xdr:cNvPr id="294" name="補助費等平均値テキスト"/>
        <xdr:cNvSpPr txBox="1"/>
      </xdr:nvSpPr>
      <xdr:spPr>
        <a:xfrm>
          <a:off x="10528300" y="6187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163424</xdr:rowOff>
    </xdr:from>
    <xdr:to>
      <xdr:col>55</xdr:col>
      <xdr:colOff>50800</xdr:colOff>
      <xdr:row>37</xdr:row>
      <xdr:rowOff>93574</xdr:rowOff>
    </xdr:to>
    <xdr:sp macro="" textlink="">
      <xdr:nvSpPr>
        <xdr:cNvPr id="295" name="フローチャート: 判断 294"/>
        <xdr:cNvSpPr/>
      </xdr:nvSpPr>
      <xdr:spPr>
        <a:xfrm>
          <a:off x="104267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13382</xdr:rowOff>
    </xdr:from>
    <xdr:to>
      <xdr:col>50</xdr:col>
      <xdr:colOff>114300</xdr:colOff>
      <xdr:row>37</xdr:row>
      <xdr:rowOff>103059</xdr:rowOff>
    </xdr:to>
    <xdr:cxnSp macro="">
      <xdr:nvCxnSpPr>
        <xdr:cNvPr id="296" name="直線コネクタ 295"/>
        <xdr:cNvCxnSpPr/>
      </xdr:nvCxnSpPr>
      <xdr:spPr>
        <a:xfrm flipV="1">
          <a:off x="8750300" y="5328332"/>
          <a:ext cx="889000" cy="111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89292</xdr:rowOff>
    </xdr:from>
    <xdr:to>
      <xdr:col>50</xdr:col>
      <xdr:colOff>165100</xdr:colOff>
      <xdr:row>31</xdr:row>
      <xdr:rowOff>19442</xdr:rowOff>
    </xdr:to>
    <xdr:sp macro="" textlink="">
      <xdr:nvSpPr>
        <xdr:cNvPr id="297" name="フローチャート: 判断 296"/>
        <xdr:cNvSpPr/>
      </xdr:nvSpPr>
      <xdr:spPr>
        <a:xfrm>
          <a:off x="9588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35969</xdr:rowOff>
    </xdr:from>
    <xdr:ext cx="599010" cy="259045"/>
    <xdr:sp macro="" textlink="">
      <xdr:nvSpPr>
        <xdr:cNvPr id="298" name="テキスト ボックス 297"/>
        <xdr:cNvSpPr txBox="1"/>
      </xdr:nvSpPr>
      <xdr:spPr>
        <a:xfrm>
          <a:off x="9339795" y="500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103059</xdr:rowOff>
    </xdr:from>
    <xdr:to>
      <xdr:col>45</xdr:col>
      <xdr:colOff>177800</xdr:colOff>
      <xdr:row>37</xdr:row>
      <xdr:rowOff>105377</xdr:rowOff>
    </xdr:to>
    <xdr:cxnSp macro="">
      <xdr:nvCxnSpPr>
        <xdr:cNvPr id="299" name="直線コネクタ 298"/>
        <xdr:cNvCxnSpPr/>
      </xdr:nvCxnSpPr>
      <xdr:spPr>
        <a:xfrm flipV="1">
          <a:off x="7861300" y="6446709"/>
          <a:ext cx="889000" cy="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72865</xdr:rowOff>
    </xdr:from>
    <xdr:to>
      <xdr:col>46</xdr:col>
      <xdr:colOff>38100</xdr:colOff>
      <xdr:row>38</xdr:row>
      <xdr:rowOff>3015</xdr:rowOff>
    </xdr:to>
    <xdr:sp macro="" textlink="">
      <xdr:nvSpPr>
        <xdr:cNvPr id="300" name="フローチャート: 判断 299"/>
        <xdr:cNvSpPr/>
      </xdr:nvSpPr>
      <xdr:spPr>
        <a:xfrm>
          <a:off x="8699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165592</xdr:rowOff>
    </xdr:from>
    <xdr:ext cx="534377" cy="259045"/>
    <xdr:sp macro="" textlink="">
      <xdr:nvSpPr>
        <xdr:cNvPr id="301" name="テキスト ボックス 300"/>
        <xdr:cNvSpPr txBox="1"/>
      </xdr:nvSpPr>
      <xdr:spPr>
        <a:xfrm>
          <a:off x="8483111" y="650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95221</xdr:rowOff>
    </xdr:from>
    <xdr:to>
      <xdr:col>41</xdr:col>
      <xdr:colOff>50800</xdr:colOff>
      <xdr:row>37</xdr:row>
      <xdr:rowOff>105377</xdr:rowOff>
    </xdr:to>
    <xdr:cxnSp macro="">
      <xdr:nvCxnSpPr>
        <xdr:cNvPr id="302" name="直線コネクタ 301"/>
        <xdr:cNvCxnSpPr/>
      </xdr:nvCxnSpPr>
      <xdr:spPr>
        <a:xfrm>
          <a:off x="6972300" y="6438871"/>
          <a:ext cx="889000" cy="1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87158</xdr:rowOff>
    </xdr:from>
    <xdr:to>
      <xdr:col>41</xdr:col>
      <xdr:colOff>101600</xdr:colOff>
      <xdr:row>38</xdr:row>
      <xdr:rowOff>17308</xdr:rowOff>
    </xdr:to>
    <xdr:sp macro="" textlink="">
      <xdr:nvSpPr>
        <xdr:cNvPr id="303" name="フローチャート: 判断 302"/>
        <xdr:cNvSpPr/>
      </xdr:nvSpPr>
      <xdr:spPr>
        <a:xfrm>
          <a:off x="7810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8435</xdr:rowOff>
    </xdr:from>
    <xdr:ext cx="534377" cy="259045"/>
    <xdr:sp macro="" textlink="">
      <xdr:nvSpPr>
        <xdr:cNvPr id="304" name="テキスト ボックス 303"/>
        <xdr:cNvSpPr txBox="1"/>
      </xdr:nvSpPr>
      <xdr:spPr>
        <a:xfrm>
          <a:off x="7594111" y="65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98077</xdr:rowOff>
    </xdr:from>
    <xdr:to>
      <xdr:col>36</xdr:col>
      <xdr:colOff>165100</xdr:colOff>
      <xdr:row>38</xdr:row>
      <xdr:rowOff>28226</xdr:rowOff>
    </xdr:to>
    <xdr:sp macro="" textlink="">
      <xdr:nvSpPr>
        <xdr:cNvPr id="305" name="フローチャート: 判断 304"/>
        <xdr:cNvSpPr/>
      </xdr:nvSpPr>
      <xdr:spPr>
        <a:xfrm>
          <a:off x="6921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19354</xdr:rowOff>
    </xdr:from>
    <xdr:ext cx="534377" cy="259045"/>
    <xdr:sp macro="" textlink="">
      <xdr:nvSpPr>
        <xdr:cNvPr id="306" name="テキスト ボックス 305"/>
        <xdr:cNvSpPr txBox="1"/>
      </xdr:nvSpPr>
      <xdr:spPr>
        <a:xfrm>
          <a:off x="6705111" y="65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52368</xdr:rowOff>
    </xdr:from>
    <xdr:to>
      <xdr:col>55</xdr:col>
      <xdr:colOff>50800</xdr:colOff>
      <xdr:row>37</xdr:row>
      <xdr:rowOff>153968</xdr:rowOff>
    </xdr:to>
    <xdr:sp macro="" textlink="">
      <xdr:nvSpPr>
        <xdr:cNvPr id="312" name="楕円 311"/>
        <xdr:cNvSpPr/>
      </xdr:nvSpPr>
      <xdr:spPr>
        <a:xfrm>
          <a:off x="10426700" y="639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30795</xdr:rowOff>
    </xdr:from>
    <xdr:ext cx="534377" cy="259045"/>
    <xdr:sp macro="" textlink="">
      <xdr:nvSpPr>
        <xdr:cNvPr id="313" name="補助費等該当値テキスト"/>
        <xdr:cNvSpPr txBox="1"/>
      </xdr:nvSpPr>
      <xdr:spPr>
        <a:xfrm>
          <a:off x="10528300" y="637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134032</xdr:rowOff>
    </xdr:from>
    <xdr:to>
      <xdr:col>50</xdr:col>
      <xdr:colOff>165100</xdr:colOff>
      <xdr:row>31</xdr:row>
      <xdr:rowOff>64182</xdr:rowOff>
    </xdr:to>
    <xdr:sp macro="" textlink="">
      <xdr:nvSpPr>
        <xdr:cNvPr id="314" name="楕円 313"/>
        <xdr:cNvSpPr/>
      </xdr:nvSpPr>
      <xdr:spPr>
        <a:xfrm>
          <a:off x="9588500" y="527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55309</xdr:rowOff>
    </xdr:from>
    <xdr:ext cx="599010" cy="259045"/>
    <xdr:sp macro="" textlink="">
      <xdr:nvSpPr>
        <xdr:cNvPr id="315" name="テキスト ボックス 314"/>
        <xdr:cNvSpPr txBox="1"/>
      </xdr:nvSpPr>
      <xdr:spPr>
        <a:xfrm>
          <a:off x="9339795" y="537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52259</xdr:rowOff>
    </xdr:from>
    <xdr:to>
      <xdr:col>46</xdr:col>
      <xdr:colOff>38100</xdr:colOff>
      <xdr:row>37</xdr:row>
      <xdr:rowOff>153859</xdr:rowOff>
    </xdr:to>
    <xdr:sp macro="" textlink="">
      <xdr:nvSpPr>
        <xdr:cNvPr id="316" name="楕円 315"/>
        <xdr:cNvSpPr/>
      </xdr:nvSpPr>
      <xdr:spPr>
        <a:xfrm>
          <a:off x="8699500" y="639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170386</xdr:rowOff>
    </xdr:from>
    <xdr:ext cx="534377" cy="259045"/>
    <xdr:sp macro="" textlink="">
      <xdr:nvSpPr>
        <xdr:cNvPr id="317" name="テキスト ボックス 316"/>
        <xdr:cNvSpPr txBox="1"/>
      </xdr:nvSpPr>
      <xdr:spPr>
        <a:xfrm>
          <a:off x="8483111" y="617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54577</xdr:rowOff>
    </xdr:from>
    <xdr:to>
      <xdr:col>41</xdr:col>
      <xdr:colOff>101600</xdr:colOff>
      <xdr:row>37</xdr:row>
      <xdr:rowOff>156177</xdr:rowOff>
    </xdr:to>
    <xdr:sp macro="" textlink="">
      <xdr:nvSpPr>
        <xdr:cNvPr id="318" name="楕円 317"/>
        <xdr:cNvSpPr/>
      </xdr:nvSpPr>
      <xdr:spPr>
        <a:xfrm>
          <a:off x="7810500" y="639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1254</xdr:rowOff>
    </xdr:from>
    <xdr:ext cx="534377" cy="259045"/>
    <xdr:sp macro="" textlink="">
      <xdr:nvSpPr>
        <xdr:cNvPr id="319" name="テキスト ボックス 318"/>
        <xdr:cNvSpPr txBox="1"/>
      </xdr:nvSpPr>
      <xdr:spPr>
        <a:xfrm>
          <a:off x="7594111" y="617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44421</xdr:rowOff>
    </xdr:from>
    <xdr:to>
      <xdr:col>36</xdr:col>
      <xdr:colOff>165100</xdr:colOff>
      <xdr:row>37</xdr:row>
      <xdr:rowOff>146021</xdr:rowOff>
    </xdr:to>
    <xdr:sp macro="" textlink="">
      <xdr:nvSpPr>
        <xdr:cNvPr id="320" name="楕円 319"/>
        <xdr:cNvSpPr/>
      </xdr:nvSpPr>
      <xdr:spPr>
        <a:xfrm>
          <a:off x="6921500" y="638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162548</xdr:rowOff>
    </xdr:from>
    <xdr:ext cx="534377" cy="259045"/>
    <xdr:sp macro="" textlink="">
      <xdr:nvSpPr>
        <xdr:cNvPr id="321" name="テキスト ボックス 320"/>
        <xdr:cNvSpPr txBox="1"/>
      </xdr:nvSpPr>
      <xdr:spPr>
        <a:xfrm>
          <a:off x="6705111" y="616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103810</xdr:rowOff>
    </xdr:from>
    <xdr:to>
      <xdr:col>54</xdr:col>
      <xdr:colOff>189865</xdr:colOff>
      <xdr:row>57</xdr:row>
      <xdr:rowOff>132918</xdr:rowOff>
    </xdr:to>
    <xdr:cxnSp macro="">
      <xdr:nvCxnSpPr>
        <xdr:cNvPr id="345" name="直線コネクタ 344"/>
        <xdr:cNvCxnSpPr/>
      </xdr:nvCxnSpPr>
      <xdr:spPr>
        <a:xfrm flipV="1">
          <a:off x="10475595" y="8676310"/>
          <a:ext cx="1270" cy="1229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136745</xdr:rowOff>
    </xdr:from>
    <xdr:ext cx="534377" cy="259045"/>
    <xdr:sp macro="" textlink="">
      <xdr:nvSpPr>
        <xdr:cNvPr id="346" name="普通建設事業費最小値テキスト"/>
        <xdr:cNvSpPr txBox="1"/>
      </xdr:nvSpPr>
      <xdr:spPr>
        <a:xfrm>
          <a:off x="10528300" y="990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132918</xdr:rowOff>
    </xdr:from>
    <xdr:to>
      <xdr:col>55</xdr:col>
      <xdr:colOff>88900</xdr:colOff>
      <xdr:row>57</xdr:row>
      <xdr:rowOff>132918</xdr:rowOff>
    </xdr:to>
    <xdr:cxnSp macro="">
      <xdr:nvCxnSpPr>
        <xdr:cNvPr id="347" name="直線コネクタ 346"/>
        <xdr:cNvCxnSpPr/>
      </xdr:nvCxnSpPr>
      <xdr:spPr>
        <a:xfrm>
          <a:off x="10388600" y="99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50487</xdr:rowOff>
    </xdr:from>
    <xdr:ext cx="534377" cy="259045"/>
    <xdr:sp macro="" textlink="">
      <xdr:nvSpPr>
        <xdr:cNvPr id="348" name="普通建設事業費最大値テキスト"/>
        <xdr:cNvSpPr txBox="1"/>
      </xdr:nvSpPr>
      <xdr:spPr>
        <a:xfrm>
          <a:off x="10528300" y="845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103810</xdr:rowOff>
    </xdr:from>
    <xdr:to>
      <xdr:col>55</xdr:col>
      <xdr:colOff>88900</xdr:colOff>
      <xdr:row>50</xdr:row>
      <xdr:rowOff>103810</xdr:rowOff>
    </xdr:to>
    <xdr:cxnSp macro="">
      <xdr:nvCxnSpPr>
        <xdr:cNvPr id="349" name="直線コネクタ 348"/>
        <xdr:cNvCxnSpPr/>
      </xdr:nvCxnSpPr>
      <xdr:spPr>
        <a:xfrm>
          <a:off x="10388600" y="867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34754</xdr:rowOff>
    </xdr:from>
    <xdr:to>
      <xdr:col>55</xdr:col>
      <xdr:colOff>0</xdr:colOff>
      <xdr:row>54</xdr:row>
      <xdr:rowOff>74930</xdr:rowOff>
    </xdr:to>
    <xdr:cxnSp macro="">
      <xdr:nvCxnSpPr>
        <xdr:cNvPr id="350" name="直線コネクタ 349"/>
        <xdr:cNvCxnSpPr/>
      </xdr:nvCxnSpPr>
      <xdr:spPr>
        <a:xfrm flipV="1">
          <a:off x="9639300" y="8950154"/>
          <a:ext cx="838200" cy="38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94645</xdr:rowOff>
    </xdr:from>
    <xdr:ext cx="534377" cy="259045"/>
    <xdr:sp macro="" textlink="">
      <xdr:nvSpPr>
        <xdr:cNvPr id="351" name="普通建設事業費平均値テキスト"/>
        <xdr:cNvSpPr txBox="1"/>
      </xdr:nvSpPr>
      <xdr:spPr>
        <a:xfrm>
          <a:off x="10528300" y="9352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116218</xdr:rowOff>
    </xdr:from>
    <xdr:to>
      <xdr:col>55</xdr:col>
      <xdr:colOff>50800</xdr:colOff>
      <xdr:row>55</xdr:row>
      <xdr:rowOff>46368</xdr:rowOff>
    </xdr:to>
    <xdr:sp macro="" textlink="">
      <xdr:nvSpPr>
        <xdr:cNvPr id="352" name="フローチャート: 判断 351"/>
        <xdr:cNvSpPr/>
      </xdr:nvSpPr>
      <xdr:spPr>
        <a:xfrm>
          <a:off x="10426700" y="937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74930</xdr:rowOff>
    </xdr:from>
    <xdr:to>
      <xdr:col>50</xdr:col>
      <xdr:colOff>114300</xdr:colOff>
      <xdr:row>54</xdr:row>
      <xdr:rowOff>157417</xdr:rowOff>
    </xdr:to>
    <xdr:cxnSp macro="">
      <xdr:nvCxnSpPr>
        <xdr:cNvPr id="353" name="直線コネクタ 352"/>
        <xdr:cNvCxnSpPr/>
      </xdr:nvCxnSpPr>
      <xdr:spPr>
        <a:xfrm flipV="1">
          <a:off x="8750300" y="9333230"/>
          <a:ext cx="889000" cy="8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103740</xdr:rowOff>
    </xdr:from>
    <xdr:to>
      <xdr:col>50</xdr:col>
      <xdr:colOff>165100</xdr:colOff>
      <xdr:row>55</xdr:row>
      <xdr:rowOff>33890</xdr:rowOff>
    </xdr:to>
    <xdr:sp macro="" textlink="">
      <xdr:nvSpPr>
        <xdr:cNvPr id="354" name="フローチャート: 判断 353"/>
        <xdr:cNvSpPr/>
      </xdr:nvSpPr>
      <xdr:spPr>
        <a:xfrm>
          <a:off x="9588500" y="93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25017</xdr:rowOff>
    </xdr:from>
    <xdr:ext cx="534377" cy="259045"/>
    <xdr:sp macro="" textlink="">
      <xdr:nvSpPr>
        <xdr:cNvPr id="355" name="テキスト ボックス 354"/>
        <xdr:cNvSpPr txBox="1"/>
      </xdr:nvSpPr>
      <xdr:spPr>
        <a:xfrm>
          <a:off x="9372111" y="945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157417</xdr:rowOff>
    </xdr:from>
    <xdr:to>
      <xdr:col>45</xdr:col>
      <xdr:colOff>177800</xdr:colOff>
      <xdr:row>57</xdr:row>
      <xdr:rowOff>40621</xdr:rowOff>
    </xdr:to>
    <xdr:cxnSp macro="">
      <xdr:nvCxnSpPr>
        <xdr:cNvPr id="356" name="直線コネクタ 355"/>
        <xdr:cNvCxnSpPr/>
      </xdr:nvCxnSpPr>
      <xdr:spPr>
        <a:xfrm flipV="1">
          <a:off x="7861300" y="9415717"/>
          <a:ext cx="889000" cy="39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133782</xdr:rowOff>
    </xdr:from>
    <xdr:to>
      <xdr:col>46</xdr:col>
      <xdr:colOff>38100</xdr:colOff>
      <xdr:row>55</xdr:row>
      <xdr:rowOff>63932</xdr:rowOff>
    </xdr:to>
    <xdr:sp macro="" textlink="">
      <xdr:nvSpPr>
        <xdr:cNvPr id="357" name="フローチャート: 判断 356"/>
        <xdr:cNvSpPr/>
      </xdr:nvSpPr>
      <xdr:spPr>
        <a:xfrm>
          <a:off x="8699500" y="939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55059</xdr:rowOff>
    </xdr:from>
    <xdr:ext cx="534377" cy="259045"/>
    <xdr:sp macro="" textlink="">
      <xdr:nvSpPr>
        <xdr:cNvPr id="358" name="テキスト ボックス 357"/>
        <xdr:cNvSpPr txBox="1"/>
      </xdr:nvSpPr>
      <xdr:spPr>
        <a:xfrm>
          <a:off x="8483111" y="948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131699</xdr:rowOff>
    </xdr:from>
    <xdr:to>
      <xdr:col>41</xdr:col>
      <xdr:colOff>50800</xdr:colOff>
      <xdr:row>57</xdr:row>
      <xdr:rowOff>40621</xdr:rowOff>
    </xdr:to>
    <xdr:cxnSp macro="">
      <xdr:nvCxnSpPr>
        <xdr:cNvPr id="359" name="直線コネクタ 358"/>
        <xdr:cNvCxnSpPr/>
      </xdr:nvCxnSpPr>
      <xdr:spPr>
        <a:xfrm>
          <a:off x="6972300" y="9732899"/>
          <a:ext cx="889000" cy="8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47504</xdr:rowOff>
    </xdr:from>
    <xdr:to>
      <xdr:col>41</xdr:col>
      <xdr:colOff>101600</xdr:colOff>
      <xdr:row>55</xdr:row>
      <xdr:rowOff>149104</xdr:rowOff>
    </xdr:to>
    <xdr:sp macro="" textlink="">
      <xdr:nvSpPr>
        <xdr:cNvPr id="360" name="フローチャート: 判断 359"/>
        <xdr:cNvSpPr/>
      </xdr:nvSpPr>
      <xdr:spPr>
        <a:xfrm>
          <a:off x="7810500" y="947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165631</xdr:rowOff>
    </xdr:from>
    <xdr:ext cx="534377" cy="259045"/>
    <xdr:sp macro="" textlink="">
      <xdr:nvSpPr>
        <xdr:cNvPr id="361" name="テキスト ボックス 360"/>
        <xdr:cNvSpPr txBox="1"/>
      </xdr:nvSpPr>
      <xdr:spPr>
        <a:xfrm>
          <a:off x="7594111" y="925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68326</xdr:rowOff>
    </xdr:from>
    <xdr:to>
      <xdr:col>36</xdr:col>
      <xdr:colOff>165100</xdr:colOff>
      <xdr:row>54</xdr:row>
      <xdr:rowOff>169926</xdr:rowOff>
    </xdr:to>
    <xdr:sp macro="" textlink="">
      <xdr:nvSpPr>
        <xdr:cNvPr id="362" name="フローチャート: 判断 361"/>
        <xdr:cNvSpPr/>
      </xdr:nvSpPr>
      <xdr:spPr>
        <a:xfrm>
          <a:off x="6921500" y="93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15003</xdr:rowOff>
    </xdr:from>
    <xdr:ext cx="534377" cy="259045"/>
    <xdr:sp macro="" textlink="">
      <xdr:nvSpPr>
        <xdr:cNvPr id="363" name="テキスト ボックス 362"/>
        <xdr:cNvSpPr txBox="1"/>
      </xdr:nvSpPr>
      <xdr:spPr>
        <a:xfrm>
          <a:off x="6705111" y="91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155404</xdr:rowOff>
    </xdr:from>
    <xdr:to>
      <xdr:col>55</xdr:col>
      <xdr:colOff>50800</xdr:colOff>
      <xdr:row>52</xdr:row>
      <xdr:rowOff>85554</xdr:rowOff>
    </xdr:to>
    <xdr:sp macro="" textlink="">
      <xdr:nvSpPr>
        <xdr:cNvPr id="369" name="楕円 368"/>
        <xdr:cNvSpPr/>
      </xdr:nvSpPr>
      <xdr:spPr>
        <a:xfrm>
          <a:off x="10426700" y="88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6831</xdr:rowOff>
    </xdr:from>
    <xdr:ext cx="534377" cy="259045"/>
    <xdr:sp macro="" textlink="">
      <xdr:nvSpPr>
        <xdr:cNvPr id="370" name="普通建設事業費該当値テキスト"/>
        <xdr:cNvSpPr txBox="1"/>
      </xdr:nvSpPr>
      <xdr:spPr>
        <a:xfrm>
          <a:off x="10528300" y="875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24130</xdr:rowOff>
    </xdr:from>
    <xdr:to>
      <xdr:col>50</xdr:col>
      <xdr:colOff>165100</xdr:colOff>
      <xdr:row>54</xdr:row>
      <xdr:rowOff>125730</xdr:rowOff>
    </xdr:to>
    <xdr:sp macro="" textlink="">
      <xdr:nvSpPr>
        <xdr:cNvPr id="371" name="楕円 370"/>
        <xdr:cNvSpPr/>
      </xdr:nvSpPr>
      <xdr:spPr>
        <a:xfrm>
          <a:off x="9588500" y="928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142257</xdr:rowOff>
    </xdr:from>
    <xdr:ext cx="534377" cy="259045"/>
    <xdr:sp macro="" textlink="">
      <xdr:nvSpPr>
        <xdr:cNvPr id="372" name="テキスト ボックス 371"/>
        <xdr:cNvSpPr txBox="1"/>
      </xdr:nvSpPr>
      <xdr:spPr>
        <a:xfrm>
          <a:off x="9372111" y="905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106617</xdr:rowOff>
    </xdr:from>
    <xdr:to>
      <xdr:col>46</xdr:col>
      <xdr:colOff>38100</xdr:colOff>
      <xdr:row>55</xdr:row>
      <xdr:rowOff>36767</xdr:rowOff>
    </xdr:to>
    <xdr:sp macro="" textlink="">
      <xdr:nvSpPr>
        <xdr:cNvPr id="373" name="楕円 372"/>
        <xdr:cNvSpPr/>
      </xdr:nvSpPr>
      <xdr:spPr>
        <a:xfrm>
          <a:off x="8699500" y="936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53294</xdr:rowOff>
    </xdr:from>
    <xdr:ext cx="534377" cy="259045"/>
    <xdr:sp macro="" textlink="">
      <xdr:nvSpPr>
        <xdr:cNvPr id="374" name="テキスト ボックス 373"/>
        <xdr:cNvSpPr txBox="1"/>
      </xdr:nvSpPr>
      <xdr:spPr>
        <a:xfrm>
          <a:off x="8483111" y="914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161271</xdr:rowOff>
    </xdr:from>
    <xdr:to>
      <xdr:col>41</xdr:col>
      <xdr:colOff>101600</xdr:colOff>
      <xdr:row>57</xdr:row>
      <xdr:rowOff>91421</xdr:rowOff>
    </xdr:to>
    <xdr:sp macro="" textlink="">
      <xdr:nvSpPr>
        <xdr:cNvPr id="375" name="楕円 374"/>
        <xdr:cNvSpPr/>
      </xdr:nvSpPr>
      <xdr:spPr>
        <a:xfrm>
          <a:off x="7810500" y="976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82548</xdr:rowOff>
    </xdr:from>
    <xdr:ext cx="534377" cy="259045"/>
    <xdr:sp macro="" textlink="">
      <xdr:nvSpPr>
        <xdr:cNvPr id="376" name="テキスト ボックス 375"/>
        <xdr:cNvSpPr txBox="1"/>
      </xdr:nvSpPr>
      <xdr:spPr>
        <a:xfrm>
          <a:off x="7594111" y="985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80899</xdr:rowOff>
    </xdr:from>
    <xdr:to>
      <xdr:col>36</xdr:col>
      <xdr:colOff>165100</xdr:colOff>
      <xdr:row>57</xdr:row>
      <xdr:rowOff>11049</xdr:rowOff>
    </xdr:to>
    <xdr:sp macro="" textlink="">
      <xdr:nvSpPr>
        <xdr:cNvPr id="377" name="楕円 376"/>
        <xdr:cNvSpPr/>
      </xdr:nvSpPr>
      <xdr:spPr>
        <a:xfrm>
          <a:off x="6921500" y="968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2176</xdr:rowOff>
    </xdr:from>
    <xdr:ext cx="534377" cy="259045"/>
    <xdr:sp macro="" textlink="">
      <xdr:nvSpPr>
        <xdr:cNvPr id="378" name="テキスト ボックス 377"/>
        <xdr:cNvSpPr txBox="1"/>
      </xdr:nvSpPr>
      <xdr:spPr>
        <a:xfrm>
          <a:off x="6705111" y="977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135608</xdr:rowOff>
    </xdr:from>
    <xdr:to>
      <xdr:col>54</xdr:col>
      <xdr:colOff>189865</xdr:colOff>
      <xdr:row>78</xdr:row>
      <xdr:rowOff>127355</xdr:rowOff>
    </xdr:to>
    <xdr:cxnSp macro="">
      <xdr:nvCxnSpPr>
        <xdr:cNvPr id="400" name="直線コネクタ 399"/>
        <xdr:cNvCxnSpPr/>
      </xdr:nvCxnSpPr>
      <xdr:spPr>
        <a:xfrm flipV="1">
          <a:off x="10475595" y="12308558"/>
          <a:ext cx="1270" cy="1191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131182</xdr:rowOff>
    </xdr:from>
    <xdr:ext cx="378565" cy="259045"/>
    <xdr:sp macro="" textlink="">
      <xdr:nvSpPr>
        <xdr:cNvPr id="401" name="普通建設事業費 （ うち新規整備　）最小値テキスト"/>
        <xdr:cNvSpPr txBox="1"/>
      </xdr:nvSpPr>
      <xdr:spPr>
        <a:xfrm>
          <a:off x="10528300" y="13504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127355</xdr:rowOff>
    </xdr:from>
    <xdr:to>
      <xdr:col>55</xdr:col>
      <xdr:colOff>88900</xdr:colOff>
      <xdr:row>78</xdr:row>
      <xdr:rowOff>127355</xdr:rowOff>
    </xdr:to>
    <xdr:cxnSp macro="">
      <xdr:nvCxnSpPr>
        <xdr:cNvPr id="402" name="直線コネクタ 401"/>
        <xdr:cNvCxnSpPr/>
      </xdr:nvCxnSpPr>
      <xdr:spPr>
        <a:xfrm>
          <a:off x="10388600" y="1350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82285</xdr:rowOff>
    </xdr:from>
    <xdr:ext cx="534377" cy="259045"/>
    <xdr:sp macro="" textlink="">
      <xdr:nvSpPr>
        <xdr:cNvPr id="403" name="普通建設事業費 （ うち新規整備　）最大値テキスト"/>
        <xdr:cNvSpPr txBox="1"/>
      </xdr:nvSpPr>
      <xdr:spPr>
        <a:xfrm>
          <a:off x="10528300" y="1208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135608</xdr:rowOff>
    </xdr:from>
    <xdr:to>
      <xdr:col>55</xdr:col>
      <xdr:colOff>88900</xdr:colOff>
      <xdr:row>71</xdr:row>
      <xdr:rowOff>135608</xdr:rowOff>
    </xdr:to>
    <xdr:cxnSp macro="">
      <xdr:nvCxnSpPr>
        <xdr:cNvPr id="404" name="直線コネクタ 403"/>
        <xdr:cNvCxnSpPr/>
      </xdr:nvCxnSpPr>
      <xdr:spPr>
        <a:xfrm>
          <a:off x="10388600" y="12308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11523</xdr:rowOff>
    </xdr:from>
    <xdr:to>
      <xdr:col>55</xdr:col>
      <xdr:colOff>0</xdr:colOff>
      <xdr:row>78</xdr:row>
      <xdr:rowOff>31824</xdr:rowOff>
    </xdr:to>
    <xdr:cxnSp macro="">
      <xdr:nvCxnSpPr>
        <xdr:cNvPr id="405" name="直線コネクタ 404"/>
        <xdr:cNvCxnSpPr/>
      </xdr:nvCxnSpPr>
      <xdr:spPr>
        <a:xfrm>
          <a:off x="9639300" y="13213173"/>
          <a:ext cx="838200" cy="19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102519</xdr:rowOff>
    </xdr:from>
    <xdr:ext cx="469744" cy="259045"/>
    <xdr:sp macro="" textlink="">
      <xdr:nvSpPr>
        <xdr:cNvPr id="406" name="普通建設事業費 （ うち新規整備　）平均値テキスト"/>
        <xdr:cNvSpPr txBox="1"/>
      </xdr:nvSpPr>
      <xdr:spPr>
        <a:xfrm>
          <a:off x="10528300" y="13132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79642</xdr:rowOff>
    </xdr:from>
    <xdr:to>
      <xdr:col>55</xdr:col>
      <xdr:colOff>50800</xdr:colOff>
      <xdr:row>78</xdr:row>
      <xdr:rowOff>9792</xdr:rowOff>
    </xdr:to>
    <xdr:sp macro="" textlink="">
      <xdr:nvSpPr>
        <xdr:cNvPr id="407" name="フローチャート: 判断 406"/>
        <xdr:cNvSpPr/>
      </xdr:nvSpPr>
      <xdr:spPr>
        <a:xfrm>
          <a:off x="10426700" y="1328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11523</xdr:rowOff>
    </xdr:from>
    <xdr:to>
      <xdr:col>50</xdr:col>
      <xdr:colOff>114300</xdr:colOff>
      <xdr:row>77</xdr:row>
      <xdr:rowOff>161097</xdr:rowOff>
    </xdr:to>
    <xdr:cxnSp macro="">
      <xdr:nvCxnSpPr>
        <xdr:cNvPr id="408" name="直線コネクタ 407"/>
        <xdr:cNvCxnSpPr/>
      </xdr:nvCxnSpPr>
      <xdr:spPr>
        <a:xfrm flipV="1">
          <a:off x="8750300" y="13213173"/>
          <a:ext cx="889000" cy="14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26332</xdr:rowOff>
    </xdr:from>
    <xdr:to>
      <xdr:col>50</xdr:col>
      <xdr:colOff>165100</xdr:colOff>
      <xdr:row>77</xdr:row>
      <xdr:rowOff>127932</xdr:rowOff>
    </xdr:to>
    <xdr:sp macro="" textlink="">
      <xdr:nvSpPr>
        <xdr:cNvPr id="409" name="フローチャート: 判断 408"/>
        <xdr:cNvSpPr/>
      </xdr:nvSpPr>
      <xdr:spPr>
        <a:xfrm>
          <a:off x="95885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119059</xdr:rowOff>
    </xdr:from>
    <xdr:ext cx="534377" cy="259045"/>
    <xdr:sp macro="" textlink="">
      <xdr:nvSpPr>
        <xdr:cNvPr id="410" name="テキスト ボックス 409"/>
        <xdr:cNvSpPr txBox="1"/>
      </xdr:nvSpPr>
      <xdr:spPr>
        <a:xfrm>
          <a:off x="9372111" y="1332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161097</xdr:rowOff>
    </xdr:from>
    <xdr:to>
      <xdr:col>45</xdr:col>
      <xdr:colOff>177800</xdr:colOff>
      <xdr:row>78</xdr:row>
      <xdr:rowOff>48444</xdr:rowOff>
    </xdr:to>
    <xdr:cxnSp macro="">
      <xdr:nvCxnSpPr>
        <xdr:cNvPr id="411" name="直線コネクタ 410"/>
        <xdr:cNvCxnSpPr/>
      </xdr:nvCxnSpPr>
      <xdr:spPr>
        <a:xfrm flipV="1">
          <a:off x="7861300" y="13362747"/>
          <a:ext cx="889000" cy="5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28916</xdr:rowOff>
    </xdr:from>
    <xdr:to>
      <xdr:col>46</xdr:col>
      <xdr:colOff>38100</xdr:colOff>
      <xdr:row>77</xdr:row>
      <xdr:rowOff>130516</xdr:rowOff>
    </xdr:to>
    <xdr:sp macro="" textlink="">
      <xdr:nvSpPr>
        <xdr:cNvPr id="412" name="フローチャート: 判断 411"/>
        <xdr:cNvSpPr/>
      </xdr:nvSpPr>
      <xdr:spPr>
        <a:xfrm>
          <a:off x="8699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147043</xdr:rowOff>
    </xdr:from>
    <xdr:ext cx="534377" cy="259045"/>
    <xdr:sp macro="" textlink="">
      <xdr:nvSpPr>
        <xdr:cNvPr id="413" name="テキスト ボックス 412"/>
        <xdr:cNvSpPr txBox="1"/>
      </xdr:nvSpPr>
      <xdr:spPr>
        <a:xfrm>
          <a:off x="8483111" y="1300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48444</xdr:rowOff>
    </xdr:from>
    <xdr:to>
      <xdr:col>41</xdr:col>
      <xdr:colOff>50800</xdr:colOff>
      <xdr:row>78</xdr:row>
      <xdr:rowOff>71462</xdr:rowOff>
    </xdr:to>
    <xdr:cxnSp macro="">
      <xdr:nvCxnSpPr>
        <xdr:cNvPr id="414" name="直線コネクタ 413"/>
        <xdr:cNvCxnSpPr/>
      </xdr:nvCxnSpPr>
      <xdr:spPr>
        <a:xfrm flipV="1">
          <a:off x="6972300" y="13421544"/>
          <a:ext cx="889000" cy="2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76121</xdr:rowOff>
    </xdr:from>
    <xdr:to>
      <xdr:col>41</xdr:col>
      <xdr:colOff>101600</xdr:colOff>
      <xdr:row>78</xdr:row>
      <xdr:rowOff>6271</xdr:rowOff>
    </xdr:to>
    <xdr:sp macro="" textlink="">
      <xdr:nvSpPr>
        <xdr:cNvPr id="415" name="フローチャート: 判断 414"/>
        <xdr:cNvSpPr/>
      </xdr:nvSpPr>
      <xdr:spPr>
        <a:xfrm>
          <a:off x="7810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22798</xdr:rowOff>
    </xdr:from>
    <xdr:ext cx="469744" cy="259045"/>
    <xdr:sp macro="" textlink="">
      <xdr:nvSpPr>
        <xdr:cNvPr id="416" name="テキスト ボックス 415"/>
        <xdr:cNvSpPr txBox="1"/>
      </xdr:nvSpPr>
      <xdr:spPr>
        <a:xfrm>
          <a:off x="7626428" y="1305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21120</xdr:rowOff>
    </xdr:from>
    <xdr:to>
      <xdr:col>36</xdr:col>
      <xdr:colOff>165100</xdr:colOff>
      <xdr:row>77</xdr:row>
      <xdr:rowOff>122720</xdr:rowOff>
    </xdr:to>
    <xdr:sp macro="" textlink="">
      <xdr:nvSpPr>
        <xdr:cNvPr id="417" name="フローチャート: 判断 416"/>
        <xdr:cNvSpPr/>
      </xdr:nvSpPr>
      <xdr:spPr>
        <a:xfrm>
          <a:off x="6921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139247</xdr:rowOff>
    </xdr:from>
    <xdr:ext cx="534377" cy="259045"/>
    <xdr:sp macro="" textlink="">
      <xdr:nvSpPr>
        <xdr:cNvPr id="418" name="テキスト ボックス 417"/>
        <xdr:cNvSpPr txBox="1"/>
      </xdr:nvSpPr>
      <xdr:spPr>
        <a:xfrm>
          <a:off x="6705111" y="129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152474</xdr:rowOff>
    </xdr:from>
    <xdr:to>
      <xdr:col>55</xdr:col>
      <xdr:colOff>50800</xdr:colOff>
      <xdr:row>78</xdr:row>
      <xdr:rowOff>82624</xdr:rowOff>
    </xdr:to>
    <xdr:sp macro="" textlink="">
      <xdr:nvSpPr>
        <xdr:cNvPr id="424" name="楕円 423"/>
        <xdr:cNvSpPr/>
      </xdr:nvSpPr>
      <xdr:spPr>
        <a:xfrm>
          <a:off x="10426700" y="1335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67401</xdr:rowOff>
    </xdr:from>
    <xdr:ext cx="469744" cy="259045"/>
    <xdr:sp macro="" textlink="">
      <xdr:nvSpPr>
        <xdr:cNvPr id="425" name="普通建設事業費 （ うち新規整備　）該当値テキスト"/>
        <xdr:cNvSpPr txBox="1"/>
      </xdr:nvSpPr>
      <xdr:spPr>
        <a:xfrm>
          <a:off x="10528300" y="1326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132173</xdr:rowOff>
    </xdr:from>
    <xdr:to>
      <xdr:col>50</xdr:col>
      <xdr:colOff>165100</xdr:colOff>
      <xdr:row>77</xdr:row>
      <xdr:rowOff>62323</xdr:rowOff>
    </xdr:to>
    <xdr:sp macro="" textlink="">
      <xdr:nvSpPr>
        <xdr:cNvPr id="426" name="楕円 425"/>
        <xdr:cNvSpPr/>
      </xdr:nvSpPr>
      <xdr:spPr>
        <a:xfrm>
          <a:off x="9588500" y="1316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78851</xdr:rowOff>
    </xdr:from>
    <xdr:ext cx="534377" cy="259045"/>
    <xdr:sp macro="" textlink="">
      <xdr:nvSpPr>
        <xdr:cNvPr id="427" name="テキスト ボックス 426"/>
        <xdr:cNvSpPr txBox="1"/>
      </xdr:nvSpPr>
      <xdr:spPr>
        <a:xfrm>
          <a:off x="9372111" y="1293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110297</xdr:rowOff>
    </xdr:from>
    <xdr:to>
      <xdr:col>46</xdr:col>
      <xdr:colOff>38100</xdr:colOff>
      <xdr:row>78</xdr:row>
      <xdr:rowOff>40447</xdr:rowOff>
    </xdr:to>
    <xdr:sp macro="" textlink="">
      <xdr:nvSpPr>
        <xdr:cNvPr id="428" name="楕円 427"/>
        <xdr:cNvSpPr/>
      </xdr:nvSpPr>
      <xdr:spPr>
        <a:xfrm>
          <a:off x="8699500" y="1331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31574</xdr:rowOff>
    </xdr:from>
    <xdr:ext cx="469744" cy="259045"/>
    <xdr:sp macro="" textlink="">
      <xdr:nvSpPr>
        <xdr:cNvPr id="429" name="テキスト ボックス 428"/>
        <xdr:cNvSpPr txBox="1"/>
      </xdr:nvSpPr>
      <xdr:spPr>
        <a:xfrm>
          <a:off x="8515428" y="1340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169094</xdr:rowOff>
    </xdr:from>
    <xdr:to>
      <xdr:col>41</xdr:col>
      <xdr:colOff>101600</xdr:colOff>
      <xdr:row>78</xdr:row>
      <xdr:rowOff>99244</xdr:rowOff>
    </xdr:to>
    <xdr:sp macro="" textlink="">
      <xdr:nvSpPr>
        <xdr:cNvPr id="430" name="楕円 429"/>
        <xdr:cNvSpPr/>
      </xdr:nvSpPr>
      <xdr:spPr>
        <a:xfrm>
          <a:off x="7810500" y="1337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90371</xdr:rowOff>
    </xdr:from>
    <xdr:ext cx="469744" cy="259045"/>
    <xdr:sp macro="" textlink="">
      <xdr:nvSpPr>
        <xdr:cNvPr id="431" name="テキスト ボックス 430"/>
        <xdr:cNvSpPr txBox="1"/>
      </xdr:nvSpPr>
      <xdr:spPr>
        <a:xfrm>
          <a:off x="7626428" y="134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20662</xdr:rowOff>
    </xdr:from>
    <xdr:to>
      <xdr:col>36</xdr:col>
      <xdr:colOff>165100</xdr:colOff>
      <xdr:row>78</xdr:row>
      <xdr:rowOff>122262</xdr:rowOff>
    </xdr:to>
    <xdr:sp macro="" textlink="">
      <xdr:nvSpPr>
        <xdr:cNvPr id="432" name="楕円 431"/>
        <xdr:cNvSpPr/>
      </xdr:nvSpPr>
      <xdr:spPr>
        <a:xfrm>
          <a:off x="6921500" y="1339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113389</xdr:rowOff>
    </xdr:from>
    <xdr:ext cx="469744" cy="259045"/>
    <xdr:sp macro="" textlink="">
      <xdr:nvSpPr>
        <xdr:cNvPr id="433" name="テキスト ボックス 432"/>
        <xdr:cNvSpPr txBox="1"/>
      </xdr:nvSpPr>
      <xdr:spPr>
        <a:xfrm>
          <a:off x="6737428" y="1348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65157</xdr:rowOff>
    </xdr:from>
    <xdr:to>
      <xdr:col>54</xdr:col>
      <xdr:colOff>189865</xdr:colOff>
      <xdr:row>98</xdr:row>
      <xdr:rowOff>123146</xdr:rowOff>
    </xdr:to>
    <xdr:cxnSp macro="">
      <xdr:nvCxnSpPr>
        <xdr:cNvPr id="457" name="直線コネクタ 456"/>
        <xdr:cNvCxnSpPr/>
      </xdr:nvCxnSpPr>
      <xdr:spPr>
        <a:xfrm flipV="1">
          <a:off x="10475595" y="15667107"/>
          <a:ext cx="1270" cy="1258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126973</xdr:rowOff>
    </xdr:from>
    <xdr:ext cx="469744" cy="259045"/>
    <xdr:sp macro="" textlink="">
      <xdr:nvSpPr>
        <xdr:cNvPr id="458" name="普通建設事業費 （ うち更新整備　）最小値テキスト"/>
        <xdr:cNvSpPr txBox="1"/>
      </xdr:nvSpPr>
      <xdr:spPr>
        <a:xfrm>
          <a:off x="10528300" y="1692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123146</xdr:rowOff>
    </xdr:from>
    <xdr:to>
      <xdr:col>55</xdr:col>
      <xdr:colOff>88900</xdr:colOff>
      <xdr:row>98</xdr:row>
      <xdr:rowOff>123146</xdr:rowOff>
    </xdr:to>
    <xdr:cxnSp macro="">
      <xdr:nvCxnSpPr>
        <xdr:cNvPr id="459" name="直線コネクタ 458"/>
        <xdr:cNvCxnSpPr/>
      </xdr:nvCxnSpPr>
      <xdr:spPr>
        <a:xfrm>
          <a:off x="10388600" y="16925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11834</xdr:rowOff>
    </xdr:from>
    <xdr:ext cx="534377" cy="259045"/>
    <xdr:sp macro="" textlink="">
      <xdr:nvSpPr>
        <xdr:cNvPr id="460" name="普通建設事業費 （ うち更新整備　）最大値テキスト"/>
        <xdr:cNvSpPr txBox="1"/>
      </xdr:nvSpPr>
      <xdr:spPr>
        <a:xfrm>
          <a:off x="10528300" y="1544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65157</xdr:rowOff>
    </xdr:from>
    <xdr:to>
      <xdr:col>55</xdr:col>
      <xdr:colOff>88900</xdr:colOff>
      <xdr:row>91</xdr:row>
      <xdr:rowOff>65157</xdr:rowOff>
    </xdr:to>
    <xdr:cxnSp macro="">
      <xdr:nvCxnSpPr>
        <xdr:cNvPr id="461" name="直線コネクタ 460"/>
        <xdr:cNvCxnSpPr/>
      </xdr:nvCxnSpPr>
      <xdr:spPr>
        <a:xfrm>
          <a:off x="10388600" y="15667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48679</xdr:rowOff>
    </xdr:from>
    <xdr:to>
      <xdr:col>55</xdr:col>
      <xdr:colOff>0</xdr:colOff>
      <xdr:row>96</xdr:row>
      <xdr:rowOff>50318</xdr:rowOff>
    </xdr:to>
    <xdr:cxnSp macro="">
      <xdr:nvCxnSpPr>
        <xdr:cNvPr id="462" name="直線コネクタ 461"/>
        <xdr:cNvCxnSpPr/>
      </xdr:nvCxnSpPr>
      <xdr:spPr>
        <a:xfrm flipV="1">
          <a:off x="9639300" y="15993529"/>
          <a:ext cx="838200" cy="51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15569</xdr:rowOff>
    </xdr:from>
    <xdr:ext cx="534377" cy="259045"/>
    <xdr:sp macro="" textlink="">
      <xdr:nvSpPr>
        <xdr:cNvPr id="463" name="普通建設事業費 （ うち更新整備　）平均値テキスト"/>
        <xdr:cNvSpPr txBox="1"/>
      </xdr:nvSpPr>
      <xdr:spPr>
        <a:xfrm>
          <a:off x="10528300" y="16474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37142</xdr:rowOff>
    </xdr:from>
    <xdr:to>
      <xdr:col>55</xdr:col>
      <xdr:colOff>50800</xdr:colOff>
      <xdr:row>96</xdr:row>
      <xdr:rowOff>138742</xdr:rowOff>
    </xdr:to>
    <xdr:sp macro="" textlink="">
      <xdr:nvSpPr>
        <xdr:cNvPr id="464" name="フローチャート: 判断 463"/>
        <xdr:cNvSpPr/>
      </xdr:nvSpPr>
      <xdr:spPr>
        <a:xfrm>
          <a:off x="104267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4998</xdr:rowOff>
    </xdr:from>
    <xdr:to>
      <xdr:col>50</xdr:col>
      <xdr:colOff>114300</xdr:colOff>
      <xdr:row>96</xdr:row>
      <xdr:rowOff>50318</xdr:rowOff>
    </xdr:to>
    <xdr:cxnSp macro="">
      <xdr:nvCxnSpPr>
        <xdr:cNvPr id="465" name="直線コネクタ 464"/>
        <xdr:cNvCxnSpPr/>
      </xdr:nvCxnSpPr>
      <xdr:spPr>
        <a:xfrm>
          <a:off x="8750300" y="16464198"/>
          <a:ext cx="889000" cy="4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75146</xdr:rowOff>
    </xdr:from>
    <xdr:to>
      <xdr:col>50</xdr:col>
      <xdr:colOff>165100</xdr:colOff>
      <xdr:row>97</xdr:row>
      <xdr:rowOff>5296</xdr:rowOff>
    </xdr:to>
    <xdr:sp macro="" textlink="">
      <xdr:nvSpPr>
        <xdr:cNvPr id="466" name="フローチャート: 判断 465"/>
        <xdr:cNvSpPr/>
      </xdr:nvSpPr>
      <xdr:spPr>
        <a:xfrm>
          <a:off x="9588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167873</xdr:rowOff>
    </xdr:from>
    <xdr:ext cx="534377" cy="259045"/>
    <xdr:sp macro="" textlink="">
      <xdr:nvSpPr>
        <xdr:cNvPr id="467" name="テキスト ボックス 466"/>
        <xdr:cNvSpPr txBox="1"/>
      </xdr:nvSpPr>
      <xdr:spPr>
        <a:xfrm>
          <a:off x="9372111" y="166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4998</xdr:rowOff>
    </xdr:from>
    <xdr:to>
      <xdr:col>45</xdr:col>
      <xdr:colOff>177800</xdr:colOff>
      <xdr:row>98</xdr:row>
      <xdr:rowOff>1054</xdr:rowOff>
    </xdr:to>
    <xdr:cxnSp macro="">
      <xdr:nvCxnSpPr>
        <xdr:cNvPr id="468" name="直線コネクタ 467"/>
        <xdr:cNvCxnSpPr/>
      </xdr:nvCxnSpPr>
      <xdr:spPr>
        <a:xfrm flipV="1">
          <a:off x="7861300" y="16464198"/>
          <a:ext cx="889000" cy="33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104121</xdr:rowOff>
    </xdr:from>
    <xdr:to>
      <xdr:col>46</xdr:col>
      <xdr:colOff>38100</xdr:colOff>
      <xdr:row>97</xdr:row>
      <xdr:rowOff>34271</xdr:rowOff>
    </xdr:to>
    <xdr:sp macro="" textlink="">
      <xdr:nvSpPr>
        <xdr:cNvPr id="469" name="フローチャート: 判断 468"/>
        <xdr:cNvSpPr/>
      </xdr:nvSpPr>
      <xdr:spPr>
        <a:xfrm>
          <a:off x="8699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25398</xdr:rowOff>
    </xdr:from>
    <xdr:ext cx="534377" cy="259045"/>
    <xdr:sp macro="" textlink="">
      <xdr:nvSpPr>
        <xdr:cNvPr id="470" name="テキスト ボックス 469"/>
        <xdr:cNvSpPr txBox="1"/>
      </xdr:nvSpPr>
      <xdr:spPr>
        <a:xfrm>
          <a:off x="8483111" y="1665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39688</xdr:rowOff>
    </xdr:from>
    <xdr:to>
      <xdr:col>41</xdr:col>
      <xdr:colOff>50800</xdr:colOff>
      <xdr:row>98</xdr:row>
      <xdr:rowOff>1054</xdr:rowOff>
    </xdr:to>
    <xdr:cxnSp macro="">
      <xdr:nvCxnSpPr>
        <xdr:cNvPr id="471" name="直線コネクタ 470"/>
        <xdr:cNvCxnSpPr/>
      </xdr:nvCxnSpPr>
      <xdr:spPr>
        <a:xfrm>
          <a:off x="6972300" y="16670338"/>
          <a:ext cx="889000" cy="13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156660</xdr:rowOff>
    </xdr:from>
    <xdr:to>
      <xdr:col>41</xdr:col>
      <xdr:colOff>101600</xdr:colOff>
      <xdr:row>97</xdr:row>
      <xdr:rowOff>86810</xdr:rowOff>
    </xdr:to>
    <xdr:sp macro="" textlink="">
      <xdr:nvSpPr>
        <xdr:cNvPr id="472" name="フローチャート: 判断 471"/>
        <xdr:cNvSpPr/>
      </xdr:nvSpPr>
      <xdr:spPr>
        <a:xfrm>
          <a:off x="7810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103337</xdr:rowOff>
    </xdr:from>
    <xdr:ext cx="534377" cy="259045"/>
    <xdr:sp macro="" textlink="">
      <xdr:nvSpPr>
        <xdr:cNvPr id="473" name="テキスト ボックス 472"/>
        <xdr:cNvSpPr txBox="1"/>
      </xdr:nvSpPr>
      <xdr:spPr>
        <a:xfrm>
          <a:off x="7594111" y="16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85337</xdr:rowOff>
    </xdr:from>
    <xdr:to>
      <xdr:col>36</xdr:col>
      <xdr:colOff>165100</xdr:colOff>
      <xdr:row>97</xdr:row>
      <xdr:rowOff>15487</xdr:rowOff>
    </xdr:to>
    <xdr:sp macro="" textlink="">
      <xdr:nvSpPr>
        <xdr:cNvPr id="474" name="フローチャート: 判断 473"/>
        <xdr:cNvSpPr/>
      </xdr:nvSpPr>
      <xdr:spPr>
        <a:xfrm>
          <a:off x="6921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32014</xdr:rowOff>
    </xdr:from>
    <xdr:ext cx="534377" cy="259045"/>
    <xdr:sp macro="" textlink="">
      <xdr:nvSpPr>
        <xdr:cNvPr id="475" name="テキスト ボックス 474"/>
        <xdr:cNvSpPr txBox="1"/>
      </xdr:nvSpPr>
      <xdr:spPr>
        <a:xfrm>
          <a:off x="6705111" y="1631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169329</xdr:rowOff>
    </xdr:from>
    <xdr:to>
      <xdr:col>55</xdr:col>
      <xdr:colOff>50800</xdr:colOff>
      <xdr:row>93</xdr:row>
      <xdr:rowOff>99479</xdr:rowOff>
    </xdr:to>
    <xdr:sp macro="" textlink="">
      <xdr:nvSpPr>
        <xdr:cNvPr id="481" name="楕円 480"/>
        <xdr:cNvSpPr/>
      </xdr:nvSpPr>
      <xdr:spPr>
        <a:xfrm>
          <a:off x="10426700" y="1594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20756</xdr:rowOff>
    </xdr:from>
    <xdr:ext cx="534377" cy="259045"/>
    <xdr:sp macro="" textlink="">
      <xdr:nvSpPr>
        <xdr:cNvPr id="482" name="普通建設事業費 （ うち更新整備　）該当値テキスト"/>
        <xdr:cNvSpPr txBox="1"/>
      </xdr:nvSpPr>
      <xdr:spPr>
        <a:xfrm>
          <a:off x="10528300" y="157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170968</xdr:rowOff>
    </xdr:from>
    <xdr:to>
      <xdr:col>50</xdr:col>
      <xdr:colOff>165100</xdr:colOff>
      <xdr:row>96</xdr:row>
      <xdr:rowOff>101118</xdr:rowOff>
    </xdr:to>
    <xdr:sp macro="" textlink="">
      <xdr:nvSpPr>
        <xdr:cNvPr id="483" name="楕円 482"/>
        <xdr:cNvSpPr/>
      </xdr:nvSpPr>
      <xdr:spPr>
        <a:xfrm>
          <a:off x="9588500" y="1645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117645</xdr:rowOff>
    </xdr:from>
    <xdr:ext cx="534377" cy="259045"/>
    <xdr:sp macro="" textlink="">
      <xdr:nvSpPr>
        <xdr:cNvPr id="484" name="テキスト ボックス 483"/>
        <xdr:cNvSpPr txBox="1"/>
      </xdr:nvSpPr>
      <xdr:spPr>
        <a:xfrm>
          <a:off x="9372111" y="1623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125648</xdr:rowOff>
    </xdr:from>
    <xdr:to>
      <xdr:col>46</xdr:col>
      <xdr:colOff>38100</xdr:colOff>
      <xdr:row>96</xdr:row>
      <xdr:rowOff>55798</xdr:rowOff>
    </xdr:to>
    <xdr:sp macro="" textlink="">
      <xdr:nvSpPr>
        <xdr:cNvPr id="485" name="楕円 484"/>
        <xdr:cNvSpPr/>
      </xdr:nvSpPr>
      <xdr:spPr>
        <a:xfrm>
          <a:off x="8699500" y="1641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72325</xdr:rowOff>
    </xdr:from>
    <xdr:ext cx="534377" cy="259045"/>
    <xdr:sp macro="" textlink="">
      <xdr:nvSpPr>
        <xdr:cNvPr id="486" name="テキスト ボックス 485"/>
        <xdr:cNvSpPr txBox="1"/>
      </xdr:nvSpPr>
      <xdr:spPr>
        <a:xfrm>
          <a:off x="8483111" y="1618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121704</xdr:rowOff>
    </xdr:from>
    <xdr:to>
      <xdr:col>41</xdr:col>
      <xdr:colOff>101600</xdr:colOff>
      <xdr:row>98</xdr:row>
      <xdr:rowOff>51854</xdr:rowOff>
    </xdr:to>
    <xdr:sp macro="" textlink="">
      <xdr:nvSpPr>
        <xdr:cNvPr id="487" name="楕円 486"/>
        <xdr:cNvSpPr/>
      </xdr:nvSpPr>
      <xdr:spPr>
        <a:xfrm>
          <a:off x="7810500" y="1675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42981</xdr:rowOff>
    </xdr:from>
    <xdr:ext cx="534377" cy="259045"/>
    <xdr:sp macro="" textlink="">
      <xdr:nvSpPr>
        <xdr:cNvPr id="488" name="テキスト ボックス 487"/>
        <xdr:cNvSpPr txBox="1"/>
      </xdr:nvSpPr>
      <xdr:spPr>
        <a:xfrm>
          <a:off x="7594111" y="1684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160338</xdr:rowOff>
    </xdr:from>
    <xdr:to>
      <xdr:col>36</xdr:col>
      <xdr:colOff>165100</xdr:colOff>
      <xdr:row>97</xdr:row>
      <xdr:rowOff>90488</xdr:rowOff>
    </xdr:to>
    <xdr:sp macro="" textlink="">
      <xdr:nvSpPr>
        <xdr:cNvPr id="489" name="楕円 488"/>
        <xdr:cNvSpPr/>
      </xdr:nvSpPr>
      <xdr:spPr>
        <a:xfrm>
          <a:off x="6921500" y="1661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81615</xdr:rowOff>
    </xdr:from>
    <xdr:ext cx="534377" cy="259045"/>
    <xdr:sp macro="" textlink="">
      <xdr:nvSpPr>
        <xdr:cNvPr id="490" name="テキスト ボックス 489"/>
        <xdr:cNvSpPr txBox="1"/>
      </xdr:nvSpPr>
      <xdr:spPr>
        <a:xfrm>
          <a:off x="6705111" y="1671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35577</xdr:rowOff>
    </xdr:from>
    <xdr:ext cx="377026" cy="259045"/>
    <xdr:sp macro="" textlink="">
      <xdr:nvSpPr>
        <xdr:cNvPr id="504" name="テキスト ボックス 503"/>
        <xdr:cNvSpPr txBox="1"/>
      </xdr:nvSpPr>
      <xdr:spPr>
        <a:xfrm>
          <a:off x="12068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6" name="テキスト ボックス 505"/>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8" name="テキスト ボックス 507"/>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0" name="テキスト ボックス 509"/>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2" name="テキスト ボックス 51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103124</xdr:rowOff>
    </xdr:from>
    <xdr:to>
      <xdr:col>85</xdr:col>
      <xdr:colOff>126364</xdr:colOff>
      <xdr:row>39</xdr:row>
      <xdr:rowOff>44450</xdr:rowOff>
    </xdr:to>
    <xdr:cxnSp macro="">
      <xdr:nvCxnSpPr>
        <xdr:cNvPr id="514" name="直線コネクタ 513"/>
        <xdr:cNvCxnSpPr/>
      </xdr:nvCxnSpPr>
      <xdr:spPr>
        <a:xfrm flipV="1">
          <a:off x="16317595" y="5246624"/>
          <a:ext cx="1269"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49801</xdr:rowOff>
    </xdr:from>
    <xdr:ext cx="469744" cy="259045"/>
    <xdr:sp macro="" textlink="">
      <xdr:nvSpPr>
        <xdr:cNvPr id="517" name="災害復旧事業費最大値テキスト"/>
        <xdr:cNvSpPr txBox="1"/>
      </xdr:nvSpPr>
      <xdr:spPr>
        <a:xfrm>
          <a:off x="16370300" y="502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103124</xdr:rowOff>
    </xdr:from>
    <xdr:to>
      <xdr:col>86</xdr:col>
      <xdr:colOff>25400</xdr:colOff>
      <xdr:row>30</xdr:row>
      <xdr:rowOff>103124</xdr:rowOff>
    </xdr:to>
    <xdr:cxnSp macro="">
      <xdr:nvCxnSpPr>
        <xdr:cNvPr id="518" name="直線コネクタ 517"/>
        <xdr:cNvCxnSpPr/>
      </xdr:nvCxnSpPr>
      <xdr:spPr>
        <a:xfrm>
          <a:off x="16230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91965</xdr:rowOff>
    </xdr:from>
    <xdr:ext cx="378565" cy="259045"/>
    <xdr:sp macro="" textlink="">
      <xdr:nvSpPr>
        <xdr:cNvPr id="520" name="災害復旧事業費平均値テキスト"/>
        <xdr:cNvSpPr txBox="1"/>
      </xdr:nvSpPr>
      <xdr:spPr>
        <a:xfrm>
          <a:off x="16370300" y="6435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69088</xdr:rowOff>
    </xdr:from>
    <xdr:to>
      <xdr:col>85</xdr:col>
      <xdr:colOff>177800</xdr:colOff>
      <xdr:row>38</xdr:row>
      <xdr:rowOff>170688</xdr:rowOff>
    </xdr:to>
    <xdr:sp macro="" textlink="">
      <xdr:nvSpPr>
        <xdr:cNvPr id="521" name="フローチャート: 判断 520"/>
        <xdr:cNvSpPr/>
      </xdr:nvSpPr>
      <xdr:spPr>
        <a:xfrm>
          <a:off x="162687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55118</xdr:rowOff>
    </xdr:from>
    <xdr:to>
      <xdr:col>81</xdr:col>
      <xdr:colOff>50800</xdr:colOff>
      <xdr:row>39</xdr:row>
      <xdr:rowOff>44450</xdr:rowOff>
    </xdr:to>
    <xdr:cxnSp macro="">
      <xdr:nvCxnSpPr>
        <xdr:cNvPr id="522" name="直線コネクタ 521"/>
        <xdr:cNvCxnSpPr/>
      </xdr:nvCxnSpPr>
      <xdr:spPr>
        <a:xfrm>
          <a:off x="14592300" y="6570218"/>
          <a:ext cx="889000" cy="16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56896</xdr:rowOff>
    </xdr:from>
    <xdr:to>
      <xdr:col>81</xdr:col>
      <xdr:colOff>101600</xdr:colOff>
      <xdr:row>37</xdr:row>
      <xdr:rowOff>158496</xdr:rowOff>
    </xdr:to>
    <xdr:sp macro="" textlink="">
      <xdr:nvSpPr>
        <xdr:cNvPr id="523" name="フローチャート: 判断 522"/>
        <xdr:cNvSpPr/>
      </xdr:nvSpPr>
      <xdr:spPr>
        <a:xfrm>
          <a:off x="154305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3573</xdr:rowOff>
    </xdr:from>
    <xdr:ext cx="378565" cy="259045"/>
    <xdr:sp macro="" textlink="">
      <xdr:nvSpPr>
        <xdr:cNvPr id="524" name="テキスト ボックス 523"/>
        <xdr:cNvSpPr txBox="1"/>
      </xdr:nvSpPr>
      <xdr:spPr>
        <a:xfrm>
          <a:off x="15292017" y="61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109982</xdr:rowOff>
    </xdr:from>
    <xdr:to>
      <xdr:col>76</xdr:col>
      <xdr:colOff>114300</xdr:colOff>
      <xdr:row>38</xdr:row>
      <xdr:rowOff>55118</xdr:rowOff>
    </xdr:to>
    <xdr:cxnSp macro="">
      <xdr:nvCxnSpPr>
        <xdr:cNvPr id="525" name="直線コネクタ 524"/>
        <xdr:cNvCxnSpPr/>
      </xdr:nvCxnSpPr>
      <xdr:spPr>
        <a:xfrm>
          <a:off x="13703300" y="6110732"/>
          <a:ext cx="889000" cy="45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133096</xdr:rowOff>
    </xdr:from>
    <xdr:to>
      <xdr:col>76</xdr:col>
      <xdr:colOff>165100</xdr:colOff>
      <xdr:row>38</xdr:row>
      <xdr:rowOff>63246</xdr:rowOff>
    </xdr:to>
    <xdr:sp macro="" textlink="">
      <xdr:nvSpPr>
        <xdr:cNvPr id="526" name="フローチャート: 判断 525"/>
        <xdr:cNvSpPr/>
      </xdr:nvSpPr>
      <xdr:spPr>
        <a:xfrm>
          <a:off x="14541500" y="647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79773</xdr:rowOff>
    </xdr:from>
    <xdr:ext cx="378565" cy="259045"/>
    <xdr:sp macro="" textlink="">
      <xdr:nvSpPr>
        <xdr:cNvPr id="527" name="テキスト ボックス 526"/>
        <xdr:cNvSpPr txBox="1"/>
      </xdr:nvSpPr>
      <xdr:spPr>
        <a:xfrm>
          <a:off x="14403017" y="6251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109982</xdr:rowOff>
    </xdr:from>
    <xdr:to>
      <xdr:col>71</xdr:col>
      <xdr:colOff>177800</xdr:colOff>
      <xdr:row>39</xdr:row>
      <xdr:rowOff>34544</xdr:rowOff>
    </xdr:to>
    <xdr:cxnSp macro="">
      <xdr:nvCxnSpPr>
        <xdr:cNvPr id="528" name="直線コネクタ 527"/>
        <xdr:cNvCxnSpPr/>
      </xdr:nvCxnSpPr>
      <xdr:spPr>
        <a:xfrm flipV="1">
          <a:off x="12814300" y="6110732"/>
          <a:ext cx="889000" cy="61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3556</xdr:rowOff>
    </xdr:from>
    <xdr:to>
      <xdr:col>72</xdr:col>
      <xdr:colOff>38100</xdr:colOff>
      <xdr:row>38</xdr:row>
      <xdr:rowOff>105156</xdr:rowOff>
    </xdr:to>
    <xdr:sp macro="" textlink="">
      <xdr:nvSpPr>
        <xdr:cNvPr id="529" name="フローチャート: 判断 528"/>
        <xdr:cNvSpPr/>
      </xdr:nvSpPr>
      <xdr:spPr>
        <a:xfrm>
          <a:off x="13652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96283</xdr:rowOff>
    </xdr:from>
    <xdr:ext cx="378565" cy="259045"/>
    <xdr:sp macro="" textlink="">
      <xdr:nvSpPr>
        <xdr:cNvPr id="530" name="テキスト ボックス 529"/>
        <xdr:cNvSpPr txBox="1"/>
      </xdr:nvSpPr>
      <xdr:spPr>
        <a:xfrm>
          <a:off x="13514017" y="6611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49276</xdr:rowOff>
    </xdr:from>
    <xdr:to>
      <xdr:col>67</xdr:col>
      <xdr:colOff>101600</xdr:colOff>
      <xdr:row>31</xdr:row>
      <xdr:rowOff>150876</xdr:rowOff>
    </xdr:to>
    <xdr:sp macro="" textlink="">
      <xdr:nvSpPr>
        <xdr:cNvPr id="531" name="フローチャート: 判断 530"/>
        <xdr:cNvSpPr/>
      </xdr:nvSpPr>
      <xdr:spPr>
        <a:xfrm>
          <a:off x="12763500" y="53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167403</xdr:rowOff>
    </xdr:from>
    <xdr:ext cx="469744" cy="259045"/>
    <xdr:sp macro="" textlink="">
      <xdr:nvSpPr>
        <xdr:cNvPr id="532" name="テキスト ボックス 531"/>
        <xdr:cNvSpPr txBox="1"/>
      </xdr:nvSpPr>
      <xdr:spPr>
        <a:xfrm>
          <a:off x="12579428" y="51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4318</xdr:rowOff>
    </xdr:from>
    <xdr:to>
      <xdr:col>76</xdr:col>
      <xdr:colOff>165100</xdr:colOff>
      <xdr:row>38</xdr:row>
      <xdr:rowOff>105918</xdr:rowOff>
    </xdr:to>
    <xdr:sp macro="" textlink="">
      <xdr:nvSpPr>
        <xdr:cNvPr id="542" name="楕円 541"/>
        <xdr:cNvSpPr/>
      </xdr:nvSpPr>
      <xdr:spPr>
        <a:xfrm>
          <a:off x="14541500" y="651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97045</xdr:rowOff>
    </xdr:from>
    <xdr:ext cx="378565" cy="259045"/>
    <xdr:sp macro="" textlink="">
      <xdr:nvSpPr>
        <xdr:cNvPr id="543" name="テキスト ボックス 542"/>
        <xdr:cNvSpPr txBox="1"/>
      </xdr:nvSpPr>
      <xdr:spPr>
        <a:xfrm>
          <a:off x="14403017" y="6612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59182</xdr:rowOff>
    </xdr:from>
    <xdr:to>
      <xdr:col>72</xdr:col>
      <xdr:colOff>38100</xdr:colOff>
      <xdr:row>35</xdr:row>
      <xdr:rowOff>160782</xdr:rowOff>
    </xdr:to>
    <xdr:sp macro="" textlink="">
      <xdr:nvSpPr>
        <xdr:cNvPr id="544" name="楕円 543"/>
        <xdr:cNvSpPr/>
      </xdr:nvSpPr>
      <xdr:spPr>
        <a:xfrm>
          <a:off x="13652500" y="605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34</xdr:row>
      <xdr:rowOff>5859</xdr:rowOff>
    </xdr:from>
    <xdr:ext cx="378565" cy="259045"/>
    <xdr:sp macro="" textlink="">
      <xdr:nvSpPr>
        <xdr:cNvPr id="545" name="テキスト ボックス 544"/>
        <xdr:cNvSpPr txBox="1"/>
      </xdr:nvSpPr>
      <xdr:spPr>
        <a:xfrm>
          <a:off x="13514017" y="5835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155194</xdr:rowOff>
    </xdr:from>
    <xdr:to>
      <xdr:col>67</xdr:col>
      <xdr:colOff>101600</xdr:colOff>
      <xdr:row>39</xdr:row>
      <xdr:rowOff>85344</xdr:rowOff>
    </xdr:to>
    <xdr:sp macro="" textlink="">
      <xdr:nvSpPr>
        <xdr:cNvPr id="546" name="楕円 545"/>
        <xdr:cNvSpPr/>
      </xdr:nvSpPr>
      <xdr:spPr>
        <a:xfrm>
          <a:off x="12763500" y="66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76471</xdr:rowOff>
    </xdr:from>
    <xdr:ext cx="313932" cy="259045"/>
    <xdr:sp macro="" textlink="">
      <xdr:nvSpPr>
        <xdr:cNvPr id="547" name="テキスト ボックス 546"/>
        <xdr:cNvSpPr txBox="1"/>
      </xdr:nvSpPr>
      <xdr:spPr>
        <a:xfrm>
          <a:off x="12657333" y="6763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84531</xdr:rowOff>
    </xdr:from>
    <xdr:to>
      <xdr:col>85</xdr:col>
      <xdr:colOff>126364</xdr:colOff>
      <xdr:row>78</xdr:row>
      <xdr:rowOff>17227</xdr:rowOff>
    </xdr:to>
    <xdr:cxnSp macro="">
      <xdr:nvCxnSpPr>
        <xdr:cNvPr id="620" name="直線コネクタ 619"/>
        <xdr:cNvCxnSpPr/>
      </xdr:nvCxnSpPr>
      <xdr:spPr>
        <a:xfrm flipV="1">
          <a:off x="16317595" y="12086031"/>
          <a:ext cx="1269" cy="130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21054</xdr:rowOff>
    </xdr:from>
    <xdr:ext cx="534377" cy="259045"/>
    <xdr:sp macro="" textlink="">
      <xdr:nvSpPr>
        <xdr:cNvPr id="621" name="公債費最小値テキスト"/>
        <xdr:cNvSpPr txBox="1"/>
      </xdr:nvSpPr>
      <xdr:spPr>
        <a:xfrm>
          <a:off x="16370300" y="133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17227</xdr:rowOff>
    </xdr:from>
    <xdr:to>
      <xdr:col>86</xdr:col>
      <xdr:colOff>25400</xdr:colOff>
      <xdr:row>78</xdr:row>
      <xdr:rowOff>17227</xdr:rowOff>
    </xdr:to>
    <xdr:cxnSp macro="">
      <xdr:nvCxnSpPr>
        <xdr:cNvPr id="622" name="直線コネクタ 621"/>
        <xdr:cNvCxnSpPr/>
      </xdr:nvCxnSpPr>
      <xdr:spPr>
        <a:xfrm>
          <a:off x="16230600" y="1339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31208</xdr:rowOff>
    </xdr:from>
    <xdr:ext cx="534377" cy="259045"/>
    <xdr:sp macro="" textlink="">
      <xdr:nvSpPr>
        <xdr:cNvPr id="623" name="公債費最大値テキスト"/>
        <xdr:cNvSpPr txBox="1"/>
      </xdr:nvSpPr>
      <xdr:spPr>
        <a:xfrm>
          <a:off x="16370300" y="118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84531</xdr:rowOff>
    </xdr:from>
    <xdr:to>
      <xdr:col>86</xdr:col>
      <xdr:colOff>25400</xdr:colOff>
      <xdr:row>70</xdr:row>
      <xdr:rowOff>84531</xdr:rowOff>
    </xdr:to>
    <xdr:cxnSp macro="">
      <xdr:nvCxnSpPr>
        <xdr:cNvPr id="624" name="直線コネクタ 623"/>
        <xdr:cNvCxnSpPr/>
      </xdr:nvCxnSpPr>
      <xdr:spPr>
        <a:xfrm>
          <a:off x="16230600" y="1208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13284</xdr:rowOff>
    </xdr:from>
    <xdr:to>
      <xdr:col>85</xdr:col>
      <xdr:colOff>127000</xdr:colOff>
      <xdr:row>75</xdr:row>
      <xdr:rowOff>38297</xdr:rowOff>
    </xdr:to>
    <xdr:cxnSp macro="">
      <xdr:nvCxnSpPr>
        <xdr:cNvPr id="625" name="直線コネクタ 624"/>
        <xdr:cNvCxnSpPr/>
      </xdr:nvCxnSpPr>
      <xdr:spPr>
        <a:xfrm flipV="1">
          <a:off x="15481300" y="12872034"/>
          <a:ext cx="838200" cy="2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143870</xdr:rowOff>
    </xdr:from>
    <xdr:ext cx="534377" cy="259045"/>
    <xdr:sp macro="" textlink="">
      <xdr:nvSpPr>
        <xdr:cNvPr id="626" name="公債費平均値テキスト"/>
        <xdr:cNvSpPr txBox="1"/>
      </xdr:nvSpPr>
      <xdr:spPr>
        <a:xfrm>
          <a:off x="16370300" y="13002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165443</xdr:rowOff>
    </xdr:from>
    <xdr:to>
      <xdr:col>85</xdr:col>
      <xdr:colOff>177800</xdr:colOff>
      <xdr:row>76</xdr:row>
      <xdr:rowOff>95593</xdr:rowOff>
    </xdr:to>
    <xdr:sp macro="" textlink="">
      <xdr:nvSpPr>
        <xdr:cNvPr id="627" name="フローチャート: 判断 626"/>
        <xdr:cNvSpPr/>
      </xdr:nvSpPr>
      <xdr:spPr>
        <a:xfrm>
          <a:off x="162687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38297</xdr:rowOff>
    </xdr:from>
    <xdr:to>
      <xdr:col>81</xdr:col>
      <xdr:colOff>50800</xdr:colOff>
      <xdr:row>75</xdr:row>
      <xdr:rowOff>50356</xdr:rowOff>
    </xdr:to>
    <xdr:cxnSp macro="">
      <xdr:nvCxnSpPr>
        <xdr:cNvPr id="628" name="直線コネクタ 627"/>
        <xdr:cNvCxnSpPr/>
      </xdr:nvCxnSpPr>
      <xdr:spPr>
        <a:xfrm flipV="1">
          <a:off x="14592300" y="12897047"/>
          <a:ext cx="889000" cy="1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1212</xdr:rowOff>
    </xdr:from>
    <xdr:to>
      <xdr:col>81</xdr:col>
      <xdr:colOff>101600</xdr:colOff>
      <xdr:row>76</xdr:row>
      <xdr:rowOff>102812</xdr:rowOff>
    </xdr:to>
    <xdr:sp macro="" textlink="">
      <xdr:nvSpPr>
        <xdr:cNvPr id="629" name="フローチャート: 判断 628"/>
        <xdr:cNvSpPr/>
      </xdr:nvSpPr>
      <xdr:spPr>
        <a:xfrm>
          <a:off x="15430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93939</xdr:rowOff>
    </xdr:from>
    <xdr:ext cx="534377" cy="259045"/>
    <xdr:sp macro="" textlink="">
      <xdr:nvSpPr>
        <xdr:cNvPr id="630" name="テキスト ボックス 629"/>
        <xdr:cNvSpPr txBox="1"/>
      </xdr:nvSpPr>
      <xdr:spPr>
        <a:xfrm>
          <a:off x="15214111" y="1312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38354</xdr:rowOff>
    </xdr:from>
    <xdr:to>
      <xdr:col>76</xdr:col>
      <xdr:colOff>114300</xdr:colOff>
      <xdr:row>75</xdr:row>
      <xdr:rowOff>50356</xdr:rowOff>
    </xdr:to>
    <xdr:cxnSp macro="">
      <xdr:nvCxnSpPr>
        <xdr:cNvPr id="631" name="直線コネクタ 630"/>
        <xdr:cNvCxnSpPr/>
      </xdr:nvCxnSpPr>
      <xdr:spPr>
        <a:xfrm>
          <a:off x="13703300" y="12897104"/>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159823</xdr:rowOff>
    </xdr:from>
    <xdr:to>
      <xdr:col>76</xdr:col>
      <xdr:colOff>165100</xdr:colOff>
      <xdr:row>76</xdr:row>
      <xdr:rowOff>89973</xdr:rowOff>
    </xdr:to>
    <xdr:sp macro="" textlink="">
      <xdr:nvSpPr>
        <xdr:cNvPr id="632" name="フローチャート: 判断 631"/>
        <xdr:cNvSpPr/>
      </xdr:nvSpPr>
      <xdr:spPr>
        <a:xfrm>
          <a:off x="14541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81100</xdr:rowOff>
    </xdr:from>
    <xdr:ext cx="534377" cy="259045"/>
    <xdr:sp macro="" textlink="">
      <xdr:nvSpPr>
        <xdr:cNvPr id="633" name="テキスト ボックス 632"/>
        <xdr:cNvSpPr txBox="1"/>
      </xdr:nvSpPr>
      <xdr:spPr>
        <a:xfrm>
          <a:off x="14325111" y="1311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38354</xdr:rowOff>
    </xdr:from>
    <xdr:to>
      <xdr:col>71</xdr:col>
      <xdr:colOff>177800</xdr:colOff>
      <xdr:row>75</xdr:row>
      <xdr:rowOff>49137</xdr:rowOff>
    </xdr:to>
    <xdr:cxnSp macro="">
      <xdr:nvCxnSpPr>
        <xdr:cNvPr id="634" name="直線コネクタ 633"/>
        <xdr:cNvCxnSpPr/>
      </xdr:nvCxnSpPr>
      <xdr:spPr>
        <a:xfrm flipV="1">
          <a:off x="12814300" y="12897104"/>
          <a:ext cx="889000" cy="1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165424</xdr:rowOff>
    </xdr:from>
    <xdr:to>
      <xdr:col>72</xdr:col>
      <xdr:colOff>38100</xdr:colOff>
      <xdr:row>76</xdr:row>
      <xdr:rowOff>95574</xdr:rowOff>
    </xdr:to>
    <xdr:sp macro="" textlink="">
      <xdr:nvSpPr>
        <xdr:cNvPr id="635" name="フローチャート: 判断 634"/>
        <xdr:cNvSpPr/>
      </xdr:nvSpPr>
      <xdr:spPr>
        <a:xfrm>
          <a:off x="13652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86701</xdr:rowOff>
    </xdr:from>
    <xdr:ext cx="534377" cy="259045"/>
    <xdr:sp macro="" textlink="">
      <xdr:nvSpPr>
        <xdr:cNvPr id="636" name="テキスト ボックス 635"/>
        <xdr:cNvSpPr txBox="1"/>
      </xdr:nvSpPr>
      <xdr:spPr>
        <a:xfrm>
          <a:off x="13436111" y="1311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165348</xdr:rowOff>
    </xdr:from>
    <xdr:to>
      <xdr:col>67</xdr:col>
      <xdr:colOff>101600</xdr:colOff>
      <xdr:row>76</xdr:row>
      <xdr:rowOff>95498</xdr:rowOff>
    </xdr:to>
    <xdr:sp macro="" textlink="">
      <xdr:nvSpPr>
        <xdr:cNvPr id="637" name="フローチャート: 判断 636"/>
        <xdr:cNvSpPr/>
      </xdr:nvSpPr>
      <xdr:spPr>
        <a:xfrm>
          <a:off x="12763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86625</xdr:rowOff>
    </xdr:from>
    <xdr:ext cx="534377" cy="259045"/>
    <xdr:sp macro="" textlink="">
      <xdr:nvSpPr>
        <xdr:cNvPr id="638" name="テキスト ボックス 637"/>
        <xdr:cNvSpPr txBox="1"/>
      </xdr:nvSpPr>
      <xdr:spPr>
        <a:xfrm>
          <a:off x="12547111" y="1311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133934</xdr:rowOff>
    </xdr:from>
    <xdr:to>
      <xdr:col>85</xdr:col>
      <xdr:colOff>177800</xdr:colOff>
      <xdr:row>75</xdr:row>
      <xdr:rowOff>64084</xdr:rowOff>
    </xdr:to>
    <xdr:sp macro="" textlink="">
      <xdr:nvSpPr>
        <xdr:cNvPr id="644" name="楕円 643"/>
        <xdr:cNvSpPr/>
      </xdr:nvSpPr>
      <xdr:spPr>
        <a:xfrm>
          <a:off x="16268700" y="1282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156811</xdr:rowOff>
    </xdr:from>
    <xdr:ext cx="534377" cy="259045"/>
    <xdr:sp macro="" textlink="">
      <xdr:nvSpPr>
        <xdr:cNvPr id="645" name="公債費該当値テキスト"/>
        <xdr:cNvSpPr txBox="1"/>
      </xdr:nvSpPr>
      <xdr:spPr>
        <a:xfrm>
          <a:off x="16370300" y="1267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158947</xdr:rowOff>
    </xdr:from>
    <xdr:to>
      <xdr:col>81</xdr:col>
      <xdr:colOff>101600</xdr:colOff>
      <xdr:row>75</xdr:row>
      <xdr:rowOff>89097</xdr:rowOff>
    </xdr:to>
    <xdr:sp macro="" textlink="">
      <xdr:nvSpPr>
        <xdr:cNvPr id="646" name="楕円 645"/>
        <xdr:cNvSpPr/>
      </xdr:nvSpPr>
      <xdr:spPr>
        <a:xfrm>
          <a:off x="15430500" y="1284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105624</xdr:rowOff>
    </xdr:from>
    <xdr:ext cx="534377" cy="259045"/>
    <xdr:sp macro="" textlink="">
      <xdr:nvSpPr>
        <xdr:cNvPr id="647" name="テキスト ボックス 646"/>
        <xdr:cNvSpPr txBox="1"/>
      </xdr:nvSpPr>
      <xdr:spPr>
        <a:xfrm>
          <a:off x="15214111" y="1262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171006</xdr:rowOff>
    </xdr:from>
    <xdr:to>
      <xdr:col>76</xdr:col>
      <xdr:colOff>165100</xdr:colOff>
      <xdr:row>75</xdr:row>
      <xdr:rowOff>101156</xdr:rowOff>
    </xdr:to>
    <xdr:sp macro="" textlink="">
      <xdr:nvSpPr>
        <xdr:cNvPr id="648" name="楕円 647"/>
        <xdr:cNvSpPr/>
      </xdr:nvSpPr>
      <xdr:spPr>
        <a:xfrm>
          <a:off x="14541500" y="128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117683</xdr:rowOff>
    </xdr:from>
    <xdr:ext cx="534377" cy="259045"/>
    <xdr:sp macro="" textlink="">
      <xdr:nvSpPr>
        <xdr:cNvPr id="649" name="テキスト ボックス 648"/>
        <xdr:cNvSpPr txBox="1"/>
      </xdr:nvSpPr>
      <xdr:spPr>
        <a:xfrm>
          <a:off x="14325111" y="1263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159004</xdr:rowOff>
    </xdr:from>
    <xdr:to>
      <xdr:col>72</xdr:col>
      <xdr:colOff>38100</xdr:colOff>
      <xdr:row>75</xdr:row>
      <xdr:rowOff>89154</xdr:rowOff>
    </xdr:to>
    <xdr:sp macro="" textlink="">
      <xdr:nvSpPr>
        <xdr:cNvPr id="650" name="楕円 649"/>
        <xdr:cNvSpPr/>
      </xdr:nvSpPr>
      <xdr:spPr>
        <a:xfrm>
          <a:off x="13652500" y="1284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105681</xdr:rowOff>
    </xdr:from>
    <xdr:ext cx="534377" cy="259045"/>
    <xdr:sp macro="" textlink="">
      <xdr:nvSpPr>
        <xdr:cNvPr id="651" name="テキスト ボックス 650"/>
        <xdr:cNvSpPr txBox="1"/>
      </xdr:nvSpPr>
      <xdr:spPr>
        <a:xfrm>
          <a:off x="13436111" y="1262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169787</xdr:rowOff>
    </xdr:from>
    <xdr:to>
      <xdr:col>67</xdr:col>
      <xdr:colOff>101600</xdr:colOff>
      <xdr:row>75</xdr:row>
      <xdr:rowOff>99937</xdr:rowOff>
    </xdr:to>
    <xdr:sp macro="" textlink="">
      <xdr:nvSpPr>
        <xdr:cNvPr id="652" name="楕円 651"/>
        <xdr:cNvSpPr/>
      </xdr:nvSpPr>
      <xdr:spPr>
        <a:xfrm>
          <a:off x="12763500" y="1285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116464</xdr:rowOff>
    </xdr:from>
    <xdr:ext cx="534377" cy="259045"/>
    <xdr:sp macro="" textlink="">
      <xdr:nvSpPr>
        <xdr:cNvPr id="653" name="テキスト ボックス 652"/>
        <xdr:cNvSpPr txBox="1"/>
      </xdr:nvSpPr>
      <xdr:spPr>
        <a:xfrm>
          <a:off x="12547111" y="126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3" name="テキスト ボックス 67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110847</xdr:rowOff>
    </xdr:from>
    <xdr:to>
      <xdr:col>85</xdr:col>
      <xdr:colOff>126364</xdr:colOff>
      <xdr:row>99</xdr:row>
      <xdr:rowOff>95842</xdr:rowOff>
    </xdr:to>
    <xdr:cxnSp macro="">
      <xdr:nvCxnSpPr>
        <xdr:cNvPr id="679" name="直線コネクタ 678"/>
        <xdr:cNvCxnSpPr/>
      </xdr:nvCxnSpPr>
      <xdr:spPr>
        <a:xfrm flipV="1">
          <a:off x="16317595" y="15541347"/>
          <a:ext cx="1269" cy="1528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99669</xdr:rowOff>
    </xdr:from>
    <xdr:ext cx="378565" cy="259045"/>
    <xdr:sp macro="" textlink="">
      <xdr:nvSpPr>
        <xdr:cNvPr id="680" name="積立金最小値テキスト"/>
        <xdr:cNvSpPr txBox="1"/>
      </xdr:nvSpPr>
      <xdr:spPr>
        <a:xfrm>
          <a:off x="16370300" y="17073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95842</xdr:rowOff>
    </xdr:from>
    <xdr:to>
      <xdr:col>86</xdr:col>
      <xdr:colOff>25400</xdr:colOff>
      <xdr:row>99</xdr:row>
      <xdr:rowOff>95842</xdr:rowOff>
    </xdr:to>
    <xdr:cxnSp macro="">
      <xdr:nvCxnSpPr>
        <xdr:cNvPr id="681" name="直線コネクタ 680"/>
        <xdr:cNvCxnSpPr/>
      </xdr:nvCxnSpPr>
      <xdr:spPr>
        <a:xfrm>
          <a:off x="16230600" y="17069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57524</xdr:rowOff>
    </xdr:from>
    <xdr:ext cx="534377" cy="259045"/>
    <xdr:sp macro="" textlink="">
      <xdr:nvSpPr>
        <xdr:cNvPr id="682" name="積立金最大値テキスト"/>
        <xdr:cNvSpPr txBox="1"/>
      </xdr:nvSpPr>
      <xdr:spPr>
        <a:xfrm>
          <a:off x="16370300" y="1531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110847</xdr:rowOff>
    </xdr:from>
    <xdr:to>
      <xdr:col>86</xdr:col>
      <xdr:colOff>25400</xdr:colOff>
      <xdr:row>90</xdr:row>
      <xdr:rowOff>110847</xdr:rowOff>
    </xdr:to>
    <xdr:cxnSp macro="">
      <xdr:nvCxnSpPr>
        <xdr:cNvPr id="683" name="直線コネクタ 682"/>
        <xdr:cNvCxnSpPr/>
      </xdr:nvCxnSpPr>
      <xdr:spPr>
        <a:xfrm>
          <a:off x="16230600" y="1554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84379</xdr:rowOff>
    </xdr:from>
    <xdr:to>
      <xdr:col>85</xdr:col>
      <xdr:colOff>127000</xdr:colOff>
      <xdr:row>97</xdr:row>
      <xdr:rowOff>61339</xdr:rowOff>
    </xdr:to>
    <xdr:cxnSp macro="">
      <xdr:nvCxnSpPr>
        <xdr:cNvPr id="684" name="直線コネクタ 683"/>
        <xdr:cNvCxnSpPr/>
      </xdr:nvCxnSpPr>
      <xdr:spPr>
        <a:xfrm flipV="1">
          <a:off x="15481300" y="16543579"/>
          <a:ext cx="838200" cy="14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100016</xdr:rowOff>
    </xdr:from>
    <xdr:ext cx="534377" cy="259045"/>
    <xdr:sp macro="" textlink="">
      <xdr:nvSpPr>
        <xdr:cNvPr id="685" name="積立金平均値テキスト"/>
        <xdr:cNvSpPr txBox="1"/>
      </xdr:nvSpPr>
      <xdr:spPr>
        <a:xfrm>
          <a:off x="16370300" y="16730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121589</xdr:rowOff>
    </xdr:from>
    <xdr:to>
      <xdr:col>85</xdr:col>
      <xdr:colOff>177800</xdr:colOff>
      <xdr:row>98</xdr:row>
      <xdr:rowOff>51739</xdr:rowOff>
    </xdr:to>
    <xdr:sp macro="" textlink="">
      <xdr:nvSpPr>
        <xdr:cNvPr id="686" name="フローチャート: 判断 685"/>
        <xdr:cNvSpPr/>
      </xdr:nvSpPr>
      <xdr:spPr>
        <a:xfrm>
          <a:off x="16268700" y="1675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61339</xdr:rowOff>
    </xdr:from>
    <xdr:to>
      <xdr:col>81</xdr:col>
      <xdr:colOff>50800</xdr:colOff>
      <xdr:row>98</xdr:row>
      <xdr:rowOff>96855</xdr:rowOff>
    </xdr:to>
    <xdr:cxnSp macro="">
      <xdr:nvCxnSpPr>
        <xdr:cNvPr id="687" name="直線コネクタ 686"/>
        <xdr:cNvCxnSpPr/>
      </xdr:nvCxnSpPr>
      <xdr:spPr>
        <a:xfrm flipV="1">
          <a:off x="14592300" y="16691989"/>
          <a:ext cx="889000" cy="20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76212</xdr:rowOff>
    </xdr:from>
    <xdr:to>
      <xdr:col>81</xdr:col>
      <xdr:colOff>101600</xdr:colOff>
      <xdr:row>99</xdr:row>
      <xdr:rowOff>6362</xdr:rowOff>
    </xdr:to>
    <xdr:sp macro="" textlink="">
      <xdr:nvSpPr>
        <xdr:cNvPr id="688" name="フローチャート: 判断 687"/>
        <xdr:cNvSpPr/>
      </xdr:nvSpPr>
      <xdr:spPr>
        <a:xfrm>
          <a:off x="15430500" y="1687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168939</xdr:rowOff>
    </xdr:from>
    <xdr:ext cx="469744" cy="259045"/>
    <xdr:sp macro="" textlink="">
      <xdr:nvSpPr>
        <xdr:cNvPr id="689" name="テキスト ボックス 688"/>
        <xdr:cNvSpPr txBox="1"/>
      </xdr:nvSpPr>
      <xdr:spPr>
        <a:xfrm>
          <a:off x="15246428" y="1697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23310</xdr:rowOff>
    </xdr:from>
    <xdr:to>
      <xdr:col>76</xdr:col>
      <xdr:colOff>114300</xdr:colOff>
      <xdr:row>98</xdr:row>
      <xdr:rowOff>96855</xdr:rowOff>
    </xdr:to>
    <xdr:cxnSp macro="">
      <xdr:nvCxnSpPr>
        <xdr:cNvPr id="690" name="直線コネクタ 689"/>
        <xdr:cNvCxnSpPr/>
      </xdr:nvCxnSpPr>
      <xdr:spPr>
        <a:xfrm>
          <a:off x="13703300" y="16825410"/>
          <a:ext cx="889000" cy="7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81079</xdr:rowOff>
    </xdr:from>
    <xdr:to>
      <xdr:col>76</xdr:col>
      <xdr:colOff>165100</xdr:colOff>
      <xdr:row>99</xdr:row>
      <xdr:rowOff>11229</xdr:rowOff>
    </xdr:to>
    <xdr:sp macro="" textlink="">
      <xdr:nvSpPr>
        <xdr:cNvPr id="691" name="フローチャート: 判断 690"/>
        <xdr:cNvSpPr/>
      </xdr:nvSpPr>
      <xdr:spPr>
        <a:xfrm>
          <a:off x="14541500" y="1688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2356</xdr:rowOff>
    </xdr:from>
    <xdr:ext cx="469744" cy="259045"/>
    <xdr:sp macro="" textlink="">
      <xdr:nvSpPr>
        <xdr:cNvPr id="692" name="テキスト ボックス 691"/>
        <xdr:cNvSpPr txBox="1"/>
      </xdr:nvSpPr>
      <xdr:spPr>
        <a:xfrm>
          <a:off x="14357428" y="1697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23310</xdr:rowOff>
    </xdr:from>
    <xdr:to>
      <xdr:col>71</xdr:col>
      <xdr:colOff>177800</xdr:colOff>
      <xdr:row>98</xdr:row>
      <xdr:rowOff>93098</xdr:rowOff>
    </xdr:to>
    <xdr:cxnSp macro="">
      <xdr:nvCxnSpPr>
        <xdr:cNvPr id="693" name="直線コネクタ 692"/>
        <xdr:cNvCxnSpPr/>
      </xdr:nvCxnSpPr>
      <xdr:spPr>
        <a:xfrm flipV="1">
          <a:off x="12814300" y="16825410"/>
          <a:ext cx="889000" cy="6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81193</xdr:rowOff>
    </xdr:from>
    <xdr:to>
      <xdr:col>72</xdr:col>
      <xdr:colOff>38100</xdr:colOff>
      <xdr:row>99</xdr:row>
      <xdr:rowOff>11343</xdr:rowOff>
    </xdr:to>
    <xdr:sp macro="" textlink="">
      <xdr:nvSpPr>
        <xdr:cNvPr id="694" name="フローチャート: 判断 693"/>
        <xdr:cNvSpPr/>
      </xdr:nvSpPr>
      <xdr:spPr>
        <a:xfrm>
          <a:off x="13652500" y="1688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2470</xdr:rowOff>
    </xdr:from>
    <xdr:ext cx="469744" cy="259045"/>
    <xdr:sp macro="" textlink="">
      <xdr:nvSpPr>
        <xdr:cNvPr id="695" name="テキスト ボックス 694"/>
        <xdr:cNvSpPr txBox="1"/>
      </xdr:nvSpPr>
      <xdr:spPr>
        <a:xfrm>
          <a:off x="13468428" y="1697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75135</xdr:rowOff>
    </xdr:from>
    <xdr:to>
      <xdr:col>67</xdr:col>
      <xdr:colOff>101600</xdr:colOff>
      <xdr:row>99</xdr:row>
      <xdr:rowOff>5285</xdr:rowOff>
    </xdr:to>
    <xdr:sp macro="" textlink="">
      <xdr:nvSpPr>
        <xdr:cNvPr id="696" name="フローチャート: 判断 695"/>
        <xdr:cNvSpPr/>
      </xdr:nvSpPr>
      <xdr:spPr>
        <a:xfrm>
          <a:off x="12763500" y="1687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167862</xdr:rowOff>
    </xdr:from>
    <xdr:ext cx="469744" cy="259045"/>
    <xdr:sp macro="" textlink="">
      <xdr:nvSpPr>
        <xdr:cNvPr id="697" name="テキスト ボックス 696"/>
        <xdr:cNvSpPr txBox="1"/>
      </xdr:nvSpPr>
      <xdr:spPr>
        <a:xfrm>
          <a:off x="12579428" y="1696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33579</xdr:rowOff>
    </xdr:from>
    <xdr:to>
      <xdr:col>85</xdr:col>
      <xdr:colOff>177800</xdr:colOff>
      <xdr:row>96</xdr:row>
      <xdr:rowOff>135179</xdr:rowOff>
    </xdr:to>
    <xdr:sp macro="" textlink="">
      <xdr:nvSpPr>
        <xdr:cNvPr id="703" name="楕円 702"/>
        <xdr:cNvSpPr/>
      </xdr:nvSpPr>
      <xdr:spPr>
        <a:xfrm>
          <a:off x="16268700" y="1649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56456</xdr:rowOff>
    </xdr:from>
    <xdr:ext cx="534377" cy="259045"/>
    <xdr:sp macro="" textlink="">
      <xdr:nvSpPr>
        <xdr:cNvPr id="704" name="積立金該当値テキスト"/>
        <xdr:cNvSpPr txBox="1"/>
      </xdr:nvSpPr>
      <xdr:spPr>
        <a:xfrm>
          <a:off x="16370300" y="1634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10539</xdr:rowOff>
    </xdr:from>
    <xdr:to>
      <xdr:col>81</xdr:col>
      <xdr:colOff>101600</xdr:colOff>
      <xdr:row>97</xdr:row>
      <xdr:rowOff>112139</xdr:rowOff>
    </xdr:to>
    <xdr:sp macro="" textlink="">
      <xdr:nvSpPr>
        <xdr:cNvPr id="705" name="楕円 704"/>
        <xdr:cNvSpPr/>
      </xdr:nvSpPr>
      <xdr:spPr>
        <a:xfrm>
          <a:off x="15430500" y="1664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128666</xdr:rowOff>
    </xdr:from>
    <xdr:ext cx="534377" cy="259045"/>
    <xdr:sp macro="" textlink="">
      <xdr:nvSpPr>
        <xdr:cNvPr id="706" name="テキスト ボックス 705"/>
        <xdr:cNvSpPr txBox="1"/>
      </xdr:nvSpPr>
      <xdr:spPr>
        <a:xfrm>
          <a:off x="15214111" y="1641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46055</xdr:rowOff>
    </xdr:from>
    <xdr:to>
      <xdr:col>76</xdr:col>
      <xdr:colOff>165100</xdr:colOff>
      <xdr:row>98</xdr:row>
      <xdr:rowOff>147655</xdr:rowOff>
    </xdr:to>
    <xdr:sp macro="" textlink="">
      <xdr:nvSpPr>
        <xdr:cNvPr id="707" name="楕円 706"/>
        <xdr:cNvSpPr/>
      </xdr:nvSpPr>
      <xdr:spPr>
        <a:xfrm>
          <a:off x="14541500" y="1684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164182</xdr:rowOff>
    </xdr:from>
    <xdr:ext cx="534377" cy="259045"/>
    <xdr:sp macro="" textlink="">
      <xdr:nvSpPr>
        <xdr:cNvPr id="708" name="テキスト ボックス 707"/>
        <xdr:cNvSpPr txBox="1"/>
      </xdr:nvSpPr>
      <xdr:spPr>
        <a:xfrm>
          <a:off x="14325111" y="1662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143960</xdr:rowOff>
    </xdr:from>
    <xdr:to>
      <xdr:col>72</xdr:col>
      <xdr:colOff>38100</xdr:colOff>
      <xdr:row>98</xdr:row>
      <xdr:rowOff>74110</xdr:rowOff>
    </xdr:to>
    <xdr:sp macro="" textlink="">
      <xdr:nvSpPr>
        <xdr:cNvPr id="709" name="楕円 708"/>
        <xdr:cNvSpPr/>
      </xdr:nvSpPr>
      <xdr:spPr>
        <a:xfrm>
          <a:off x="13652500" y="1677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90637</xdr:rowOff>
    </xdr:from>
    <xdr:ext cx="534377" cy="259045"/>
    <xdr:sp macro="" textlink="">
      <xdr:nvSpPr>
        <xdr:cNvPr id="710" name="テキスト ボックス 709"/>
        <xdr:cNvSpPr txBox="1"/>
      </xdr:nvSpPr>
      <xdr:spPr>
        <a:xfrm>
          <a:off x="13436111" y="1654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42298</xdr:rowOff>
    </xdr:from>
    <xdr:to>
      <xdr:col>67</xdr:col>
      <xdr:colOff>101600</xdr:colOff>
      <xdr:row>98</xdr:row>
      <xdr:rowOff>143898</xdr:rowOff>
    </xdr:to>
    <xdr:sp macro="" textlink="">
      <xdr:nvSpPr>
        <xdr:cNvPr id="711" name="楕円 710"/>
        <xdr:cNvSpPr/>
      </xdr:nvSpPr>
      <xdr:spPr>
        <a:xfrm>
          <a:off x="12763500" y="1684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160425</xdr:rowOff>
    </xdr:from>
    <xdr:ext cx="534377" cy="259045"/>
    <xdr:sp macro="" textlink="">
      <xdr:nvSpPr>
        <xdr:cNvPr id="712" name="テキスト ボックス 711"/>
        <xdr:cNvSpPr txBox="1"/>
      </xdr:nvSpPr>
      <xdr:spPr>
        <a:xfrm>
          <a:off x="12547111" y="166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54138</xdr:rowOff>
    </xdr:from>
    <xdr:to>
      <xdr:col>116</xdr:col>
      <xdr:colOff>62864</xdr:colOff>
      <xdr:row>39</xdr:row>
      <xdr:rowOff>98878</xdr:rowOff>
    </xdr:to>
    <xdr:cxnSp macro="">
      <xdr:nvCxnSpPr>
        <xdr:cNvPr id="738" name="直線コネクタ 737"/>
        <xdr:cNvCxnSpPr/>
      </xdr:nvCxnSpPr>
      <xdr:spPr>
        <a:xfrm flipV="1">
          <a:off x="22159595" y="5369088"/>
          <a:ext cx="1269" cy="141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xdr:rowOff>
    </xdr:from>
    <xdr:ext cx="469744" cy="259045"/>
    <xdr:sp macro="" textlink="">
      <xdr:nvSpPr>
        <xdr:cNvPr id="741" name="投資及び出資金最大値テキスト"/>
        <xdr:cNvSpPr txBox="1"/>
      </xdr:nvSpPr>
      <xdr:spPr>
        <a:xfrm>
          <a:off x="22212300" y="514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54138</xdr:rowOff>
    </xdr:from>
    <xdr:to>
      <xdr:col>116</xdr:col>
      <xdr:colOff>152400</xdr:colOff>
      <xdr:row>31</xdr:row>
      <xdr:rowOff>54138</xdr:rowOff>
    </xdr:to>
    <xdr:cxnSp macro="">
      <xdr:nvCxnSpPr>
        <xdr:cNvPr id="742" name="直線コネクタ 741"/>
        <xdr:cNvCxnSpPr/>
      </xdr:nvCxnSpPr>
      <xdr:spPr>
        <a:xfrm>
          <a:off x="22072600" y="5369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152110</xdr:rowOff>
    </xdr:from>
    <xdr:to>
      <xdr:col>116</xdr:col>
      <xdr:colOff>63500</xdr:colOff>
      <xdr:row>39</xdr:row>
      <xdr:rowOff>98878</xdr:rowOff>
    </xdr:to>
    <xdr:cxnSp macro="">
      <xdr:nvCxnSpPr>
        <xdr:cNvPr id="743" name="直線コネクタ 742"/>
        <xdr:cNvCxnSpPr/>
      </xdr:nvCxnSpPr>
      <xdr:spPr>
        <a:xfrm>
          <a:off x="21323300" y="5981410"/>
          <a:ext cx="838200" cy="80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120594</xdr:rowOff>
    </xdr:from>
    <xdr:ext cx="378565" cy="259045"/>
    <xdr:sp macro="" textlink="">
      <xdr:nvSpPr>
        <xdr:cNvPr id="744" name="投資及び出資金平均値テキスト"/>
        <xdr:cNvSpPr txBox="1"/>
      </xdr:nvSpPr>
      <xdr:spPr>
        <a:xfrm>
          <a:off x="22212300" y="62927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97717</xdr:rowOff>
    </xdr:from>
    <xdr:to>
      <xdr:col>116</xdr:col>
      <xdr:colOff>114300</xdr:colOff>
      <xdr:row>38</xdr:row>
      <xdr:rowOff>27867</xdr:rowOff>
    </xdr:to>
    <xdr:sp macro="" textlink="">
      <xdr:nvSpPr>
        <xdr:cNvPr id="745" name="フローチャート: 判断 744"/>
        <xdr:cNvSpPr/>
      </xdr:nvSpPr>
      <xdr:spPr>
        <a:xfrm>
          <a:off x="22110700" y="644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152110</xdr:rowOff>
    </xdr:from>
    <xdr:to>
      <xdr:col>111</xdr:col>
      <xdr:colOff>177800</xdr:colOff>
      <xdr:row>39</xdr:row>
      <xdr:rowOff>98878</xdr:rowOff>
    </xdr:to>
    <xdr:cxnSp macro="">
      <xdr:nvCxnSpPr>
        <xdr:cNvPr id="746" name="直線コネクタ 745"/>
        <xdr:cNvCxnSpPr/>
      </xdr:nvCxnSpPr>
      <xdr:spPr>
        <a:xfrm flipV="1">
          <a:off x="20434300" y="5981410"/>
          <a:ext cx="889000" cy="80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32077</xdr:rowOff>
    </xdr:from>
    <xdr:to>
      <xdr:col>112</xdr:col>
      <xdr:colOff>38100</xdr:colOff>
      <xdr:row>37</xdr:row>
      <xdr:rowOff>133677</xdr:rowOff>
    </xdr:to>
    <xdr:sp macro="" textlink="">
      <xdr:nvSpPr>
        <xdr:cNvPr id="747" name="フローチャート: 判断 746"/>
        <xdr:cNvSpPr/>
      </xdr:nvSpPr>
      <xdr:spPr>
        <a:xfrm>
          <a:off x="212725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124803</xdr:rowOff>
    </xdr:from>
    <xdr:ext cx="469744" cy="259045"/>
    <xdr:sp macro="" textlink="">
      <xdr:nvSpPr>
        <xdr:cNvPr id="748" name="テキスト ボックス 747"/>
        <xdr:cNvSpPr txBox="1"/>
      </xdr:nvSpPr>
      <xdr:spPr>
        <a:xfrm>
          <a:off x="21088428" y="646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98552</xdr:rowOff>
    </xdr:from>
    <xdr:to>
      <xdr:col>107</xdr:col>
      <xdr:colOff>50800</xdr:colOff>
      <xdr:row>39</xdr:row>
      <xdr:rowOff>98878</xdr:rowOff>
    </xdr:to>
    <xdr:cxnSp macro="">
      <xdr:nvCxnSpPr>
        <xdr:cNvPr id="749" name="直線コネクタ 748"/>
        <xdr:cNvCxnSpPr/>
      </xdr:nvCxnSpPr>
      <xdr:spPr>
        <a:xfrm>
          <a:off x="19545300" y="6785102"/>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45793</xdr:rowOff>
    </xdr:from>
    <xdr:to>
      <xdr:col>107</xdr:col>
      <xdr:colOff>101600</xdr:colOff>
      <xdr:row>37</xdr:row>
      <xdr:rowOff>147393</xdr:rowOff>
    </xdr:to>
    <xdr:sp macro="" textlink="">
      <xdr:nvSpPr>
        <xdr:cNvPr id="750" name="フローチャート: 判断 749"/>
        <xdr:cNvSpPr/>
      </xdr:nvSpPr>
      <xdr:spPr>
        <a:xfrm>
          <a:off x="20383500" y="63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163920</xdr:rowOff>
    </xdr:from>
    <xdr:ext cx="469744" cy="259045"/>
    <xdr:sp macro="" textlink="">
      <xdr:nvSpPr>
        <xdr:cNvPr id="751" name="テキスト ボックス 750"/>
        <xdr:cNvSpPr txBox="1"/>
      </xdr:nvSpPr>
      <xdr:spPr>
        <a:xfrm>
          <a:off x="20199428" y="616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92021</xdr:rowOff>
    </xdr:from>
    <xdr:to>
      <xdr:col>102</xdr:col>
      <xdr:colOff>114300</xdr:colOff>
      <xdr:row>39</xdr:row>
      <xdr:rowOff>98552</xdr:rowOff>
    </xdr:to>
    <xdr:cxnSp macro="">
      <xdr:nvCxnSpPr>
        <xdr:cNvPr id="752" name="直線コネクタ 751"/>
        <xdr:cNvCxnSpPr/>
      </xdr:nvCxnSpPr>
      <xdr:spPr>
        <a:xfrm>
          <a:off x="18656300" y="6607121"/>
          <a:ext cx="889000" cy="17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143764</xdr:rowOff>
    </xdr:from>
    <xdr:to>
      <xdr:col>102</xdr:col>
      <xdr:colOff>165100</xdr:colOff>
      <xdr:row>38</xdr:row>
      <xdr:rowOff>73914</xdr:rowOff>
    </xdr:to>
    <xdr:sp macro="" textlink="">
      <xdr:nvSpPr>
        <xdr:cNvPr id="753" name="フローチャート: 判断 752"/>
        <xdr:cNvSpPr/>
      </xdr:nvSpPr>
      <xdr:spPr>
        <a:xfrm>
          <a:off x="19494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90441</xdr:rowOff>
    </xdr:from>
    <xdr:ext cx="378565" cy="259045"/>
    <xdr:sp macro="" textlink="">
      <xdr:nvSpPr>
        <xdr:cNvPr id="754" name="テキスト ボックス 753"/>
        <xdr:cNvSpPr txBox="1"/>
      </xdr:nvSpPr>
      <xdr:spPr>
        <a:xfrm>
          <a:off x="19356017" y="6262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44813</xdr:rowOff>
    </xdr:from>
    <xdr:to>
      <xdr:col>98</xdr:col>
      <xdr:colOff>38100</xdr:colOff>
      <xdr:row>38</xdr:row>
      <xdr:rowOff>146413</xdr:rowOff>
    </xdr:to>
    <xdr:sp macro="" textlink="">
      <xdr:nvSpPr>
        <xdr:cNvPr id="755" name="フローチャート: 判断 754"/>
        <xdr:cNvSpPr/>
      </xdr:nvSpPr>
      <xdr:spPr>
        <a:xfrm>
          <a:off x="18605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137540</xdr:rowOff>
    </xdr:from>
    <xdr:ext cx="378565" cy="259045"/>
    <xdr:sp macro="" textlink="">
      <xdr:nvSpPr>
        <xdr:cNvPr id="756" name="テキスト ボックス 755"/>
        <xdr:cNvSpPr txBox="1"/>
      </xdr:nvSpPr>
      <xdr:spPr>
        <a:xfrm>
          <a:off x="18467017" y="6652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101310</xdr:rowOff>
    </xdr:from>
    <xdr:to>
      <xdr:col>112</xdr:col>
      <xdr:colOff>38100</xdr:colOff>
      <xdr:row>35</xdr:row>
      <xdr:rowOff>31460</xdr:rowOff>
    </xdr:to>
    <xdr:sp macro="" textlink="">
      <xdr:nvSpPr>
        <xdr:cNvPr id="764" name="楕円 763"/>
        <xdr:cNvSpPr/>
      </xdr:nvSpPr>
      <xdr:spPr>
        <a:xfrm>
          <a:off x="21272500" y="593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47987</xdr:rowOff>
    </xdr:from>
    <xdr:ext cx="469744" cy="259045"/>
    <xdr:sp macro="" textlink="">
      <xdr:nvSpPr>
        <xdr:cNvPr id="765" name="テキスト ボックス 764"/>
        <xdr:cNvSpPr txBox="1"/>
      </xdr:nvSpPr>
      <xdr:spPr>
        <a:xfrm>
          <a:off x="21088428" y="570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47752</xdr:rowOff>
    </xdr:from>
    <xdr:to>
      <xdr:col>102</xdr:col>
      <xdr:colOff>165100</xdr:colOff>
      <xdr:row>39</xdr:row>
      <xdr:rowOff>149352</xdr:rowOff>
    </xdr:to>
    <xdr:sp macro="" textlink="">
      <xdr:nvSpPr>
        <xdr:cNvPr id="768" name="楕円 767"/>
        <xdr:cNvSpPr/>
      </xdr:nvSpPr>
      <xdr:spPr>
        <a:xfrm>
          <a:off x="19494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140479</xdr:rowOff>
    </xdr:from>
    <xdr:ext cx="249299" cy="259045"/>
    <xdr:sp macro="" textlink="">
      <xdr:nvSpPr>
        <xdr:cNvPr id="769" name="テキスト ボックス 768"/>
        <xdr:cNvSpPr txBox="1"/>
      </xdr:nvSpPr>
      <xdr:spPr>
        <a:xfrm>
          <a:off x="19420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41221</xdr:rowOff>
    </xdr:from>
    <xdr:to>
      <xdr:col>98</xdr:col>
      <xdr:colOff>38100</xdr:colOff>
      <xdr:row>38</xdr:row>
      <xdr:rowOff>142821</xdr:rowOff>
    </xdr:to>
    <xdr:sp macro="" textlink="">
      <xdr:nvSpPr>
        <xdr:cNvPr id="770" name="楕円 769"/>
        <xdr:cNvSpPr/>
      </xdr:nvSpPr>
      <xdr:spPr>
        <a:xfrm>
          <a:off x="18605500" y="655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159348</xdr:rowOff>
    </xdr:from>
    <xdr:ext cx="378565" cy="259045"/>
    <xdr:sp macro="" textlink="">
      <xdr:nvSpPr>
        <xdr:cNvPr id="771" name="テキスト ボックス 770"/>
        <xdr:cNvSpPr txBox="1"/>
      </xdr:nvSpPr>
      <xdr:spPr>
        <a:xfrm>
          <a:off x="18467017" y="6331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5" name="テキスト ボックス 784"/>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7" name="テキスト ボックス 786"/>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9" name="テキスト ボックス 788"/>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88211</xdr:rowOff>
    </xdr:from>
    <xdr:to>
      <xdr:col>116</xdr:col>
      <xdr:colOff>62864</xdr:colOff>
      <xdr:row>59</xdr:row>
      <xdr:rowOff>98878</xdr:rowOff>
    </xdr:to>
    <xdr:cxnSp macro="">
      <xdr:nvCxnSpPr>
        <xdr:cNvPr id="797" name="直線コネクタ 796"/>
        <xdr:cNvCxnSpPr/>
      </xdr:nvCxnSpPr>
      <xdr:spPr>
        <a:xfrm flipV="1">
          <a:off x="22159595" y="8660711"/>
          <a:ext cx="1269" cy="155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9" name="直線コネクタ 79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34888</xdr:rowOff>
    </xdr:from>
    <xdr:ext cx="534377" cy="259045"/>
    <xdr:sp macro="" textlink="">
      <xdr:nvSpPr>
        <xdr:cNvPr id="800" name="貸付金最大値テキスト"/>
        <xdr:cNvSpPr txBox="1"/>
      </xdr:nvSpPr>
      <xdr:spPr>
        <a:xfrm>
          <a:off x="22212300" y="843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88211</xdr:rowOff>
    </xdr:from>
    <xdr:to>
      <xdr:col>116</xdr:col>
      <xdr:colOff>152400</xdr:colOff>
      <xdr:row>50</xdr:row>
      <xdr:rowOff>88211</xdr:rowOff>
    </xdr:to>
    <xdr:cxnSp macro="">
      <xdr:nvCxnSpPr>
        <xdr:cNvPr id="801" name="直線コネクタ 800"/>
        <xdr:cNvCxnSpPr/>
      </xdr:nvCxnSpPr>
      <xdr:spPr>
        <a:xfrm>
          <a:off x="22072600" y="866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100620</xdr:rowOff>
    </xdr:from>
    <xdr:to>
      <xdr:col>116</xdr:col>
      <xdr:colOff>63500</xdr:colOff>
      <xdr:row>58</xdr:row>
      <xdr:rowOff>132624</xdr:rowOff>
    </xdr:to>
    <xdr:cxnSp macro="">
      <xdr:nvCxnSpPr>
        <xdr:cNvPr id="802" name="直線コネクタ 801"/>
        <xdr:cNvCxnSpPr/>
      </xdr:nvCxnSpPr>
      <xdr:spPr>
        <a:xfrm>
          <a:off x="21323300" y="100447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170233</xdr:rowOff>
    </xdr:from>
    <xdr:ext cx="469744" cy="259045"/>
    <xdr:sp macro="" textlink="">
      <xdr:nvSpPr>
        <xdr:cNvPr id="803" name="貸付金平均値テキスト"/>
        <xdr:cNvSpPr txBox="1"/>
      </xdr:nvSpPr>
      <xdr:spPr>
        <a:xfrm>
          <a:off x="22212300" y="9771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147356</xdr:rowOff>
    </xdr:from>
    <xdr:to>
      <xdr:col>116</xdr:col>
      <xdr:colOff>114300</xdr:colOff>
      <xdr:row>58</xdr:row>
      <xdr:rowOff>77506</xdr:rowOff>
    </xdr:to>
    <xdr:sp macro="" textlink="">
      <xdr:nvSpPr>
        <xdr:cNvPr id="804" name="フローチャート: 判断 803"/>
        <xdr:cNvSpPr/>
      </xdr:nvSpPr>
      <xdr:spPr>
        <a:xfrm>
          <a:off x="22110700" y="99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99967</xdr:rowOff>
    </xdr:from>
    <xdr:to>
      <xdr:col>111</xdr:col>
      <xdr:colOff>177800</xdr:colOff>
      <xdr:row>58</xdr:row>
      <xdr:rowOff>100620</xdr:rowOff>
    </xdr:to>
    <xdr:cxnSp macro="">
      <xdr:nvCxnSpPr>
        <xdr:cNvPr id="805" name="直線コネクタ 804"/>
        <xdr:cNvCxnSpPr/>
      </xdr:nvCxnSpPr>
      <xdr:spPr>
        <a:xfrm>
          <a:off x="20434300" y="10044067"/>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125258</xdr:rowOff>
    </xdr:from>
    <xdr:to>
      <xdr:col>112</xdr:col>
      <xdr:colOff>38100</xdr:colOff>
      <xdr:row>58</xdr:row>
      <xdr:rowOff>55408</xdr:rowOff>
    </xdr:to>
    <xdr:sp macro="" textlink="">
      <xdr:nvSpPr>
        <xdr:cNvPr id="806" name="フローチャート: 判断 805"/>
        <xdr:cNvSpPr/>
      </xdr:nvSpPr>
      <xdr:spPr>
        <a:xfrm>
          <a:off x="21272500" y="989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71935</xdr:rowOff>
    </xdr:from>
    <xdr:ext cx="469744" cy="259045"/>
    <xdr:sp macro="" textlink="">
      <xdr:nvSpPr>
        <xdr:cNvPr id="807" name="テキスト ボックス 806"/>
        <xdr:cNvSpPr txBox="1"/>
      </xdr:nvSpPr>
      <xdr:spPr>
        <a:xfrm>
          <a:off x="21088428" y="967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99967</xdr:rowOff>
    </xdr:from>
    <xdr:to>
      <xdr:col>107</xdr:col>
      <xdr:colOff>50800</xdr:colOff>
      <xdr:row>58</xdr:row>
      <xdr:rowOff>107587</xdr:rowOff>
    </xdr:to>
    <xdr:cxnSp macro="">
      <xdr:nvCxnSpPr>
        <xdr:cNvPr id="808" name="直線コネクタ 807"/>
        <xdr:cNvCxnSpPr/>
      </xdr:nvCxnSpPr>
      <xdr:spPr>
        <a:xfrm flipV="1">
          <a:off x="19545300" y="10044067"/>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115897</xdr:rowOff>
    </xdr:from>
    <xdr:to>
      <xdr:col>107</xdr:col>
      <xdr:colOff>101600</xdr:colOff>
      <xdr:row>58</xdr:row>
      <xdr:rowOff>46047</xdr:rowOff>
    </xdr:to>
    <xdr:sp macro="" textlink="">
      <xdr:nvSpPr>
        <xdr:cNvPr id="809" name="フローチャート: 判断 808"/>
        <xdr:cNvSpPr/>
      </xdr:nvSpPr>
      <xdr:spPr>
        <a:xfrm>
          <a:off x="20383500" y="988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62574</xdr:rowOff>
    </xdr:from>
    <xdr:ext cx="469744" cy="259045"/>
    <xdr:sp macro="" textlink="">
      <xdr:nvSpPr>
        <xdr:cNvPr id="810" name="テキスト ボックス 809"/>
        <xdr:cNvSpPr txBox="1"/>
      </xdr:nvSpPr>
      <xdr:spPr>
        <a:xfrm>
          <a:off x="20199428" y="966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78740</xdr:rowOff>
    </xdr:from>
    <xdr:to>
      <xdr:col>102</xdr:col>
      <xdr:colOff>114300</xdr:colOff>
      <xdr:row>58</xdr:row>
      <xdr:rowOff>107587</xdr:rowOff>
    </xdr:to>
    <xdr:cxnSp macro="">
      <xdr:nvCxnSpPr>
        <xdr:cNvPr id="811" name="直線コネクタ 810"/>
        <xdr:cNvCxnSpPr/>
      </xdr:nvCxnSpPr>
      <xdr:spPr>
        <a:xfrm>
          <a:off x="18656300" y="10022840"/>
          <a:ext cx="88900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66040</xdr:rowOff>
    </xdr:from>
    <xdr:to>
      <xdr:col>102</xdr:col>
      <xdr:colOff>165100</xdr:colOff>
      <xdr:row>57</xdr:row>
      <xdr:rowOff>167640</xdr:rowOff>
    </xdr:to>
    <xdr:sp macro="" textlink="">
      <xdr:nvSpPr>
        <xdr:cNvPr id="812" name="フローチャート: 判断 811"/>
        <xdr:cNvSpPr/>
      </xdr:nvSpPr>
      <xdr:spPr>
        <a:xfrm>
          <a:off x="19494500" y="98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12717</xdr:rowOff>
    </xdr:from>
    <xdr:ext cx="469744" cy="259045"/>
    <xdr:sp macro="" textlink="">
      <xdr:nvSpPr>
        <xdr:cNvPr id="813" name="テキスト ボックス 812"/>
        <xdr:cNvSpPr txBox="1"/>
      </xdr:nvSpPr>
      <xdr:spPr>
        <a:xfrm>
          <a:off x="19310428" y="961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55481</xdr:rowOff>
    </xdr:from>
    <xdr:to>
      <xdr:col>98</xdr:col>
      <xdr:colOff>38100</xdr:colOff>
      <xdr:row>57</xdr:row>
      <xdr:rowOff>157081</xdr:rowOff>
    </xdr:to>
    <xdr:sp macro="" textlink="">
      <xdr:nvSpPr>
        <xdr:cNvPr id="814" name="フローチャート: 判断 813"/>
        <xdr:cNvSpPr/>
      </xdr:nvSpPr>
      <xdr:spPr>
        <a:xfrm>
          <a:off x="18605500" y="982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2158</xdr:rowOff>
    </xdr:from>
    <xdr:ext cx="469744" cy="259045"/>
    <xdr:sp macro="" textlink="">
      <xdr:nvSpPr>
        <xdr:cNvPr id="815" name="テキスト ボックス 814"/>
        <xdr:cNvSpPr txBox="1"/>
      </xdr:nvSpPr>
      <xdr:spPr>
        <a:xfrm>
          <a:off x="18421428" y="96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81824</xdr:rowOff>
    </xdr:from>
    <xdr:to>
      <xdr:col>116</xdr:col>
      <xdr:colOff>114300</xdr:colOff>
      <xdr:row>59</xdr:row>
      <xdr:rowOff>11974</xdr:rowOff>
    </xdr:to>
    <xdr:sp macro="" textlink="">
      <xdr:nvSpPr>
        <xdr:cNvPr id="821" name="楕円 820"/>
        <xdr:cNvSpPr/>
      </xdr:nvSpPr>
      <xdr:spPr>
        <a:xfrm>
          <a:off x="22110700" y="1002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60251</xdr:rowOff>
    </xdr:from>
    <xdr:ext cx="469744" cy="259045"/>
    <xdr:sp macro="" textlink="">
      <xdr:nvSpPr>
        <xdr:cNvPr id="822" name="貸付金該当値テキスト"/>
        <xdr:cNvSpPr txBox="1"/>
      </xdr:nvSpPr>
      <xdr:spPr>
        <a:xfrm>
          <a:off x="22212300" y="1000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49820</xdr:rowOff>
    </xdr:from>
    <xdr:to>
      <xdr:col>112</xdr:col>
      <xdr:colOff>38100</xdr:colOff>
      <xdr:row>58</xdr:row>
      <xdr:rowOff>151420</xdr:rowOff>
    </xdr:to>
    <xdr:sp macro="" textlink="">
      <xdr:nvSpPr>
        <xdr:cNvPr id="823" name="楕円 822"/>
        <xdr:cNvSpPr/>
      </xdr:nvSpPr>
      <xdr:spPr>
        <a:xfrm>
          <a:off x="21272500" y="999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142547</xdr:rowOff>
    </xdr:from>
    <xdr:ext cx="469744" cy="259045"/>
    <xdr:sp macro="" textlink="">
      <xdr:nvSpPr>
        <xdr:cNvPr id="824" name="テキスト ボックス 823"/>
        <xdr:cNvSpPr txBox="1"/>
      </xdr:nvSpPr>
      <xdr:spPr>
        <a:xfrm>
          <a:off x="21088428" y="1008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49167</xdr:rowOff>
    </xdr:from>
    <xdr:to>
      <xdr:col>107</xdr:col>
      <xdr:colOff>101600</xdr:colOff>
      <xdr:row>58</xdr:row>
      <xdr:rowOff>150767</xdr:rowOff>
    </xdr:to>
    <xdr:sp macro="" textlink="">
      <xdr:nvSpPr>
        <xdr:cNvPr id="825" name="楕円 824"/>
        <xdr:cNvSpPr/>
      </xdr:nvSpPr>
      <xdr:spPr>
        <a:xfrm>
          <a:off x="20383500" y="999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141894</xdr:rowOff>
    </xdr:from>
    <xdr:ext cx="469744" cy="259045"/>
    <xdr:sp macro="" textlink="">
      <xdr:nvSpPr>
        <xdr:cNvPr id="826" name="テキスト ボックス 825"/>
        <xdr:cNvSpPr txBox="1"/>
      </xdr:nvSpPr>
      <xdr:spPr>
        <a:xfrm>
          <a:off x="20199428" y="10085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56787</xdr:rowOff>
    </xdr:from>
    <xdr:to>
      <xdr:col>102</xdr:col>
      <xdr:colOff>165100</xdr:colOff>
      <xdr:row>58</xdr:row>
      <xdr:rowOff>158387</xdr:rowOff>
    </xdr:to>
    <xdr:sp macro="" textlink="">
      <xdr:nvSpPr>
        <xdr:cNvPr id="827" name="楕円 826"/>
        <xdr:cNvSpPr/>
      </xdr:nvSpPr>
      <xdr:spPr>
        <a:xfrm>
          <a:off x="19494500" y="1000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149514</xdr:rowOff>
    </xdr:from>
    <xdr:ext cx="469744" cy="259045"/>
    <xdr:sp macro="" textlink="">
      <xdr:nvSpPr>
        <xdr:cNvPr id="828" name="テキスト ボックス 827"/>
        <xdr:cNvSpPr txBox="1"/>
      </xdr:nvSpPr>
      <xdr:spPr>
        <a:xfrm>
          <a:off x="19310428" y="100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27940</xdr:rowOff>
    </xdr:from>
    <xdr:to>
      <xdr:col>98</xdr:col>
      <xdr:colOff>38100</xdr:colOff>
      <xdr:row>58</xdr:row>
      <xdr:rowOff>129540</xdr:rowOff>
    </xdr:to>
    <xdr:sp macro="" textlink="">
      <xdr:nvSpPr>
        <xdr:cNvPr id="829" name="楕円 828"/>
        <xdr:cNvSpPr/>
      </xdr:nvSpPr>
      <xdr:spPr>
        <a:xfrm>
          <a:off x="186055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120667</xdr:rowOff>
    </xdr:from>
    <xdr:ext cx="469744" cy="259045"/>
    <xdr:sp macro="" textlink="">
      <xdr:nvSpPr>
        <xdr:cNvPr id="830" name="テキスト ボックス 829"/>
        <xdr:cNvSpPr txBox="1"/>
      </xdr:nvSpPr>
      <xdr:spPr>
        <a:xfrm>
          <a:off x="18421428" y="1006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133390</xdr:rowOff>
    </xdr:from>
    <xdr:to>
      <xdr:col>116</xdr:col>
      <xdr:colOff>62864</xdr:colOff>
      <xdr:row>78</xdr:row>
      <xdr:rowOff>35961</xdr:rowOff>
    </xdr:to>
    <xdr:cxnSp macro="">
      <xdr:nvCxnSpPr>
        <xdr:cNvPr id="853" name="直線コネクタ 852"/>
        <xdr:cNvCxnSpPr/>
      </xdr:nvCxnSpPr>
      <xdr:spPr>
        <a:xfrm flipV="1">
          <a:off x="22159595" y="12306340"/>
          <a:ext cx="1269" cy="110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39788</xdr:rowOff>
    </xdr:from>
    <xdr:ext cx="534377" cy="259045"/>
    <xdr:sp macro="" textlink="">
      <xdr:nvSpPr>
        <xdr:cNvPr id="854" name="繰出金最小値テキスト"/>
        <xdr:cNvSpPr txBox="1"/>
      </xdr:nvSpPr>
      <xdr:spPr>
        <a:xfrm>
          <a:off x="22212300" y="1341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35961</xdr:rowOff>
    </xdr:from>
    <xdr:to>
      <xdr:col>116</xdr:col>
      <xdr:colOff>152400</xdr:colOff>
      <xdr:row>78</xdr:row>
      <xdr:rowOff>35961</xdr:rowOff>
    </xdr:to>
    <xdr:cxnSp macro="">
      <xdr:nvCxnSpPr>
        <xdr:cNvPr id="855" name="直線コネクタ 854"/>
        <xdr:cNvCxnSpPr/>
      </xdr:nvCxnSpPr>
      <xdr:spPr>
        <a:xfrm>
          <a:off x="22072600" y="134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80067</xdr:rowOff>
    </xdr:from>
    <xdr:ext cx="534377" cy="259045"/>
    <xdr:sp macro="" textlink="">
      <xdr:nvSpPr>
        <xdr:cNvPr id="856" name="繰出金最大値テキスト"/>
        <xdr:cNvSpPr txBox="1"/>
      </xdr:nvSpPr>
      <xdr:spPr>
        <a:xfrm>
          <a:off x="22212300" y="120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133390</xdr:rowOff>
    </xdr:from>
    <xdr:to>
      <xdr:col>116</xdr:col>
      <xdr:colOff>152400</xdr:colOff>
      <xdr:row>71</xdr:row>
      <xdr:rowOff>133390</xdr:rowOff>
    </xdr:to>
    <xdr:cxnSp macro="">
      <xdr:nvCxnSpPr>
        <xdr:cNvPr id="857" name="直線コネクタ 856"/>
        <xdr:cNvCxnSpPr/>
      </xdr:nvCxnSpPr>
      <xdr:spPr>
        <a:xfrm>
          <a:off x="22072600" y="1230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37195</xdr:rowOff>
    </xdr:from>
    <xdr:to>
      <xdr:col>116</xdr:col>
      <xdr:colOff>63500</xdr:colOff>
      <xdr:row>75</xdr:row>
      <xdr:rowOff>87350</xdr:rowOff>
    </xdr:to>
    <xdr:cxnSp macro="">
      <xdr:nvCxnSpPr>
        <xdr:cNvPr id="858" name="直線コネクタ 857"/>
        <xdr:cNvCxnSpPr/>
      </xdr:nvCxnSpPr>
      <xdr:spPr>
        <a:xfrm flipV="1">
          <a:off x="21323300" y="12895945"/>
          <a:ext cx="838200" cy="5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149714</xdr:rowOff>
    </xdr:from>
    <xdr:ext cx="534377" cy="259045"/>
    <xdr:sp macro="" textlink="">
      <xdr:nvSpPr>
        <xdr:cNvPr id="859" name="繰出金平均値テキスト"/>
        <xdr:cNvSpPr txBox="1"/>
      </xdr:nvSpPr>
      <xdr:spPr>
        <a:xfrm>
          <a:off x="22212300" y="12837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171287</xdr:rowOff>
    </xdr:from>
    <xdr:to>
      <xdr:col>116</xdr:col>
      <xdr:colOff>114300</xdr:colOff>
      <xdr:row>75</xdr:row>
      <xdr:rowOff>101437</xdr:rowOff>
    </xdr:to>
    <xdr:sp macro="" textlink="">
      <xdr:nvSpPr>
        <xdr:cNvPr id="860" name="フローチャート: 判断 859"/>
        <xdr:cNvSpPr/>
      </xdr:nvSpPr>
      <xdr:spPr>
        <a:xfrm>
          <a:off x="221107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87350</xdr:rowOff>
    </xdr:from>
    <xdr:to>
      <xdr:col>111</xdr:col>
      <xdr:colOff>177800</xdr:colOff>
      <xdr:row>75</xdr:row>
      <xdr:rowOff>137277</xdr:rowOff>
    </xdr:to>
    <xdr:cxnSp macro="">
      <xdr:nvCxnSpPr>
        <xdr:cNvPr id="861" name="直線コネクタ 860"/>
        <xdr:cNvCxnSpPr/>
      </xdr:nvCxnSpPr>
      <xdr:spPr>
        <a:xfrm flipV="1">
          <a:off x="20434300" y="12946100"/>
          <a:ext cx="889000" cy="4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8021</xdr:rowOff>
    </xdr:from>
    <xdr:to>
      <xdr:col>112</xdr:col>
      <xdr:colOff>38100</xdr:colOff>
      <xdr:row>75</xdr:row>
      <xdr:rowOff>109621</xdr:rowOff>
    </xdr:to>
    <xdr:sp macro="" textlink="">
      <xdr:nvSpPr>
        <xdr:cNvPr id="862" name="フローチャート: 判断 861"/>
        <xdr:cNvSpPr/>
      </xdr:nvSpPr>
      <xdr:spPr>
        <a:xfrm>
          <a:off x="21272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126148</xdr:rowOff>
    </xdr:from>
    <xdr:ext cx="534377" cy="259045"/>
    <xdr:sp macro="" textlink="">
      <xdr:nvSpPr>
        <xdr:cNvPr id="863" name="テキスト ボックス 862"/>
        <xdr:cNvSpPr txBox="1"/>
      </xdr:nvSpPr>
      <xdr:spPr>
        <a:xfrm>
          <a:off x="21056111" y="126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137277</xdr:rowOff>
    </xdr:from>
    <xdr:to>
      <xdr:col>107</xdr:col>
      <xdr:colOff>50800</xdr:colOff>
      <xdr:row>76</xdr:row>
      <xdr:rowOff>23205</xdr:rowOff>
    </xdr:to>
    <xdr:cxnSp macro="">
      <xdr:nvCxnSpPr>
        <xdr:cNvPr id="864" name="直線コネクタ 863"/>
        <xdr:cNvCxnSpPr/>
      </xdr:nvCxnSpPr>
      <xdr:spPr>
        <a:xfrm flipV="1">
          <a:off x="19545300" y="12996027"/>
          <a:ext cx="889000" cy="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148976</xdr:rowOff>
    </xdr:from>
    <xdr:to>
      <xdr:col>107</xdr:col>
      <xdr:colOff>101600</xdr:colOff>
      <xdr:row>75</xdr:row>
      <xdr:rowOff>79126</xdr:rowOff>
    </xdr:to>
    <xdr:sp macro="" textlink="">
      <xdr:nvSpPr>
        <xdr:cNvPr id="865" name="フローチャート: 判断 864"/>
        <xdr:cNvSpPr/>
      </xdr:nvSpPr>
      <xdr:spPr>
        <a:xfrm>
          <a:off x="20383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95653</xdr:rowOff>
    </xdr:from>
    <xdr:ext cx="534377" cy="259045"/>
    <xdr:sp macro="" textlink="">
      <xdr:nvSpPr>
        <xdr:cNvPr id="866" name="テキスト ボックス 865"/>
        <xdr:cNvSpPr txBox="1"/>
      </xdr:nvSpPr>
      <xdr:spPr>
        <a:xfrm>
          <a:off x="20167111" y="126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14518</xdr:rowOff>
    </xdr:from>
    <xdr:to>
      <xdr:col>102</xdr:col>
      <xdr:colOff>114300</xdr:colOff>
      <xdr:row>76</xdr:row>
      <xdr:rowOff>23205</xdr:rowOff>
    </xdr:to>
    <xdr:cxnSp macro="">
      <xdr:nvCxnSpPr>
        <xdr:cNvPr id="867" name="直線コネクタ 866"/>
        <xdr:cNvCxnSpPr/>
      </xdr:nvCxnSpPr>
      <xdr:spPr>
        <a:xfrm>
          <a:off x="18656300" y="12873268"/>
          <a:ext cx="889000" cy="18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165024</xdr:rowOff>
    </xdr:from>
    <xdr:to>
      <xdr:col>102</xdr:col>
      <xdr:colOff>165100</xdr:colOff>
      <xdr:row>75</xdr:row>
      <xdr:rowOff>95174</xdr:rowOff>
    </xdr:to>
    <xdr:sp macro="" textlink="">
      <xdr:nvSpPr>
        <xdr:cNvPr id="868" name="フローチャート: 判断 867"/>
        <xdr:cNvSpPr/>
      </xdr:nvSpPr>
      <xdr:spPr>
        <a:xfrm>
          <a:off x="19494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111701</xdr:rowOff>
    </xdr:from>
    <xdr:ext cx="534377" cy="259045"/>
    <xdr:sp macro="" textlink="">
      <xdr:nvSpPr>
        <xdr:cNvPr id="869" name="テキスト ボックス 868"/>
        <xdr:cNvSpPr txBox="1"/>
      </xdr:nvSpPr>
      <xdr:spPr>
        <a:xfrm>
          <a:off x="19278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146690</xdr:rowOff>
    </xdr:from>
    <xdr:to>
      <xdr:col>98</xdr:col>
      <xdr:colOff>38100</xdr:colOff>
      <xdr:row>75</xdr:row>
      <xdr:rowOff>76840</xdr:rowOff>
    </xdr:to>
    <xdr:sp macro="" textlink="">
      <xdr:nvSpPr>
        <xdr:cNvPr id="870" name="フローチャート: 判断 869"/>
        <xdr:cNvSpPr/>
      </xdr:nvSpPr>
      <xdr:spPr>
        <a:xfrm>
          <a:off x="18605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67967</xdr:rowOff>
    </xdr:from>
    <xdr:ext cx="534377" cy="259045"/>
    <xdr:sp macro="" textlink="">
      <xdr:nvSpPr>
        <xdr:cNvPr id="871" name="テキスト ボックス 870"/>
        <xdr:cNvSpPr txBox="1"/>
      </xdr:nvSpPr>
      <xdr:spPr>
        <a:xfrm>
          <a:off x="18389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157845</xdr:rowOff>
    </xdr:from>
    <xdr:to>
      <xdr:col>116</xdr:col>
      <xdr:colOff>114300</xdr:colOff>
      <xdr:row>75</xdr:row>
      <xdr:rowOff>87995</xdr:rowOff>
    </xdr:to>
    <xdr:sp macro="" textlink="">
      <xdr:nvSpPr>
        <xdr:cNvPr id="877" name="楕円 876"/>
        <xdr:cNvSpPr/>
      </xdr:nvSpPr>
      <xdr:spPr>
        <a:xfrm>
          <a:off x="22110700" y="1284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9272</xdr:rowOff>
    </xdr:from>
    <xdr:ext cx="534377" cy="259045"/>
    <xdr:sp macro="" textlink="">
      <xdr:nvSpPr>
        <xdr:cNvPr id="878" name="繰出金該当値テキスト"/>
        <xdr:cNvSpPr txBox="1"/>
      </xdr:nvSpPr>
      <xdr:spPr>
        <a:xfrm>
          <a:off x="22212300" y="1269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36550</xdr:rowOff>
    </xdr:from>
    <xdr:to>
      <xdr:col>112</xdr:col>
      <xdr:colOff>38100</xdr:colOff>
      <xdr:row>75</xdr:row>
      <xdr:rowOff>138150</xdr:rowOff>
    </xdr:to>
    <xdr:sp macro="" textlink="">
      <xdr:nvSpPr>
        <xdr:cNvPr id="879" name="楕円 878"/>
        <xdr:cNvSpPr/>
      </xdr:nvSpPr>
      <xdr:spPr>
        <a:xfrm>
          <a:off x="21272500" y="1289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129278</xdr:rowOff>
    </xdr:from>
    <xdr:ext cx="534377" cy="259045"/>
    <xdr:sp macro="" textlink="">
      <xdr:nvSpPr>
        <xdr:cNvPr id="880" name="テキスト ボックス 879"/>
        <xdr:cNvSpPr txBox="1"/>
      </xdr:nvSpPr>
      <xdr:spPr>
        <a:xfrm>
          <a:off x="21056111" y="1298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86477</xdr:rowOff>
    </xdr:from>
    <xdr:to>
      <xdr:col>107</xdr:col>
      <xdr:colOff>101600</xdr:colOff>
      <xdr:row>76</xdr:row>
      <xdr:rowOff>16627</xdr:rowOff>
    </xdr:to>
    <xdr:sp macro="" textlink="">
      <xdr:nvSpPr>
        <xdr:cNvPr id="881" name="楕円 880"/>
        <xdr:cNvSpPr/>
      </xdr:nvSpPr>
      <xdr:spPr>
        <a:xfrm>
          <a:off x="20383500" y="1294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7754</xdr:rowOff>
    </xdr:from>
    <xdr:ext cx="534377" cy="259045"/>
    <xdr:sp macro="" textlink="">
      <xdr:nvSpPr>
        <xdr:cNvPr id="882" name="テキスト ボックス 881"/>
        <xdr:cNvSpPr txBox="1"/>
      </xdr:nvSpPr>
      <xdr:spPr>
        <a:xfrm>
          <a:off x="20167111" y="1303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143856</xdr:rowOff>
    </xdr:from>
    <xdr:to>
      <xdr:col>102</xdr:col>
      <xdr:colOff>165100</xdr:colOff>
      <xdr:row>76</xdr:row>
      <xdr:rowOff>74005</xdr:rowOff>
    </xdr:to>
    <xdr:sp macro="" textlink="">
      <xdr:nvSpPr>
        <xdr:cNvPr id="883" name="楕円 882"/>
        <xdr:cNvSpPr/>
      </xdr:nvSpPr>
      <xdr:spPr>
        <a:xfrm>
          <a:off x="19494500" y="130026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65132</xdr:rowOff>
    </xdr:from>
    <xdr:ext cx="534377" cy="259045"/>
    <xdr:sp macro="" textlink="">
      <xdr:nvSpPr>
        <xdr:cNvPr id="884" name="テキスト ボックス 883"/>
        <xdr:cNvSpPr txBox="1"/>
      </xdr:nvSpPr>
      <xdr:spPr>
        <a:xfrm>
          <a:off x="19278111" y="1309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135168</xdr:rowOff>
    </xdr:from>
    <xdr:to>
      <xdr:col>98</xdr:col>
      <xdr:colOff>38100</xdr:colOff>
      <xdr:row>75</xdr:row>
      <xdr:rowOff>65318</xdr:rowOff>
    </xdr:to>
    <xdr:sp macro="" textlink="">
      <xdr:nvSpPr>
        <xdr:cNvPr id="885" name="楕円 884"/>
        <xdr:cNvSpPr/>
      </xdr:nvSpPr>
      <xdr:spPr>
        <a:xfrm>
          <a:off x="18605500" y="1282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81845</xdr:rowOff>
    </xdr:from>
    <xdr:ext cx="534377" cy="259045"/>
    <xdr:sp macro="" textlink="">
      <xdr:nvSpPr>
        <xdr:cNvPr id="886" name="テキスト ボックス 885"/>
        <xdr:cNvSpPr txBox="1"/>
      </xdr:nvSpPr>
      <xdr:spPr>
        <a:xfrm>
          <a:off x="18389111" y="1259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歳出決算総額の住民一人当たりの金額は、</a:t>
          </a:r>
          <a:r>
            <a:rPr kumimoji="1" lang="en-US" altLang="ja-JP" sz="1100">
              <a:latin typeface="+mn-ea"/>
              <a:ea typeface="+mn-ea"/>
            </a:rPr>
            <a:t>462,959</a:t>
          </a:r>
          <a:r>
            <a:rPr kumimoji="1" lang="ja-JP" altLang="en-US" sz="1100">
              <a:latin typeface="+mn-ea"/>
              <a:ea typeface="+mn-ea"/>
            </a:rPr>
            <a:t>円となる。主な構成項目である扶助費は一人当たり</a:t>
          </a:r>
          <a:r>
            <a:rPr kumimoji="1" lang="en-US" altLang="ja-JP" sz="1100">
              <a:latin typeface="+mn-ea"/>
              <a:ea typeface="+mn-ea"/>
            </a:rPr>
            <a:t>141,237</a:t>
          </a:r>
          <a:r>
            <a:rPr kumimoji="1" lang="ja-JP" altLang="en-US" sz="1100">
              <a:latin typeface="+mn-ea"/>
              <a:ea typeface="+mn-ea"/>
            </a:rPr>
            <a:t>円となり、年々増加している。主な増加要因は、子育て世帯臨時特別給付金・住民税非課税世帯等臨時特別給付金等の増による一時的なものではあるものの、障害福祉サービス費や保育所保育委託料等も増加しているため、今後も引き続き増加していくものと分析している。</a:t>
          </a:r>
          <a:endParaRPr kumimoji="1" lang="en-US" altLang="ja-JP" sz="1100">
            <a:latin typeface="+mn-ea"/>
            <a:ea typeface="+mn-ea"/>
          </a:endParaRPr>
        </a:p>
        <a:p>
          <a:r>
            <a:rPr kumimoji="1" lang="ja-JP" altLang="en-US" sz="1100">
              <a:latin typeface="+mn-ea"/>
              <a:ea typeface="+mn-ea"/>
            </a:rPr>
            <a:t>　令和２年度と比較して最も増加した普通建設事業費については、</a:t>
          </a:r>
          <a:r>
            <a:rPr kumimoji="1" lang="ja-JP" altLang="en-US" sz="1100">
              <a:solidFill>
                <a:sysClr val="windowText" lastClr="000000"/>
              </a:solidFill>
              <a:latin typeface="+mn-ea"/>
              <a:ea typeface="+mn-ea"/>
            </a:rPr>
            <a:t>新庁舎等整備事業、美術館整備事業、認定こども園整備事業等</a:t>
          </a:r>
          <a:r>
            <a:rPr kumimoji="1" lang="ja-JP" altLang="en-US" sz="1100">
              <a:latin typeface="+mn-ea"/>
              <a:ea typeface="+mn-ea"/>
            </a:rPr>
            <a:t>によるもの。最も減少した補助費等については、</a:t>
          </a:r>
          <a:r>
            <a:rPr kumimoji="1" lang="en-US" altLang="ja-JP" sz="1100">
              <a:latin typeface="+mn-ea"/>
              <a:ea typeface="+mn-ea"/>
            </a:rPr>
            <a:t>R2</a:t>
          </a:r>
          <a:r>
            <a:rPr kumimoji="1" lang="ja-JP" altLang="en-US" sz="1100">
              <a:latin typeface="+mn-ea"/>
              <a:ea typeface="+mn-ea"/>
            </a:rPr>
            <a:t>年度に実施された特別定額給付金の減によるもの。</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　</a:t>
          </a:r>
          <a:endParaRPr kumimoji="1" lang="en-US" altLang="ja-JP" sz="1100">
            <a:latin typeface="+mn-ea"/>
            <a:ea typeface="+mn-ea"/>
          </a:endParaRPr>
        </a:p>
        <a:p>
          <a:r>
            <a:rPr kumimoji="1" lang="ja-JP" altLang="en-US" sz="1100">
              <a:latin typeface="+mn-ea"/>
              <a:ea typeface="+mn-ea"/>
            </a:rPr>
            <a:t>　</a:t>
          </a:r>
          <a:endParaRPr kumimoji="1" lang="en-US" altLang="ja-JP" sz="1100">
            <a:latin typeface="+mn-ea"/>
            <a:ea typeface="+mn-ea"/>
          </a:endParaRPr>
        </a:p>
        <a:p>
          <a:endParaRPr kumimoji="1" lang="en-US" altLang="ja-JP" sz="1100">
            <a:latin typeface="+mn-ea"/>
            <a:ea typeface="+mn-ea"/>
          </a:endParaRPr>
        </a:p>
        <a:p>
          <a:endParaRPr kumimoji="1" lang="en-US" altLang="ja-JP" sz="1100">
            <a:latin typeface="+mn-ea"/>
            <a:ea typeface="+mn-ea"/>
          </a:endParaRPr>
        </a:p>
        <a:p>
          <a:endParaRPr kumimoji="1" lang="ja-JP" altLang="en-US" sz="11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兵庫県伊丹市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202,978
199,947
25.00
96,044,530
93,970,500
1,105,013
44,761,494
64,467,284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150673</xdr:rowOff>
    </xdr:from>
    <xdr:to>
      <xdr:col>24</xdr:col>
      <xdr:colOff>62865</xdr:colOff>
      <xdr:row>39</xdr:row>
      <xdr:rowOff>17628</xdr:rowOff>
    </xdr:to>
    <xdr:cxnSp macro="">
      <xdr:nvCxnSpPr>
        <xdr:cNvPr id="54" name="直線コネクタ 53"/>
        <xdr:cNvCxnSpPr/>
      </xdr:nvCxnSpPr>
      <xdr:spPr>
        <a:xfrm flipV="1">
          <a:off x="4633595" y="5294173"/>
          <a:ext cx="1270" cy="1410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21455</xdr:rowOff>
    </xdr:from>
    <xdr:ext cx="469744" cy="259045"/>
    <xdr:sp macro="" textlink="">
      <xdr:nvSpPr>
        <xdr:cNvPr id="55" name="議会費最小値テキスト"/>
        <xdr:cNvSpPr txBox="1"/>
      </xdr:nvSpPr>
      <xdr:spPr>
        <a:xfrm>
          <a:off x="4686300"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17628</xdr:rowOff>
    </xdr:from>
    <xdr:to>
      <xdr:col>24</xdr:col>
      <xdr:colOff>152400</xdr:colOff>
      <xdr:row>39</xdr:row>
      <xdr:rowOff>17628</xdr:rowOff>
    </xdr:to>
    <xdr:cxnSp macro="">
      <xdr:nvCxnSpPr>
        <xdr:cNvPr id="56" name="直線コネクタ 55"/>
        <xdr:cNvCxnSpPr/>
      </xdr:nvCxnSpPr>
      <xdr:spPr>
        <a:xfrm>
          <a:off x="4546600" y="6704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97350</xdr:rowOff>
    </xdr:from>
    <xdr:ext cx="469744" cy="259045"/>
    <xdr:sp macro="" textlink="">
      <xdr:nvSpPr>
        <xdr:cNvPr id="57" name="議会費最大値テキスト"/>
        <xdr:cNvSpPr txBox="1"/>
      </xdr:nvSpPr>
      <xdr:spPr>
        <a:xfrm>
          <a:off x="4686300" y="506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150673</xdr:rowOff>
    </xdr:from>
    <xdr:to>
      <xdr:col>24</xdr:col>
      <xdr:colOff>152400</xdr:colOff>
      <xdr:row>30</xdr:row>
      <xdr:rowOff>150673</xdr:rowOff>
    </xdr:to>
    <xdr:cxnSp macro="">
      <xdr:nvCxnSpPr>
        <xdr:cNvPr id="58" name="直線コネクタ 57"/>
        <xdr:cNvCxnSpPr/>
      </xdr:nvCxnSpPr>
      <xdr:spPr>
        <a:xfrm>
          <a:off x="4546600" y="529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6198</xdr:rowOff>
    </xdr:from>
    <xdr:to>
      <xdr:col>24</xdr:col>
      <xdr:colOff>63500</xdr:colOff>
      <xdr:row>34</xdr:row>
      <xdr:rowOff>40031</xdr:rowOff>
    </xdr:to>
    <xdr:cxnSp macro="">
      <xdr:nvCxnSpPr>
        <xdr:cNvPr id="59" name="直線コネクタ 58"/>
        <xdr:cNvCxnSpPr/>
      </xdr:nvCxnSpPr>
      <xdr:spPr>
        <a:xfrm flipV="1">
          <a:off x="3797300" y="5835498"/>
          <a:ext cx="8382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111675</xdr:rowOff>
    </xdr:from>
    <xdr:ext cx="469744" cy="259045"/>
    <xdr:sp macro="" textlink="">
      <xdr:nvSpPr>
        <xdr:cNvPr id="60" name="議会費平均値テキスト"/>
        <xdr:cNvSpPr txBox="1"/>
      </xdr:nvSpPr>
      <xdr:spPr>
        <a:xfrm>
          <a:off x="4686300" y="6112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133248</xdr:rowOff>
    </xdr:from>
    <xdr:to>
      <xdr:col>24</xdr:col>
      <xdr:colOff>114300</xdr:colOff>
      <xdr:row>36</xdr:row>
      <xdr:rowOff>63398</xdr:rowOff>
    </xdr:to>
    <xdr:sp macro="" textlink="">
      <xdr:nvSpPr>
        <xdr:cNvPr id="61" name="フローチャート: 判断 60"/>
        <xdr:cNvSpPr/>
      </xdr:nvSpPr>
      <xdr:spPr>
        <a:xfrm>
          <a:off x="45847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29972</xdr:rowOff>
    </xdr:from>
    <xdr:to>
      <xdr:col>19</xdr:col>
      <xdr:colOff>177800</xdr:colOff>
      <xdr:row>34</xdr:row>
      <xdr:rowOff>40031</xdr:rowOff>
    </xdr:to>
    <xdr:cxnSp macro="">
      <xdr:nvCxnSpPr>
        <xdr:cNvPr id="62" name="直線コネクタ 61"/>
        <xdr:cNvCxnSpPr/>
      </xdr:nvCxnSpPr>
      <xdr:spPr>
        <a:xfrm>
          <a:off x="2908300" y="5859272"/>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135077</xdr:rowOff>
    </xdr:from>
    <xdr:to>
      <xdr:col>20</xdr:col>
      <xdr:colOff>38100</xdr:colOff>
      <xdr:row>36</xdr:row>
      <xdr:rowOff>65227</xdr:rowOff>
    </xdr:to>
    <xdr:sp macro="" textlink="">
      <xdr:nvSpPr>
        <xdr:cNvPr id="63" name="フローチャート: 判断 62"/>
        <xdr:cNvSpPr/>
      </xdr:nvSpPr>
      <xdr:spPr>
        <a:xfrm>
          <a:off x="3746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56354</xdr:rowOff>
    </xdr:from>
    <xdr:ext cx="469744" cy="259045"/>
    <xdr:sp macro="" textlink="">
      <xdr:nvSpPr>
        <xdr:cNvPr id="64" name="テキスト ボックス 63"/>
        <xdr:cNvSpPr txBox="1"/>
      </xdr:nvSpPr>
      <xdr:spPr>
        <a:xfrm>
          <a:off x="3562428" y="622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166675</xdr:rowOff>
    </xdr:from>
    <xdr:to>
      <xdr:col>15</xdr:col>
      <xdr:colOff>50800</xdr:colOff>
      <xdr:row>34</xdr:row>
      <xdr:rowOff>29972</xdr:rowOff>
    </xdr:to>
    <xdr:cxnSp macro="">
      <xdr:nvCxnSpPr>
        <xdr:cNvPr id="65" name="直線コネクタ 64"/>
        <xdr:cNvCxnSpPr/>
      </xdr:nvCxnSpPr>
      <xdr:spPr>
        <a:xfrm>
          <a:off x="2019300" y="5824525"/>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125933</xdr:rowOff>
    </xdr:from>
    <xdr:to>
      <xdr:col>15</xdr:col>
      <xdr:colOff>101600</xdr:colOff>
      <xdr:row>36</xdr:row>
      <xdr:rowOff>56083</xdr:rowOff>
    </xdr:to>
    <xdr:sp macro="" textlink="">
      <xdr:nvSpPr>
        <xdr:cNvPr id="66" name="フローチャート: 判断 65"/>
        <xdr:cNvSpPr/>
      </xdr:nvSpPr>
      <xdr:spPr>
        <a:xfrm>
          <a:off x="2857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47210</xdr:rowOff>
    </xdr:from>
    <xdr:ext cx="469744" cy="259045"/>
    <xdr:sp macro="" textlink="">
      <xdr:nvSpPr>
        <xdr:cNvPr id="67" name="テキスト ボックス 66"/>
        <xdr:cNvSpPr txBox="1"/>
      </xdr:nvSpPr>
      <xdr:spPr>
        <a:xfrm>
          <a:off x="2673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134671</xdr:rowOff>
    </xdr:from>
    <xdr:to>
      <xdr:col>10</xdr:col>
      <xdr:colOff>114300</xdr:colOff>
      <xdr:row>33</xdr:row>
      <xdr:rowOff>166675</xdr:rowOff>
    </xdr:to>
    <xdr:cxnSp macro="">
      <xdr:nvCxnSpPr>
        <xdr:cNvPr id="68" name="直線コネクタ 67"/>
        <xdr:cNvCxnSpPr/>
      </xdr:nvCxnSpPr>
      <xdr:spPr>
        <a:xfrm>
          <a:off x="1130300" y="5792521"/>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119532</xdr:rowOff>
    </xdr:from>
    <xdr:to>
      <xdr:col>10</xdr:col>
      <xdr:colOff>165100</xdr:colOff>
      <xdr:row>36</xdr:row>
      <xdr:rowOff>49682</xdr:rowOff>
    </xdr:to>
    <xdr:sp macro="" textlink="">
      <xdr:nvSpPr>
        <xdr:cNvPr id="69" name="フローチャート: 判断 68"/>
        <xdr:cNvSpPr/>
      </xdr:nvSpPr>
      <xdr:spPr>
        <a:xfrm>
          <a:off x="1968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40809</xdr:rowOff>
    </xdr:from>
    <xdr:ext cx="469744" cy="259045"/>
    <xdr:sp macro="" textlink="">
      <xdr:nvSpPr>
        <xdr:cNvPr id="70" name="テキスト ボックス 69"/>
        <xdr:cNvSpPr txBox="1"/>
      </xdr:nvSpPr>
      <xdr:spPr>
        <a:xfrm>
          <a:off x="1784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76556</xdr:rowOff>
    </xdr:from>
    <xdr:to>
      <xdr:col>6</xdr:col>
      <xdr:colOff>38100</xdr:colOff>
      <xdr:row>36</xdr:row>
      <xdr:rowOff>6706</xdr:rowOff>
    </xdr:to>
    <xdr:sp macro="" textlink="">
      <xdr:nvSpPr>
        <xdr:cNvPr id="71" name="フローチャート: 判断 70"/>
        <xdr:cNvSpPr/>
      </xdr:nvSpPr>
      <xdr:spPr>
        <a:xfrm>
          <a:off x="1079500" y="60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169283</xdr:rowOff>
    </xdr:from>
    <xdr:ext cx="469744" cy="259045"/>
    <xdr:sp macro="" textlink="">
      <xdr:nvSpPr>
        <xdr:cNvPr id="72" name="テキスト ボックス 71"/>
        <xdr:cNvSpPr txBox="1"/>
      </xdr:nvSpPr>
      <xdr:spPr>
        <a:xfrm>
          <a:off x="895428" y="617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126848</xdr:rowOff>
    </xdr:from>
    <xdr:to>
      <xdr:col>24</xdr:col>
      <xdr:colOff>114300</xdr:colOff>
      <xdr:row>34</xdr:row>
      <xdr:rowOff>56998</xdr:rowOff>
    </xdr:to>
    <xdr:sp macro="" textlink="">
      <xdr:nvSpPr>
        <xdr:cNvPr id="78" name="楕円 77"/>
        <xdr:cNvSpPr/>
      </xdr:nvSpPr>
      <xdr:spPr>
        <a:xfrm>
          <a:off x="4584700" y="578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149725</xdr:rowOff>
    </xdr:from>
    <xdr:ext cx="469744" cy="259045"/>
    <xdr:sp macro="" textlink="">
      <xdr:nvSpPr>
        <xdr:cNvPr id="79" name="議会費該当値テキスト"/>
        <xdr:cNvSpPr txBox="1"/>
      </xdr:nvSpPr>
      <xdr:spPr>
        <a:xfrm>
          <a:off x="4686300" y="5636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160681</xdr:rowOff>
    </xdr:from>
    <xdr:to>
      <xdr:col>20</xdr:col>
      <xdr:colOff>38100</xdr:colOff>
      <xdr:row>34</xdr:row>
      <xdr:rowOff>90831</xdr:rowOff>
    </xdr:to>
    <xdr:sp macro="" textlink="">
      <xdr:nvSpPr>
        <xdr:cNvPr id="80" name="楕円 79"/>
        <xdr:cNvSpPr/>
      </xdr:nvSpPr>
      <xdr:spPr>
        <a:xfrm>
          <a:off x="3746500" y="581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107358</xdr:rowOff>
    </xdr:from>
    <xdr:ext cx="469744" cy="259045"/>
    <xdr:sp macro="" textlink="">
      <xdr:nvSpPr>
        <xdr:cNvPr id="81" name="テキスト ボックス 80"/>
        <xdr:cNvSpPr txBox="1"/>
      </xdr:nvSpPr>
      <xdr:spPr>
        <a:xfrm>
          <a:off x="3562428" y="559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150622</xdr:rowOff>
    </xdr:from>
    <xdr:to>
      <xdr:col>15</xdr:col>
      <xdr:colOff>101600</xdr:colOff>
      <xdr:row>34</xdr:row>
      <xdr:rowOff>80772</xdr:rowOff>
    </xdr:to>
    <xdr:sp macro="" textlink="">
      <xdr:nvSpPr>
        <xdr:cNvPr id="82" name="楕円 81"/>
        <xdr:cNvSpPr/>
      </xdr:nvSpPr>
      <xdr:spPr>
        <a:xfrm>
          <a:off x="2857500" y="58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97299</xdr:rowOff>
    </xdr:from>
    <xdr:ext cx="469744" cy="259045"/>
    <xdr:sp macro="" textlink="">
      <xdr:nvSpPr>
        <xdr:cNvPr id="83" name="テキスト ボックス 82"/>
        <xdr:cNvSpPr txBox="1"/>
      </xdr:nvSpPr>
      <xdr:spPr>
        <a:xfrm>
          <a:off x="2673428" y="55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115875</xdr:rowOff>
    </xdr:from>
    <xdr:to>
      <xdr:col>10</xdr:col>
      <xdr:colOff>165100</xdr:colOff>
      <xdr:row>34</xdr:row>
      <xdr:rowOff>46025</xdr:rowOff>
    </xdr:to>
    <xdr:sp macro="" textlink="">
      <xdr:nvSpPr>
        <xdr:cNvPr id="84" name="楕円 83"/>
        <xdr:cNvSpPr/>
      </xdr:nvSpPr>
      <xdr:spPr>
        <a:xfrm>
          <a:off x="1968500" y="577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62552</xdr:rowOff>
    </xdr:from>
    <xdr:ext cx="469744" cy="259045"/>
    <xdr:sp macro="" textlink="">
      <xdr:nvSpPr>
        <xdr:cNvPr id="85" name="テキスト ボックス 84"/>
        <xdr:cNvSpPr txBox="1"/>
      </xdr:nvSpPr>
      <xdr:spPr>
        <a:xfrm>
          <a:off x="1784428" y="554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83871</xdr:rowOff>
    </xdr:from>
    <xdr:to>
      <xdr:col>6</xdr:col>
      <xdr:colOff>38100</xdr:colOff>
      <xdr:row>34</xdr:row>
      <xdr:rowOff>14021</xdr:rowOff>
    </xdr:to>
    <xdr:sp macro="" textlink="">
      <xdr:nvSpPr>
        <xdr:cNvPr id="86" name="楕円 85"/>
        <xdr:cNvSpPr/>
      </xdr:nvSpPr>
      <xdr:spPr>
        <a:xfrm>
          <a:off x="1079500" y="574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30548</xdr:rowOff>
    </xdr:from>
    <xdr:ext cx="469744" cy="259045"/>
    <xdr:sp macro="" textlink="">
      <xdr:nvSpPr>
        <xdr:cNvPr id="87" name="テキスト ボックス 86"/>
        <xdr:cNvSpPr txBox="1"/>
      </xdr:nvSpPr>
      <xdr:spPr>
        <a:xfrm>
          <a:off x="895428" y="551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92684</xdr:rowOff>
    </xdr:from>
    <xdr:to>
      <xdr:col>24</xdr:col>
      <xdr:colOff>62865</xdr:colOff>
      <xdr:row>59</xdr:row>
      <xdr:rowOff>120167</xdr:rowOff>
    </xdr:to>
    <xdr:cxnSp macro="">
      <xdr:nvCxnSpPr>
        <xdr:cNvPr id="112" name="直線コネクタ 111"/>
        <xdr:cNvCxnSpPr/>
      </xdr:nvCxnSpPr>
      <xdr:spPr>
        <a:xfrm flipV="1">
          <a:off x="4633595" y="9179534"/>
          <a:ext cx="1270" cy="1056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123994</xdr:rowOff>
    </xdr:from>
    <xdr:ext cx="534377" cy="259045"/>
    <xdr:sp macro="" textlink="">
      <xdr:nvSpPr>
        <xdr:cNvPr id="113" name="総務費最小値テキスト"/>
        <xdr:cNvSpPr txBox="1"/>
      </xdr:nvSpPr>
      <xdr:spPr>
        <a:xfrm>
          <a:off x="4686300" y="102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120167</xdr:rowOff>
    </xdr:from>
    <xdr:to>
      <xdr:col>24</xdr:col>
      <xdr:colOff>152400</xdr:colOff>
      <xdr:row>59</xdr:row>
      <xdr:rowOff>120167</xdr:rowOff>
    </xdr:to>
    <xdr:cxnSp macro="">
      <xdr:nvCxnSpPr>
        <xdr:cNvPr id="114" name="直線コネクタ 113"/>
        <xdr:cNvCxnSpPr/>
      </xdr:nvCxnSpPr>
      <xdr:spPr>
        <a:xfrm>
          <a:off x="4546600" y="102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39361</xdr:rowOff>
    </xdr:from>
    <xdr:ext cx="599010" cy="259045"/>
    <xdr:sp macro="" textlink="">
      <xdr:nvSpPr>
        <xdr:cNvPr id="115" name="総務費最大値テキスト"/>
        <xdr:cNvSpPr txBox="1"/>
      </xdr:nvSpPr>
      <xdr:spPr>
        <a:xfrm>
          <a:off x="4686300" y="895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92684</xdr:rowOff>
    </xdr:from>
    <xdr:to>
      <xdr:col>24</xdr:col>
      <xdr:colOff>152400</xdr:colOff>
      <xdr:row>53</xdr:row>
      <xdr:rowOff>92684</xdr:rowOff>
    </xdr:to>
    <xdr:cxnSp macro="">
      <xdr:nvCxnSpPr>
        <xdr:cNvPr id="116" name="直線コネクタ 115"/>
        <xdr:cNvCxnSpPr/>
      </xdr:nvCxnSpPr>
      <xdr:spPr>
        <a:xfrm>
          <a:off x="4546600" y="917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123698</xdr:rowOff>
    </xdr:from>
    <xdr:to>
      <xdr:col>24</xdr:col>
      <xdr:colOff>63500</xdr:colOff>
      <xdr:row>55</xdr:row>
      <xdr:rowOff>116954</xdr:rowOff>
    </xdr:to>
    <xdr:cxnSp macro="">
      <xdr:nvCxnSpPr>
        <xdr:cNvPr id="117" name="直線コネクタ 116"/>
        <xdr:cNvCxnSpPr/>
      </xdr:nvCxnSpPr>
      <xdr:spPr>
        <a:xfrm>
          <a:off x="3797300" y="8524748"/>
          <a:ext cx="838200" cy="102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94390</xdr:rowOff>
    </xdr:from>
    <xdr:ext cx="534377" cy="259045"/>
    <xdr:sp macro="" textlink="">
      <xdr:nvSpPr>
        <xdr:cNvPr id="118" name="総務費平均値テキスト"/>
        <xdr:cNvSpPr txBox="1"/>
      </xdr:nvSpPr>
      <xdr:spPr>
        <a:xfrm>
          <a:off x="4686300" y="9867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115963</xdr:rowOff>
    </xdr:from>
    <xdr:to>
      <xdr:col>24</xdr:col>
      <xdr:colOff>114300</xdr:colOff>
      <xdr:row>58</xdr:row>
      <xdr:rowOff>46113</xdr:rowOff>
    </xdr:to>
    <xdr:sp macro="" textlink="">
      <xdr:nvSpPr>
        <xdr:cNvPr id="119" name="フローチャート: 判断 118"/>
        <xdr:cNvSpPr/>
      </xdr:nvSpPr>
      <xdr:spPr>
        <a:xfrm>
          <a:off x="4584700" y="988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123698</xdr:rowOff>
    </xdr:from>
    <xdr:to>
      <xdr:col>19</xdr:col>
      <xdr:colOff>177800</xdr:colOff>
      <xdr:row>58</xdr:row>
      <xdr:rowOff>137833</xdr:rowOff>
    </xdr:to>
    <xdr:cxnSp macro="">
      <xdr:nvCxnSpPr>
        <xdr:cNvPr id="120" name="直線コネクタ 119"/>
        <xdr:cNvCxnSpPr/>
      </xdr:nvCxnSpPr>
      <xdr:spPr>
        <a:xfrm flipV="1">
          <a:off x="2908300" y="8524748"/>
          <a:ext cx="889000" cy="155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130163</xdr:rowOff>
    </xdr:from>
    <xdr:to>
      <xdr:col>20</xdr:col>
      <xdr:colOff>38100</xdr:colOff>
      <xdr:row>51</xdr:row>
      <xdr:rowOff>60313</xdr:rowOff>
    </xdr:to>
    <xdr:sp macro="" textlink="">
      <xdr:nvSpPr>
        <xdr:cNvPr id="121" name="フローチャート: 判断 120"/>
        <xdr:cNvSpPr/>
      </xdr:nvSpPr>
      <xdr:spPr>
        <a:xfrm>
          <a:off x="3746500" y="870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51440</xdr:rowOff>
    </xdr:from>
    <xdr:ext cx="599010" cy="259045"/>
    <xdr:sp macro="" textlink="">
      <xdr:nvSpPr>
        <xdr:cNvPr id="122" name="テキスト ボックス 121"/>
        <xdr:cNvSpPr txBox="1"/>
      </xdr:nvSpPr>
      <xdr:spPr>
        <a:xfrm>
          <a:off x="3497795" y="879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122250</xdr:rowOff>
    </xdr:from>
    <xdr:to>
      <xdr:col>15</xdr:col>
      <xdr:colOff>50800</xdr:colOff>
      <xdr:row>58</xdr:row>
      <xdr:rowOff>137833</xdr:rowOff>
    </xdr:to>
    <xdr:cxnSp macro="">
      <xdr:nvCxnSpPr>
        <xdr:cNvPr id="123" name="直線コネクタ 122"/>
        <xdr:cNvCxnSpPr/>
      </xdr:nvCxnSpPr>
      <xdr:spPr>
        <a:xfrm>
          <a:off x="2019300" y="10066350"/>
          <a:ext cx="889000" cy="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50241</xdr:rowOff>
    </xdr:from>
    <xdr:to>
      <xdr:col>15</xdr:col>
      <xdr:colOff>101600</xdr:colOff>
      <xdr:row>58</xdr:row>
      <xdr:rowOff>151841</xdr:rowOff>
    </xdr:to>
    <xdr:sp macro="" textlink="">
      <xdr:nvSpPr>
        <xdr:cNvPr id="124" name="フローチャート: 判断 123"/>
        <xdr:cNvSpPr/>
      </xdr:nvSpPr>
      <xdr:spPr>
        <a:xfrm>
          <a:off x="2857500" y="99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168368</xdr:rowOff>
    </xdr:from>
    <xdr:ext cx="534377" cy="259045"/>
    <xdr:sp macro="" textlink="">
      <xdr:nvSpPr>
        <xdr:cNvPr id="125" name="テキスト ボックス 124"/>
        <xdr:cNvSpPr txBox="1"/>
      </xdr:nvSpPr>
      <xdr:spPr>
        <a:xfrm>
          <a:off x="2641111" y="976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122250</xdr:rowOff>
    </xdr:from>
    <xdr:to>
      <xdr:col>10</xdr:col>
      <xdr:colOff>114300</xdr:colOff>
      <xdr:row>58</xdr:row>
      <xdr:rowOff>139129</xdr:rowOff>
    </xdr:to>
    <xdr:cxnSp macro="">
      <xdr:nvCxnSpPr>
        <xdr:cNvPr id="126" name="直線コネクタ 125"/>
        <xdr:cNvCxnSpPr/>
      </xdr:nvCxnSpPr>
      <xdr:spPr>
        <a:xfrm flipV="1">
          <a:off x="1130300" y="10066350"/>
          <a:ext cx="889000" cy="1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81064</xdr:rowOff>
    </xdr:from>
    <xdr:to>
      <xdr:col>10</xdr:col>
      <xdr:colOff>165100</xdr:colOff>
      <xdr:row>59</xdr:row>
      <xdr:rowOff>11214</xdr:rowOff>
    </xdr:to>
    <xdr:sp macro="" textlink="">
      <xdr:nvSpPr>
        <xdr:cNvPr id="127" name="フローチャート: 判断 126"/>
        <xdr:cNvSpPr/>
      </xdr:nvSpPr>
      <xdr:spPr>
        <a:xfrm>
          <a:off x="1968500" y="1002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2341</xdr:rowOff>
    </xdr:from>
    <xdr:ext cx="534377" cy="259045"/>
    <xdr:sp macro="" textlink="">
      <xdr:nvSpPr>
        <xdr:cNvPr id="128" name="テキスト ボックス 127"/>
        <xdr:cNvSpPr txBox="1"/>
      </xdr:nvSpPr>
      <xdr:spPr>
        <a:xfrm>
          <a:off x="1752111" y="1011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20003</xdr:rowOff>
    </xdr:from>
    <xdr:to>
      <xdr:col>6</xdr:col>
      <xdr:colOff>38100</xdr:colOff>
      <xdr:row>58</xdr:row>
      <xdr:rowOff>121603</xdr:rowOff>
    </xdr:to>
    <xdr:sp macro="" textlink="">
      <xdr:nvSpPr>
        <xdr:cNvPr id="129" name="フローチャート: 判断 128"/>
        <xdr:cNvSpPr/>
      </xdr:nvSpPr>
      <xdr:spPr>
        <a:xfrm>
          <a:off x="1079500" y="996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138130</xdr:rowOff>
    </xdr:from>
    <xdr:ext cx="534377" cy="259045"/>
    <xdr:sp macro="" textlink="">
      <xdr:nvSpPr>
        <xdr:cNvPr id="130" name="テキスト ボックス 129"/>
        <xdr:cNvSpPr txBox="1"/>
      </xdr:nvSpPr>
      <xdr:spPr>
        <a:xfrm>
          <a:off x="863111" y="973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66154</xdr:rowOff>
    </xdr:from>
    <xdr:to>
      <xdr:col>24</xdr:col>
      <xdr:colOff>114300</xdr:colOff>
      <xdr:row>55</xdr:row>
      <xdr:rowOff>167754</xdr:rowOff>
    </xdr:to>
    <xdr:sp macro="" textlink="">
      <xdr:nvSpPr>
        <xdr:cNvPr id="136" name="楕円 135"/>
        <xdr:cNvSpPr/>
      </xdr:nvSpPr>
      <xdr:spPr>
        <a:xfrm>
          <a:off x="4584700" y="949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89031</xdr:rowOff>
    </xdr:from>
    <xdr:ext cx="534377" cy="259045"/>
    <xdr:sp macro="" textlink="">
      <xdr:nvSpPr>
        <xdr:cNvPr id="137" name="総務費該当値テキスト"/>
        <xdr:cNvSpPr txBox="1"/>
      </xdr:nvSpPr>
      <xdr:spPr>
        <a:xfrm>
          <a:off x="4686300" y="934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72898</xdr:rowOff>
    </xdr:from>
    <xdr:to>
      <xdr:col>20</xdr:col>
      <xdr:colOff>38100</xdr:colOff>
      <xdr:row>50</xdr:row>
      <xdr:rowOff>3048</xdr:rowOff>
    </xdr:to>
    <xdr:sp macro="" textlink="">
      <xdr:nvSpPr>
        <xdr:cNvPr id="138" name="楕円 137"/>
        <xdr:cNvSpPr/>
      </xdr:nvSpPr>
      <xdr:spPr>
        <a:xfrm>
          <a:off x="3746500" y="847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19575</xdr:rowOff>
    </xdr:from>
    <xdr:ext cx="599010" cy="259045"/>
    <xdr:sp macro="" textlink="">
      <xdr:nvSpPr>
        <xdr:cNvPr id="139" name="テキスト ボックス 138"/>
        <xdr:cNvSpPr txBox="1"/>
      </xdr:nvSpPr>
      <xdr:spPr>
        <a:xfrm>
          <a:off x="3497795" y="824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87033</xdr:rowOff>
    </xdr:from>
    <xdr:to>
      <xdr:col>15</xdr:col>
      <xdr:colOff>101600</xdr:colOff>
      <xdr:row>59</xdr:row>
      <xdr:rowOff>17183</xdr:rowOff>
    </xdr:to>
    <xdr:sp macro="" textlink="">
      <xdr:nvSpPr>
        <xdr:cNvPr id="140" name="楕円 139"/>
        <xdr:cNvSpPr/>
      </xdr:nvSpPr>
      <xdr:spPr>
        <a:xfrm>
          <a:off x="2857500" y="1003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8310</xdr:rowOff>
    </xdr:from>
    <xdr:ext cx="534377" cy="259045"/>
    <xdr:sp macro="" textlink="">
      <xdr:nvSpPr>
        <xdr:cNvPr id="141" name="テキスト ボックス 140"/>
        <xdr:cNvSpPr txBox="1"/>
      </xdr:nvSpPr>
      <xdr:spPr>
        <a:xfrm>
          <a:off x="2641111" y="1012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71450</xdr:rowOff>
    </xdr:from>
    <xdr:to>
      <xdr:col>10</xdr:col>
      <xdr:colOff>165100</xdr:colOff>
      <xdr:row>59</xdr:row>
      <xdr:rowOff>1600</xdr:rowOff>
    </xdr:to>
    <xdr:sp macro="" textlink="">
      <xdr:nvSpPr>
        <xdr:cNvPr id="142" name="楕円 141"/>
        <xdr:cNvSpPr/>
      </xdr:nvSpPr>
      <xdr:spPr>
        <a:xfrm>
          <a:off x="1968500" y="100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18127</xdr:rowOff>
    </xdr:from>
    <xdr:ext cx="534377" cy="259045"/>
    <xdr:sp macro="" textlink="">
      <xdr:nvSpPr>
        <xdr:cNvPr id="143" name="テキスト ボックス 142"/>
        <xdr:cNvSpPr txBox="1"/>
      </xdr:nvSpPr>
      <xdr:spPr>
        <a:xfrm>
          <a:off x="1752111" y="97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88329</xdr:rowOff>
    </xdr:from>
    <xdr:to>
      <xdr:col>6</xdr:col>
      <xdr:colOff>38100</xdr:colOff>
      <xdr:row>59</xdr:row>
      <xdr:rowOff>18479</xdr:rowOff>
    </xdr:to>
    <xdr:sp macro="" textlink="">
      <xdr:nvSpPr>
        <xdr:cNvPr id="144" name="楕円 143"/>
        <xdr:cNvSpPr/>
      </xdr:nvSpPr>
      <xdr:spPr>
        <a:xfrm>
          <a:off x="1079500" y="1003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9606</xdr:rowOff>
    </xdr:from>
    <xdr:ext cx="534377" cy="259045"/>
    <xdr:sp macro="" textlink="">
      <xdr:nvSpPr>
        <xdr:cNvPr id="145" name="テキスト ボックス 144"/>
        <xdr:cNvSpPr txBox="1"/>
      </xdr:nvSpPr>
      <xdr:spPr>
        <a:xfrm>
          <a:off x="863111" y="1012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159474</xdr:rowOff>
    </xdr:from>
    <xdr:to>
      <xdr:col>24</xdr:col>
      <xdr:colOff>62865</xdr:colOff>
      <xdr:row>79</xdr:row>
      <xdr:rowOff>91808</xdr:rowOff>
    </xdr:to>
    <xdr:cxnSp macro="">
      <xdr:nvCxnSpPr>
        <xdr:cNvPr id="170" name="直線コネクタ 169"/>
        <xdr:cNvCxnSpPr/>
      </xdr:nvCxnSpPr>
      <xdr:spPr>
        <a:xfrm flipV="1">
          <a:off x="4633595" y="11989524"/>
          <a:ext cx="1270" cy="16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95635</xdr:rowOff>
    </xdr:from>
    <xdr:ext cx="599010" cy="259045"/>
    <xdr:sp macro="" textlink="">
      <xdr:nvSpPr>
        <xdr:cNvPr id="171" name="民生費最小値テキスト"/>
        <xdr:cNvSpPr txBox="1"/>
      </xdr:nvSpPr>
      <xdr:spPr>
        <a:xfrm>
          <a:off x="4686300" y="1364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91808</xdr:rowOff>
    </xdr:from>
    <xdr:to>
      <xdr:col>24</xdr:col>
      <xdr:colOff>152400</xdr:colOff>
      <xdr:row>79</xdr:row>
      <xdr:rowOff>91808</xdr:rowOff>
    </xdr:to>
    <xdr:cxnSp macro="">
      <xdr:nvCxnSpPr>
        <xdr:cNvPr id="172" name="直線コネクタ 171"/>
        <xdr:cNvCxnSpPr/>
      </xdr:nvCxnSpPr>
      <xdr:spPr>
        <a:xfrm>
          <a:off x="4546600" y="1363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106151</xdr:rowOff>
    </xdr:from>
    <xdr:ext cx="599010" cy="259045"/>
    <xdr:sp macro="" textlink="">
      <xdr:nvSpPr>
        <xdr:cNvPr id="173" name="民生費最大値テキスト"/>
        <xdr:cNvSpPr txBox="1"/>
      </xdr:nvSpPr>
      <xdr:spPr>
        <a:xfrm>
          <a:off x="4686300" y="11764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275,943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159474</xdr:rowOff>
    </xdr:from>
    <xdr:to>
      <xdr:col>24</xdr:col>
      <xdr:colOff>152400</xdr:colOff>
      <xdr:row>69</xdr:row>
      <xdr:rowOff>159474</xdr:rowOff>
    </xdr:to>
    <xdr:cxnSp macro="">
      <xdr:nvCxnSpPr>
        <xdr:cNvPr id="174" name="直線コネクタ 173"/>
        <xdr:cNvCxnSpPr/>
      </xdr:nvCxnSpPr>
      <xdr:spPr>
        <a:xfrm>
          <a:off x="4546600" y="119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33465</xdr:rowOff>
    </xdr:from>
    <xdr:to>
      <xdr:col>24</xdr:col>
      <xdr:colOff>63500</xdr:colOff>
      <xdr:row>77</xdr:row>
      <xdr:rowOff>145759</xdr:rowOff>
    </xdr:to>
    <xdr:cxnSp macro="">
      <xdr:nvCxnSpPr>
        <xdr:cNvPr id="175" name="直線コネクタ 174"/>
        <xdr:cNvCxnSpPr/>
      </xdr:nvCxnSpPr>
      <xdr:spPr>
        <a:xfrm flipV="1">
          <a:off x="3797300" y="12892215"/>
          <a:ext cx="838200" cy="45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111459</xdr:rowOff>
    </xdr:from>
    <xdr:ext cx="599010" cy="259045"/>
    <xdr:sp macro="" textlink="">
      <xdr:nvSpPr>
        <xdr:cNvPr id="176" name="民生費平均値テキスト"/>
        <xdr:cNvSpPr txBox="1"/>
      </xdr:nvSpPr>
      <xdr:spPr>
        <a:xfrm>
          <a:off x="4686300" y="12970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133032</xdr:rowOff>
    </xdr:from>
    <xdr:to>
      <xdr:col>24</xdr:col>
      <xdr:colOff>114300</xdr:colOff>
      <xdr:row>76</xdr:row>
      <xdr:rowOff>63182</xdr:rowOff>
    </xdr:to>
    <xdr:sp macro="" textlink="">
      <xdr:nvSpPr>
        <xdr:cNvPr id="177" name="フローチャート: 判断 176"/>
        <xdr:cNvSpPr/>
      </xdr:nvSpPr>
      <xdr:spPr>
        <a:xfrm>
          <a:off x="4584700" y="1299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93078</xdr:rowOff>
    </xdr:from>
    <xdr:to>
      <xdr:col>19</xdr:col>
      <xdr:colOff>177800</xdr:colOff>
      <xdr:row>77</xdr:row>
      <xdr:rowOff>145759</xdr:rowOff>
    </xdr:to>
    <xdr:cxnSp macro="">
      <xdr:nvCxnSpPr>
        <xdr:cNvPr id="178" name="直線コネクタ 177"/>
        <xdr:cNvCxnSpPr/>
      </xdr:nvCxnSpPr>
      <xdr:spPr>
        <a:xfrm>
          <a:off x="2908300" y="13294728"/>
          <a:ext cx="889000" cy="5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112992</xdr:rowOff>
    </xdr:from>
    <xdr:to>
      <xdr:col>20</xdr:col>
      <xdr:colOff>38100</xdr:colOff>
      <xdr:row>78</xdr:row>
      <xdr:rowOff>43142</xdr:rowOff>
    </xdr:to>
    <xdr:sp macro="" textlink="">
      <xdr:nvSpPr>
        <xdr:cNvPr id="179" name="フローチャート: 判断 178"/>
        <xdr:cNvSpPr/>
      </xdr:nvSpPr>
      <xdr:spPr>
        <a:xfrm>
          <a:off x="3746500" y="1331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34269</xdr:rowOff>
    </xdr:from>
    <xdr:ext cx="599010" cy="259045"/>
    <xdr:sp macro="" textlink="">
      <xdr:nvSpPr>
        <xdr:cNvPr id="180" name="テキスト ボックス 179"/>
        <xdr:cNvSpPr txBox="1"/>
      </xdr:nvSpPr>
      <xdr:spPr>
        <a:xfrm>
          <a:off x="3497795" y="1340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93078</xdr:rowOff>
    </xdr:from>
    <xdr:to>
      <xdr:col>15</xdr:col>
      <xdr:colOff>50800</xdr:colOff>
      <xdr:row>78</xdr:row>
      <xdr:rowOff>62471</xdr:rowOff>
    </xdr:to>
    <xdr:cxnSp macro="">
      <xdr:nvCxnSpPr>
        <xdr:cNvPr id="181" name="直線コネクタ 180"/>
        <xdr:cNvCxnSpPr/>
      </xdr:nvCxnSpPr>
      <xdr:spPr>
        <a:xfrm flipV="1">
          <a:off x="2019300" y="13294728"/>
          <a:ext cx="889000" cy="14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45935</xdr:rowOff>
    </xdr:from>
    <xdr:to>
      <xdr:col>15</xdr:col>
      <xdr:colOff>101600</xdr:colOff>
      <xdr:row>78</xdr:row>
      <xdr:rowOff>147535</xdr:rowOff>
    </xdr:to>
    <xdr:sp macro="" textlink="">
      <xdr:nvSpPr>
        <xdr:cNvPr id="182" name="フローチャート: 判断 181"/>
        <xdr:cNvSpPr/>
      </xdr:nvSpPr>
      <xdr:spPr>
        <a:xfrm>
          <a:off x="2857500" y="1341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138662</xdr:rowOff>
    </xdr:from>
    <xdr:ext cx="599010" cy="259045"/>
    <xdr:sp macro="" textlink="">
      <xdr:nvSpPr>
        <xdr:cNvPr id="183" name="テキスト ボックス 182"/>
        <xdr:cNvSpPr txBox="1"/>
      </xdr:nvSpPr>
      <xdr:spPr>
        <a:xfrm>
          <a:off x="2608795" y="1351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62471</xdr:rowOff>
    </xdr:from>
    <xdr:to>
      <xdr:col>10</xdr:col>
      <xdr:colOff>114300</xdr:colOff>
      <xdr:row>78</xdr:row>
      <xdr:rowOff>115621</xdr:rowOff>
    </xdr:to>
    <xdr:cxnSp macro="">
      <xdr:nvCxnSpPr>
        <xdr:cNvPr id="184" name="直線コネクタ 183"/>
        <xdr:cNvCxnSpPr/>
      </xdr:nvCxnSpPr>
      <xdr:spPr>
        <a:xfrm flipV="1">
          <a:off x="1130300" y="13435571"/>
          <a:ext cx="889000" cy="5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127330</xdr:rowOff>
    </xdr:from>
    <xdr:to>
      <xdr:col>10</xdr:col>
      <xdr:colOff>165100</xdr:colOff>
      <xdr:row>79</xdr:row>
      <xdr:rowOff>57480</xdr:rowOff>
    </xdr:to>
    <xdr:sp macro="" textlink="">
      <xdr:nvSpPr>
        <xdr:cNvPr id="185" name="フローチャート: 判断 184"/>
        <xdr:cNvSpPr/>
      </xdr:nvSpPr>
      <xdr:spPr>
        <a:xfrm>
          <a:off x="1968500" y="135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48607</xdr:rowOff>
    </xdr:from>
    <xdr:ext cx="599010" cy="259045"/>
    <xdr:sp macro="" textlink="">
      <xdr:nvSpPr>
        <xdr:cNvPr id="186" name="テキスト ボックス 185"/>
        <xdr:cNvSpPr txBox="1"/>
      </xdr:nvSpPr>
      <xdr:spPr>
        <a:xfrm>
          <a:off x="1719795" y="1359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103721</xdr:rowOff>
    </xdr:from>
    <xdr:to>
      <xdr:col>6</xdr:col>
      <xdr:colOff>38100</xdr:colOff>
      <xdr:row>79</xdr:row>
      <xdr:rowOff>33871</xdr:rowOff>
    </xdr:to>
    <xdr:sp macro="" textlink="">
      <xdr:nvSpPr>
        <xdr:cNvPr id="187" name="フローチャート: 判断 186"/>
        <xdr:cNvSpPr/>
      </xdr:nvSpPr>
      <xdr:spPr>
        <a:xfrm>
          <a:off x="1079500" y="1347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24998</xdr:rowOff>
    </xdr:from>
    <xdr:ext cx="599010" cy="259045"/>
    <xdr:sp macro="" textlink="">
      <xdr:nvSpPr>
        <xdr:cNvPr id="188" name="テキスト ボックス 187"/>
        <xdr:cNvSpPr txBox="1"/>
      </xdr:nvSpPr>
      <xdr:spPr>
        <a:xfrm>
          <a:off x="830795" y="13569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154115</xdr:rowOff>
    </xdr:from>
    <xdr:to>
      <xdr:col>24</xdr:col>
      <xdr:colOff>114300</xdr:colOff>
      <xdr:row>75</xdr:row>
      <xdr:rowOff>84265</xdr:rowOff>
    </xdr:to>
    <xdr:sp macro="" textlink="">
      <xdr:nvSpPr>
        <xdr:cNvPr id="194" name="楕円 193"/>
        <xdr:cNvSpPr/>
      </xdr:nvSpPr>
      <xdr:spPr>
        <a:xfrm>
          <a:off x="4584700" y="128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5542</xdr:rowOff>
    </xdr:from>
    <xdr:ext cx="599010" cy="259045"/>
    <xdr:sp macro="" textlink="">
      <xdr:nvSpPr>
        <xdr:cNvPr id="195" name="民生費該当値テキスト"/>
        <xdr:cNvSpPr txBox="1"/>
      </xdr:nvSpPr>
      <xdr:spPr>
        <a:xfrm>
          <a:off x="4686300" y="12692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94959</xdr:rowOff>
    </xdr:from>
    <xdr:to>
      <xdr:col>20</xdr:col>
      <xdr:colOff>38100</xdr:colOff>
      <xdr:row>78</xdr:row>
      <xdr:rowOff>25109</xdr:rowOff>
    </xdr:to>
    <xdr:sp macro="" textlink="">
      <xdr:nvSpPr>
        <xdr:cNvPr id="196" name="楕円 195"/>
        <xdr:cNvSpPr/>
      </xdr:nvSpPr>
      <xdr:spPr>
        <a:xfrm>
          <a:off x="3746500" y="1329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41636</xdr:rowOff>
    </xdr:from>
    <xdr:ext cx="599010" cy="259045"/>
    <xdr:sp macro="" textlink="">
      <xdr:nvSpPr>
        <xdr:cNvPr id="197" name="テキスト ボックス 196"/>
        <xdr:cNvSpPr txBox="1"/>
      </xdr:nvSpPr>
      <xdr:spPr>
        <a:xfrm>
          <a:off x="3497795" y="1307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42278</xdr:rowOff>
    </xdr:from>
    <xdr:to>
      <xdr:col>15</xdr:col>
      <xdr:colOff>101600</xdr:colOff>
      <xdr:row>77</xdr:row>
      <xdr:rowOff>143878</xdr:rowOff>
    </xdr:to>
    <xdr:sp macro="" textlink="">
      <xdr:nvSpPr>
        <xdr:cNvPr id="198" name="楕円 197"/>
        <xdr:cNvSpPr/>
      </xdr:nvSpPr>
      <xdr:spPr>
        <a:xfrm>
          <a:off x="2857500" y="1324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160405</xdr:rowOff>
    </xdr:from>
    <xdr:ext cx="599010" cy="259045"/>
    <xdr:sp macro="" textlink="">
      <xdr:nvSpPr>
        <xdr:cNvPr id="199" name="テキスト ボックス 198"/>
        <xdr:cNvSpPr txBox="1"/>
      </xdr:nvSpPr>
      <xdr:spPr>
        <a:xfrm>
          <a:off x="2608795" y="1301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11671</xdr:rowOff>
    </xdr:from>
    <xdr:to>
      <xdr:col>10</xdr:col>
      <xdr:colOff>165100</xdr:colOff>
      <xdr:row>78</xdr:row>
      <xdr:rowOff>113271</xdr:rowOff>
    </xdr:to>
    <xdr:sp macro="" textlink="">
      <xdr:nvSpPr>
        <xdr:cNvPr id="200" name="楕円 199"/>
        <xdr:cNvSpPr/>
      </xdr:nvSpPr>
      <xdr:spPr>
        <a:xfrm>
          <a:off x="1968500" y="1338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129798</xdr:rowOff>
    </xdr:from>
    <xdr:ext cx="599010" cy="259045"/>
    <xdr:sp macro="" textlink="">
      <xdr:nvSpPr>
        <xdr:cNvPr id="201" name="テキスト ボックス 200"/>
        <xdr:cNvSpPr txBox="1"/>
      </xdr:nvSpPr>
      <xdr:spPr>
        <a:xfrm>
          <a:off x="1719795" y="13159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64821</xdr:rowOff>
    </xdr:from>
    <xdr:to>
      <xdr:col>6</xdr:col>
      <xdr:colOff>38100</xdr:colOff>
      <xdr:row>78</xdr:row>
      <xdr:rowOff>166421</xdr:rowOff>
    </xdr:to>
    <xdr:sp macro="" textlink="">
      <xdr:nvSpPr>
        <xdr:cNvPr id="202" name="楕円 201"/>
        <xdr:cNvSpPr/>
      </xdr:nvSpPr>
      <xdr:spPr>
        <a:xfrm>
          <a:off x="1079500" y="1343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11498</xdr:rowOff>
    </xdr:from>
    <xdr:ext cx="599010" cy="259045"/>
    <xdr:sp macro="" textlink="">
      <xdr:nvSpPr>
        <xdr:cNvPr id="203" name="テキスト ボックス 202"/>
        <xdr:cNvSpPr txBox="1"/>
      </xdr:nvSpPr>
      <xdr:spPr>
        <a:xfrm>
          <a:off x="830795" y="13213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74092</xdr:rowOff>
    </xdr:from>
    <xdr:to>
      <xdr:col>24</xdr:col>
      <xdr:colOff>62865</xdr:colOff>
      <xdr:row>97</xdr:row>
      <xdr:rowOff>150192</xdr:rowOff>
    </xdr:to>
    <xdr:cxnSp macro="">
      <xdr:nvCxnSpPr>
        <xdr:cNvPr id="226" name="直線コネクタ 225"/>
        <xdr:cNvCxnSpPr/>
      </xdr:nvCxnSpPr>
      <xdr:spPr>
        <a:xfrm flipV="1">
          <a:off x="4633595" y="15676042"/>
          <a:ext cx="1270" cy="110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154019</xdr:rowOff>
    </xdr:from>
    <xdr:ext cx="534377" cy="259045"/>
    <xdr:sp macro="" textlink="">
      <xdr:nvSpPr>
        <xdr:cNvPr id="227" name="衛生費最小値テキスト"/>
        <xdr:cNvSpPr txBox="1"/>
      </xdr:nvSpPr>
      <xdr:spPr>
        <a:xfrm>
          <a:off x="4686300" y="1678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150192</xdr:rowOff>
    </xdr:from>
    <xdr:to>
      <xdr:col>24</xdr:col>
      <xdr:colOff>152400</xdr:colOff>
      <xdr:row>97</xdr:row>
      <xdr:rowOff>150192</xdr:rowOff>
    </xdr:to>
    <xdr:cxnSp macro="">
      <xdr:nvCxnSpPr>
        <xdr:cNvPr id="228" name="直線コネクタ 227"/>
        <xdr:cNvCxnSpPr/>
      </xdr:nvCxnSpPr>
      <xdr:spPr>
        <a:xfrm>
          <a:off x="4546600" y="16780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20769</xdr:rowOff>
    </xdr:from>
    <xdr:ext cx="534377" cy="259045"/>
    <xdr:sp macro="" textlink="">
      <xdr:nvSpPr>
        <xdr:cNvPr id="229" name="衛生費最大値テキスト"/>
        <xdr:cNvSpPr txBox="1"/>
      </xdr:nvSpPr>
      <xdr:spPr>
        <a:xfrm>
          <a:off x="4686300" y="1545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75,370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74092</xdr:rowOff>
    </xdr:from>
    <xdr:to>
      <xdr:col>24</xdr:col>
      <xdr:colOff>152400</xdr:colOff>
      <xdr:row>91</xdr:row>
      <xdr:rowOff>74092</xdr:rowOff>
    </xdr:to>
    <xdr:cxnSp macro="">
      <xdr:nvCxnSpPr>
        <xdr:cNvPr id="230" name="直線コネクタ 229"/>
        <xdr:cNvCxnSpPr/>
      </xdr:nvCxnSpPr>
      <xdr:spPr>
        <a:xfrm>
          <a:off x="4546600" y="1567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131631</xdr:rowOff>
    </xdr:from>
    <xdr:to>
      <xdr:col>24</xdr:col>
      <xdr:colOff>63500</xdr:colOff>
      <xdr:row>98</xdr:row>
      <xdr:rowOff>7958</xdr:rowOff>
    </xdr:to>
    <xdr:cxnSp macro="">
      <xdr:nvCxnSpPr>
        <xdr:cNvPr id="231" name="直線コネクタ 230"/>
        <xdr:cNvCxnSpPr/>
      </xdr:nvCxnSpPr>
      <xdr:spPr>
        <a:xfrm flipV="1">
          <a:off x="3797300" y="16590831"/>
          <a:ext cx="838200" cy="21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111754</xdr:rowOff>
    </xdr:from>
    <xdr:ext cx="534377" cy="259045"/>
    <xdr:sp macro="" textlink="">
      <xdr:nvSpPr>
        <xdr:cNvPr id="232" name="衛生費平均値テキスト"/>
        <xdr:cNvSpPr txBox="1"/>
      </xdr:nvSpPr>
      <xdr:spPr>
        <a:xfrm>
          <a:off x="4686300" y="1622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88877</xdr:rowOff>
    </xdr:from>
    <xdr:to>
      <xdr:col>24</xdr:col>
      <xdr:colOff>114300</xdr:colOff>
      <xdr:row>96</xdr:row>
      <xdr:rowOff>19027</xdr:rowOff>
    </xdr:to>
    <xdr:sp macro="" textlink="">
      <xdr:nvSpPr>
        <xdr:cNvPr id="233" name="フローチャート: 判断 232"/>
        <xdr:cNvSpPr/>
      </xdr:nvSpPr>
      <xdr:spPr>
        <a:xfrm>
          <a:off x="4584700" y="1637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7958</xdr:rowOff>
    </xdr:from>
    <xdr:to>
      <xdr:col>19</xdr:col>
      <xdr:colOff>177800</xdr:colOff>
      <xdr:row>98</xdr:row>
      <xdr:rowOff>44580</xdr:rowOff>
    </xdr:to>
    <xdr:cxnSp macro="">
      <xdr:nvCxnSpPr>
        <xdr:cNvPr id="234" name="直線コネクタ 233"/>
        <xdr:cNvCxnSpPr/>
      </xdr:nvCxnSpPr>
      <xdr:spPr>
        <a:xfrm flipV="1">
          <a:off x="2908300" y="16810058"/>
          <a:ext cx="889000" cy="3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159080</xdr:rowOff>
    </xdr:from>
    <xdr:to>
      <xdr:col>20</xdr:col>
      <xdr:colOff>38100</xdr:colOff>
      <xdr:row>97</xdr:row>
      <xdr:rowOff>89230</xdr:rowOff>
    </xdr:to>
    <xdr:sp macro="" textlink="">
      <xdr:nvSpPr>
        <xdr:cNvPr id="235" name="フローチャート: 判断 234"/>
        <xdr:cNvSpPr/>
      </xdr:nvSpPr>
      <xdr:spPr>
        <a:xfrm>
          <a:off x="3746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105757</xdr:rowOff>
    </xdr:from>
    <xdr:ext cx="534377" cy="259045"/>
    <xdr:sp macro="" textlink="">
      <xdr:nvSpPr>
        <xdr:cNvPr id="236" name="テキスト ボックス 235"/>
        <xdr:cNvSpPr txBox="1"/>
      </xdr:nvSpPr>
      <xdr:spPr>
        <a:xfrm>
          <a:off x="3530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44580</xdr:rowOff>
    </xdr:from>
    <xdr:to>
      <xdr:col>15</xdr:col>
      <xdr:colOff>50800</xdr:colOff>
      <xdr:row>98</xdr:row>
      <xdr:rowOff>53541</xdr:rowOff>
    </xdr:to>
    <xdr:cxnSp macro="">
      <xdr:nvCxnSpPr>
        <xdr:cNvPr id="237" name="直線コネクタ 236"/>
        <xdr:cNvCxnSpPr/>
      </xdr:nvCxnSpPr>
      <xdr:spPr>
        <a:xfrm flipV="1">
          <a:off x="2019300" y="16846680"/>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14080</xdr:rowOff>
    </xdr:from>
    <xdr:to>
      <xdr:col>15</xdr:col>
      <xdr:colOff>101600</xdr:colOff>
      <xdr:row>97</xdr:row>
      <xdr:rowOff>115680</xdr:rowOff>
    </xdr:to>
    <xdr:sp macro="" textlink="">
      <xdr:nvSpPr>
        <xdr:cNvPr id="238" name="フローチャート: 判断 237"/>
        <xdr:cNvSpPr/>
      </xdr:nvSpPr>
      <xdr:spPr>
        <a:xfrm>
          <a:off x="2857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132207</xdr:rowOff>
    </xdr:from>
    <xdr:ext cx="534377" cy="259045"/>
    <xdr:sp macro="" textlink="">
      <xdr:nvSpPr>
        <xdr:cNvPr id="239" name="テキスト ボックス 238"/>
        <xdr:cNvSpPr txBox="1"/>
      </xdr:nvSpPr>
      <xdr:spPr>
        <a:xfrm>
          <a:off x="2641111" y="164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25011</xdr:rowOff>
    </xdr:from>
    <xdr:to>
      <xdr:col>10</xdr:col>
      <xdr:colOff>114300</xdr:colOff>
      <xdr:row>98</xdr:row>
      <xdr:rowOff>53541</xdr:rowOff>
    </xdr:to>
    <xdr:cxnSp macro="">
      <xdr:nvCxnSpPr>
        <xdr:cNvPr id="240" name="直線コネクタ 239"/>
        <xdr:cNvCxnSpPr/>
      </xdr:nvCxnSpPr>
      <xdr:spPr>
        <a:xfrm>
          <a:off x="1130300" y="16827111"/>
          <a:ext cx="889000" cy="2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41053</xdr:rowOff>
    </xdr:from>
    <xdr:to>
      <xdr:col>10</xdr:col>
      <xdr:colOff>165100</xdr:colOff>
      <xdr:row>97</xdr:row>
      <xdr:rowOff>142653</xdr:rowOff>
    </xdr:to>
    <xdr:sp macro="" textlink="">
      <xdr:nvSpPr>
        <xdr:cNvPr id="241" name="フローチャート: 判断 240"/>
        <xdr:cNvSpPr/>
      </xdr:nvSpPr>
      <xdr:spPr>
        <a:xfrm>
          <a:off x="1968500" y="1667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159180</xdr:rowOff>
    </xdr:from>
    <xdr:ext cx="534377" cy="259045"/>
    <xdr:sp macro="" textlink="">
      <xdr:nvSpPr>
        <xdr:cNvPr id="242" name="テキスト ボックス 241"/>
        <xdr:cNvSpPr txBox="1"/>
      </xdr:nvSpPr>
      <xdr:spPr>
        <a:xfrm>
          <a:off x="1752111" y="1644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35841</xdr:rowOff>
    </xdr:from>
    <xdr:to>
      <xdr:col>6</xdr:col>
      <xdr:colOff>38100</xdr:colOff>
      <xdr:row>97</xdr:row>
      <xdr:rowOff>137441</xdr:rowOff>
    </xdr:to>
    <xdr:sp macro="" textlink="">
      <xdr:nvSpPr>
        <xdr:cNvPr id="243" name="フローチャート: 判断 242"/>
        <xdr:cNvSpPr/>
      </xdr:nvSpPr>
      <xdr:spPr>
        <a:xfrm>
          <a:off x="1079500" y="1666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153968</xdr:rowOff>
    </xdr:from>
    <xdr:ext cx="534377" cy="259045"/>
    <xdr:sp macro="" textlink="">
      <xdr:nvSpPr>
        <xdr:cNvPr id="244" name="テキスト ボックス 243"/>
        <xdr:cNvSpPr txBox="1"/>
      </xdr:nvSpPr>
      <xdr:spPr>
        <a:xfrm>
          <a:off x="863111" y="1644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80831</xdr:rowOff>
    </xdr:from>
    <xdr:to>
      <xdr:col>24</xdr:col>
      <xdr:colOff>114300</xdr:colOff>
      <xdr:row>97</xdr:row>
      <xdr:rowOff>10981</xdr:rowOff>
    </xdr:to>
    <xdr:sp macro="" textlink="">
      <xdr:nvSpPr>
        <xdr:cNvPr id="250" name="楕円 249"/>
        <xdr:cNvSpPr/>
      </xdr:nvSpPr>
      <xdr:spPr>
        <a:xfrm>
          <a:off x="4584700" y="1654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59258</xdr:rowOff>
    </xdr:from>
    <xdr:ext cx="534377" cy="259045"/>
    <xdr:sp macro="" textlink="">
      <xdr:nvSpPr>
        <xdr:cNvPr id="251" name="衛生費該当値テキスト"/>
        <xdr:cNvSpPr txBox="1"/>
      </xdr:nvSpPr>
      <xdr:spPr>
        <a:xfrm>
          <a:off x="4686300" y="1651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128608</xdr:rowOff>
    </xdr:from>
    <xdr:to>
      <xdr:col>20</xdr:col>
      <xdr:colOff>38100</xdr:colOff>
      <xdr:row>98</xdr:row>
      <xdr:rowOff>58758</xdr:rowOff>
    </xdr:to>
    <xdr:sp macro="" textlink="">
      <xdr:nvSpPr>
        <xdr:cNvPr id="252" name="楕円 251"/>
        <xdr:cNvSpPr/>
      </xdr:nvSpPr>
      <xdr:spPr>
        <a:xfrm>
          <a:off x="3746500" y="1675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49885</xdr:rowOff>
    </xdr:from>
    <xdr:ext cx="534377" cy="259045"/>
    <xdr:sp macro="" textlink="">
      <xdr:nvSpPr>
        <xdr:cNvPr id="253" name="テキスト ボックス 252"/>
        <xdr:cNvSpPr txBox="1"/>
      </xdr:nvSpPr>
      <xdr:spPr>
        <a:xfrm>
          <a:off x="3530111" y="1685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165230</xdr:rowOff>
    </xdr:from>
    <xdr:to>
      <xdr:col>15</xdr:col>
      <xdr:colOff>101600</xdr:colOff>
      <xdr:row>98</xdr:row>
      <xdr:rowOff>95380</xdr:rowOff>
    </xdr:to>
    <xdr:sp macro="" textlink="">
      <xdr:nvSpPr>
        <xdr:cNvPr id="254" name="楕円 253"/>
        <xdr:cNvSpPr/>
      </xdr:nvSpPr>
      <xdr:spPr>
        <a:xfrm>
          <a:off x="2857500" y="1679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86507</xdr:rowOff>
    </xdr:from>
    <xdr:ext cx="534377" cy="259045"/>
    <xdr:sp macro="" textlink="">
      <xdr:nvSpPr>
        <xdr:cNvPr id="255" name="テキスト ボックス 254"/>
        <xdr:cNvSpPr txBox="1"/>
      </xdr:nvSpPr>
      <xdr:spPr>
        <a:xfrm>
          <a:off x="2641111" y="1688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2741</xdr:rowOff>
    </xdr:from>
    <xdr:to>
      <xdr:col>10</xdr:col>
      <xdr:colOff>165100</xdr:colOff>
      <xdr:row>98</xdr:row>
      <xdr:rowOff>104341</xdr:rowOff>
    </xdr:to>
    <xdr:sp macro="" textlink="">
      <xdr:nvSpPr>
        <xdr:cNvPr id="256" name="楕円 255"/>
        <xdr:cNvSpPr/>
      </xdr:nvSpPr>
      <xdr:spPr>
        <a:xfrm>
          <a:off x="1968500" y="1680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95468</xdr:rowOff>
    </xdr:from>
    <xdr:ext cx="534377" cy="259045"/>
    <xdr:sp macro="" textlink="">
      <xdr:nvSpPr>
        <xdr:cNvPr id="257" name="テキスト ボックス 256"/>
        <xdr:cNvSpPr txBox="1"/>
      </xdr:nvSpPr>
      <xdr:spPr>
        <a:xfrm>
          <a:off x="1752111" y="168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145661</xdr:rowOff>
    </xdr:from>
    <xdr:to>
      <xdr:col>6</xdr:col>
      <xdr:colOff>38100</xdr:colOff>
      <xdr:row>98</xdr:row>
      <xdr:rowOff>75811</xdr:rowOff>
    </xdr:to>
    <xdr:sp macro="" textlink="">
      <xdr:nvSpPr>
        <xdr:cNvPr id="258" name="楕円 257"/>
        <xdr:cNvSpPr/>
      </xdr:nvSpPr>
      <xdr:spPr>
        <a:xfrm>
          <a:off x="1079500" y="1677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66938</xdr:rowOff>
    </xdr:from>
    <xdr:ext cx="534377" cy="259045"/>
    <xdr:sp macro="" textlink="">
      <xdr:nvSpPr>
        <xdr:cNvPr id="259" name="テキスト ボックス 258"/>
        <xdr:cNvSpPr txBox="1"/>
      </xdr:nvSpPr>
      <xdr:spPr>
        <a:xfrm>
          <a:off x="863111" y="1686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60147</xdr:rowOff>
    </xdr:from>
    <xdr:to>
      <xdr:col>54</xdr:col>
      <xdr:colOff>189865</xdr:colOff>
      <xdr:row>38</xdr:row>
      <xdr:rowOff>139471</xdr:rowOff>
    </xdr:to>
    <xdr:cxnSp macro="">
      <xdr:nvCxnSpPr>
        <xdr:cNvPr id="281" name="直線コネクタ 280"/>
        <xdr:cNvCxnSpPr/>
      </xdr:nvCxnSpPr>
      <xdr:spPr>
        <a:xfrm flipV="1">
          <a:off x="10475595" y="5889447"/>
          <a:ext cx="1270" cy="765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143298</xdr:rowOff>
    </xdr:from>
    <xdr:ext cx="249299" cy="259045"/>
    <xdr:sp macro="" textlink="">
      <xdr:nvSpPr>
        <xdr:cNvPr id="282" name="労働費最小値テキスト"/>
        <xdr:cNvSpPr txBox="1"/>
      </xdr:nvSpPr>
      <xdr:spPr>
        <a:xfrm>
          <a:off x="10528300" y="66583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139471</xdr:rowOff>
    </xdr:from>
    <xdr:to>
      <xdr:col>55</xdr:col>
      <xdr:colOff>88900</xdr:colOff>
      <xdr:row>38</xdr:row>
      <xdr:rowOff>139471</xdr:rowOff>
    </xdr:to>
    <xdr:cxnSp macro="">
      <xdr:nvCxnSpPr>
        <xdr:cNvPr id="283" name="直線コネクタ 282"/>
        <xdr:cNvCxnSpPr/>
      </xdr:nvCxnSpPr>
      <xdr:spPr>
        <a:xfrm>
          <a:off x="10388600" y="665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6824</xdr:rowOff>
    </xdr:from>
    <xdr:ext cx="469744" cy="259045"/>
    <xdr:sp macro="" textlink="">
      <xdr:nvSpPr>
        <xdr:cNvPr id="284" name="労働費最大値テキスト"/>
        <xdr:cNvSpPr txBox="1"/>
      </xdr:nvSpPr>
      <xdr:spPr>
        <a:xfrm>
          <a:off x="10528300" y="566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34</xdr:row>
      <xdr:rowOff>60147</xdr:rowOff>
    </xdr:from>
    <xdr:to>
      <xdr:col>55</xdr:col>
      <xdr:colOff>88900</xdr:colOff>
      <xdr:row>34</xdr:row>
      <xdr:rowOff>60147</xdr:rowOff>
    </xdr:to>
    <xdr:cxnSp macro="">
      <xdr:nvCxnSpPr>
        <xdr:cNvPr id="285" name="直線コネクタ 284"/>
        <xdr:cNvCxnSpPr/>
      </xdr:nvCxnSpPr>
      <xdr:spPr>
        <a:xfrm>
          <a:off x="10388600" y="588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101067</xdr:rowOff>
    </xdr:from>
    <xdr:to>
      <xdr:col>55</xdr:col>
      <xdr:colOff>0</xdr:colOff>
      <xdr:row>37</xdr:row>
      <xdr:rowOff>113182</xdr:rowOff>
    </xdr:to>
    <xdr:cxnSp macro="">
      <xdr:nvCxnSpPr>
        <xdr:cNvPr id="286" name="直線コネクタ 285"/>
        <xdr:cNvCxnSpPr/>
      </xdr:nvCxnSpPr>
      <xdr:spPr>
        <a:xfrm>
          <a:off x="9639300" y="6444717"/>
          <a:ext cx="8382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49039</xdr:rowOff>
    </xdr:from>
    <xdr:ext cx="378565" cy="259045"/>
    <xdr:sp macro="" textlink="">
      <xdr:nvSpPr>
        <xdr:cNvPr id="287" name="労働費平均値テキスト"/>
        <xdr:cNvSpPr txBox="1"/>
      </xdr:nvSpPr>
      <xdr:spPr>
        <a:xfrm>
          <a:off x="10528300" y="6392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13970</xdr:rowOff>
    </xdr:from>
    <xdr:to>
      <xdr:col>50</xdr:col>
      <xdr:colOff>114300</xdr:colOff>
      <xdr:row>37</xdr:row>
      <xdr:rowOff>101067</xdr:rowOff>
    </xdr:to>
    <xdr:cxnSp macro="">
      <xdr:nvCxnSpPr>
        <xdr:cNvPr id="289" name="直線コネクタ 288"/>
        <xdr:cNvCxnSpPr/>
      </xdr:nvCxnSpPr>
      <xdr:spPr>
        <a:xfrm>
          <a:off x="8750300" y="5157470"/>
          <a:ext cx="889000" cy="128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74727</xdr:rowOff>
    </xdr:from>
    <xdr:to>
      <xdr:col>50</xdr:col>
      <xdr:colOff>165100</xdr:colOff>
      <xdr:row>38</xdr:row>
      <xdr:rowOff>4877</xdr:rowOff>
    </xdr:to>
    <xdr:sp macro="" textlink="">
      <xdr:nvSpPr>
        <xdr:cNvPr id="290" name="フローチャート: 判断 289"/>
        <xdr:cNvSpPr/>
      </xdr:nvSpPr>
      <xdr:spPr>
        <a:xfrm>
          <a:off x="9588500" y="641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167453</xdr:rowOff>
    </xdr:from>
    <xdr:ext cx="378565" cy="259045"/>
    <xdr:sp macro="" textlink="">
      <xdr:nvSpPr>
        <xdr:cNvPr id="291" name="テキスト ボックス 290"/>
        <xdr:cNvSpPr txBox="1"/>
      </xdr:nvSpPr>
      <xdr:spPr>
        <a:xfrm>
          <a:off x="9450017" y="651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13970</xdr:rowOff>
    </xdr:from>
    <xdr:to>
      <xdr:col>45</xdr:col>
      <xdr:colOff>177800</xdr:colOff>
      <xdr:row>37</xdr:row>
      <xdr:rowOff>66319</xdr:rowOff>
    </xdr:to>
    <xdr:cxnSp macro="">
      <xdr:nvCxnSpPr>
        <xdr:cNvPr id="292" name="直線コネクタ 291"/>
        <xdr:cNvCxnSpPr/>
      </xdr:nvCxnSpPr>
      <xdr:spPr>
        <a:xfrm flipV="1">
          <a:off x="7861300" y="5157470"/>
          <a:ext cx="889000" cy="125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51410</xdr:rowOff>
    </xdr:from>
    <xdr:to>
      <xdr:col>46</xdr:col>
      <xdr:colOff>38100</xdr:colOff>
      <xdr:row>37</xdr:row>
      <xdr:rowOff>153010</xdr:rowOff>
    </xdr:to>
    <xdr:sp macro="" textlink="">
      <xdr:nvSpPr>
        <xdr:cNvPr id="293" name="フローチャート: 判断 292"/>
        <xdr:cNvSpPr/>
      </xdr:nvSpPr>
      <xdr:spPr>
        <a:xfrm>
          <a:off x="8699500" y="63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144136</xdr:rowOff>
    </xdr:from>
    <xdr:ext cx="378565" cy="259045"/>
    <xdr:sp macro="" textlink="">
      <xdr:nvSpPr>
        <xdr:cNvPr id="294" name="テキスト ボックス 293"/>
        <xdr:cNvSpPr txBox="1"/>
      </xdr:nvSpPr>
      <xdr:spPr>
        <a:xfrm>
          <a:off x="8561017" y="6487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66319</xdr:rowOff>
    </xdr:from>
    <xdr:to>
      <xdr:col>41</xdr:col>
      <xdr:colOff>50800</xdr:colOff>
      <xdr:row>37</xdr:row>
      <xdr:rowOff>84150</xdr:rowOff>
    </xdr:to>
    <xdr:cxnSp macro="">
      <xdr:nvCxnSpPr>
        <xdr:cNvPr id="295" name="直線コネクタ 294"/>
        <xdr:cNvCxnSpPr/>
      </xdr:nvCxnSpPr>
      <xdr:spPr>
        <a:xfrm flipV="1">
          <a:off x="6972300" y="6409969"/>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146050</xdr:rowOff>
    </xdr:from>
    <xdr:to>
      <xdr:col>41</xdr:col>
      <xdr:colOff>101600</xdr:colOff>
      <xdr:row>37</xdr:row>
      <xdr:rowOff>76200</xdr:rowOff>
    </xdr:to>
    <xdr:sp macro="" textlink="">
      <xdr:nvSpPr>
        <xdr:cNvPr id="296" name="フローチャート: 判断 295"/>
        <xdr:cNvSpPr/>
      </xdr:nvSpPr>
      <xdr:spPr>
        <a:xfrm>
          <a:off x="781050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92727</xdr:rowOff>
    </xdr:from>
    <xdr:ext cx="469744" cy="259045"/>
    <xdr:sp macro="" textlink="">
      <xdr:nvSpPr>
        <xdr:cNvPr id="297" name="テキスト ボックス 296"/>
        <xdr:cNvSpPr txBox="1"/>
      </xdr:nvSpPr>
      <xdr:spPr>
        <a:xfrm>
          <a:off x="7626428" y="609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58953</xdr:rowOff>
    </xdr:from>
    <xdr:to>
      <xdr:col>36</xdr:col>
      <xdr:colOff>165100</xdr:colOff>
      <xdr:row>37</xdr:row>
      <xdr:rowOff>160553</xdr:rowOff>
    </xdr:to>
    <xdr:sp macro="" textlink="">
      <xdr:nvSpPr>
        <xdr:cNvPr id="298" name="フローチャート: 判断 297"/>
        <xdr:cNvSpPr/>
      </xdr:nvSpPr>
      <xdr:spPr>
        <a:xfrm>
          <a:off x="6921500" y="6402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151681</xdr:rowOff>
    </xdr:from>
    <xdr:ext cx="378565" cy="259045"/>
    <xdr:sp macro="" textlink="">
      <xdr:nvSpPr>
        <xdr:cNvPr id="299" name="テキスト ボックス 298"/>
        <xdr:cNvSpPr txBox="1"/>
      </xdr:nvSpPr>
      <xdr:spPr>
        <a:xfrm>
          <a:off x="6783017" y="6495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62382</xdr:rowOff>
    </xdr:from>
    <xdr:to>
      <xdr:col>55</xdr:col>
      <xdr:colOff>50800</xdr:colOff>
      <xdr:row>37</xdr:row>
      <xdr:rowOff>163982</xdr:rowOff>
    </xdr:to>
    <xdr:sp macro="" textlink="">
      <xdr:nvSpPr>
        <xdr:cNvPr id="305" name="楕円 304"/>
        <xdr:cNvSpPr/>
      </xdr:nvSpPr>
      <xdr:spPr>
        <a:xfrm>
          <a:off x="10426700" y="64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85259</xdr:rowOff>
    </xdr:from>
    <xdr:ext cx="378565" cy="259045"/>
    <xdr:sp macro="" textlink="">
      <xdr:nvSpPr>
        <xdr:cNvPr id="306" name="労働費該当値テキスト"/>
        <xdr:cNvSpPr txBox="1"/>
      </xdr:nvSpPr>
      <xdr:spPr>
        <a:xfrm>
          <a:off x="10528300" y="6257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50267</xdr:rowOff>
    </xdr:from>
    <xdr:to>
      <xdr:col>50</xdr:col>
      <xdr:colOff>165100</xdr:colOff>
      <xdr:row>37</xdr:row>
      <xdr:rowOff>151867</xdr:rowOff>
    </xdr:to>
    <xdr:sp macro="" textlink="">
      <xdr:nvSpPr>
        <xdr:cNvPr id="307" name="楕円 306"/>
        <xdr:cNvSpPr/>
      </xdr:nvSpPr>
      <xdr:spPr>
        <a:xfrm>
          <a:off x="9588500" y="639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168394</xdr:rowOff>
    </xdr:from>
    <xdr:ext cx="378565" cy="259045"/>
    <xdr:sp macro="" textlink="">
      <xdr:nvSpPr>
        <xdr:cNvPr id="308" name="テキスト ボックス 307"/>
        <xdr:cNvSpPr txBox="1"/>
      </xdr:nvSpPr>
      <xdr:spPr>
        <a:xfrm>
          <a:off x="9450017" y="6169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134620</xdr:rowOff>
    </xdr:from>
    <xdr:to>
      <xdr:col>46</xdr:col>
      <xdr:colOff>38100</xdr:colOff>
      <xdr:row>30</xdr:row>
      <xdr:rowOff>64770</xdr:rowOff>
    </xdr:to>
    <xdr:sp macro="" textlink="">
      <xdr:nvSpPr>
        <xdr:cNvPr id="309" name="楕円 308"/>
        <xdr:cNvSpPr/>
      </xdr:nvSpPr>
      <xdr:spPr>
        <a:xfrm>
          <a:off x="8699500" y="51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28</xdr:row>
      <xdr:rowOff>81297</xdr:rowOff>
    </xdr:from>
    <xdr:ext cx="469744" cy="259045"/>
    <xdr:sp macro="" textlink="">
      <xdr:nvSpPr>
        <xdr:cNvPr id="310" name="テキスト ボックス 309"/>
        <xdr:cNvSpPr txBox="1"/>
      </xdr:nvSpPr>
      <xdr:spPr>
        <a:xfrm>
          <a:off x="8515428" y="488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15519</xdr:rowOff>
    </xdr:from>
    <xdr:to>
      <xdr:col>41</xdr:col>
      <xdr:colOff>101600</xdr:colOff>
      <xdr:row>37</xdr:row>
      <xdr:rowOff>117119</xdr:rowOff>
    </xdr:to>
    <xdr:sp macro="" textlink="">
      <xdr:nvSpPr>
        <xdr:cNvPr id="311" name="楕円 310"/>
        <xdr:cNvSpPr/>
      </xdr:nvSpPr>
      <xdr:spPr>
        <a:xfrm>
          <a:off x="7810500" y="635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108246</xdr:rowOff>
    </xdr:from>
    <xdr:ext cx="469744" cy="259045"/>
    <xdr:sp macro="" textlink="">
      <xdr:nvSpPr>
        <xdr:cNvPr id="312" name="テキスト ボックス 311"/>
        <xdr:cNvSpPr txBox="1"/>
      </xdr:nvSpPr>
      <xdr:spPr>
        <a:xfrm>
          <a:off x="7626428" y="645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33350</xdr:rowOff>
    </xdr:from>
    <xdr:to>
      <xdr:col>36</xdr:col>
      <xdr:colOff>165100</xdr:colOff>
      <xdr:row>37</xdr:row>
      <xdr:rowOff>134950</xdr:rowOff>
    </xdr:to>
    <xdr:sp macro="" textlink="">
      <xdr:nvSpPr>
        <xdr:cNvPr id="313" name="楕円 312"/>
        <xdr:cNvSpPr/>
      </xdr:nvSpPr>
      <xdr:spPr>
        <a:xfrm>
          <a:off x="6921500" y="63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151477</xdr:rowOff>
    </xdr:from>
    <xdr:ext cx="378565" cy="259045"/>
    <xdr:sp macro="" textlink="">
      <xdr:nvSpPr>
        <xdr:cNvPr id="314" name="テキスト ボックス 313"/>
        <xdr:cNvSpPr txBox="1"/>
      </xdr:nvSpPr>
      <xdr:spPr>
        <a:xfrm>
          <a:off x="6783017" y="6152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28" name="テキスト ボックス 327"/>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0" name="テキスト ボックス 32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2" name="テキスト ボックス 33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4" name="テキスト ボックス 33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102301</xdr:rowOff>
    </xdr:from>
    <xdr:to>
      <xdr:col>54</xdr:col>
      <xdr:colOff>189865</xdr:colOff>
      <xdr:row>58</xdr:row>
      <xdr:rowOff>134396</xdr:rowOff>
    </xdr:to>
    <xdr:cxnSp macro="">
      <xdr:nvCxnSpPr>
        <xdr:cNvPr id="336" name="直線コネクタ 335"/>
        <xdr:cNvCxnSpPr/>
      </xdr:nvCxnSpPr>
      <xdr:spPr>
        <a:xfrm flipV="1">
          <a:off x="10475595" y="8674801"/>
          <a:ext cx="1270" cy="1403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138223</xdr:rowOff>
    </xdr:from>
    <xdr:ext cx="313932" cy="259045"/>
    <xdr:sp macro="" textlink="">
      <xdr:nvSpPr>
        <xdr:cNvPr id="337" name="農林水産業費最小値テキスト"/>
        <xdr:cNvSpPr txBox="1"/>
      </xdr:nvSpPr>
      <xdr:spPr>
        <a:xfrm>
          <a:off x="10528300" y="10082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134396</xdr:rowOff>
    </xdr:from>
    <xdr:to>
      <xdr:col>55</xdr:col>
      <xdr:colOff>88900</xdr:colOff>
      <xdr:row>58</xdr:row>
      <xdr:rowOff>134396</xdr:rowOff>
    </xdr:to>
    <xdr:cxnSp macro="">
      <xdr:nvCxnSpPr>
        <xdr:cNvPr id="338" name="直線コネクタ 337"/>
        <xdr:cNvCxnSpPr/>
      </xdr:nvCxnSpPr>
      <xdr:spPr>
        <a:xfrm>
          <a:off x="10388600" y="1007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48978</xdr:rowOff>
    </xdr:from>
    <xdr:ext cx="534377" cy="259045"/>
    <xdr:sp macro="" textlink="">
      <xdr:nvSpPr>
        <xdr:cNvPr id="339" name="農林水産業費最大値テキスト"/>
        <xdr:cNvSpPr txBox="1"/>
      </xdr:nvSpPr>
      <xdr:spPr>
        <a:xfrm>
          <a:off x="10528300" y="845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102301</xdr:rowOff>
    </xdr:from>
    <xdr:to>
      <xdr:col>55</xdr:col>
      <xdr:colOff>88900</xdr:colOff>
      <xdr:row>50</xdr:row>
      <xdr:rowOff>102301</xdr:rowOff>
    </xdr:to>
    <xdr:cxnSp macro="">
      <xdr:nvCxnSpPr>
        <xdr:cNvPr id="340" name="直線コネクタ 339"/>
        <xdr:cNvCxnSpPr/>
      </xdr:nvCxnSpPr>
      <xdr:spPr>
        <a:xfrm>
          <a:off x="10388600" y="867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96083</xdr:rowOff>
    </xdr:from>
    <xdr:to>
      <xdr:col>55</xdr:col>
      <xdr:colOff>0</xdr:colOff>
      <xdr:row>58</xdr:row>
      <xdr:rowOff>99923</xdr:rowOff>
    </xdr:to>
    <xdr:cxnSp macro="">
      <xdr:nvCxnSpPr>
        <xdr:cNvPr id="341" name="直線コネクタ 340"/>
        <xdr:cNvCxnSpPr/>
      </xdr:nvCxnSpPr>
      <xdr:spPr>
        <a:xfrm>
          <a:off x="9639300" y="10040183"/>
          <a:ext cx="8382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47861</xdr:rowOff>
    </xdr:from>
    <xdr:ext cx="469744" cy="259045"/>
    <xdr:sp macro="" textlink="">
      <xdr:nvSpPr>
        <xdr:cNvPr id="342" name="農林水産業費平均値テキスト"/>
        <xdr:cNvSpPr txBox="1"/>
      </xdr:nvSpPr>
      <xdr:spPr>
        <a:xfrm>
          <a:off x="10528300" y="9649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24984</xdr:rowOff>
    </xdr:from>
    <xdr:to>
      <xdr:col>55</xdr:col>
      <xdr:colOff>50800</xdr:colOff>
      <xdr:row>57</xdr:row>
      <xdr:rowOff>126584</xdr:rowOff>
    </xdr:to>
    <xdr:sp macro="" textlink="">
      <xdr:nvSpPr>
        <xdr:cNvPr id="343" name="フローチャート: 判断 342"/>
        <xdr:cNvSpPr/>
      </xdr:nvSpPr>
      <xdr:spPr>
        <a:xfrm>
          <a:off x="10426700" y="979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90871</xdr:rowOff>
    </xdr:from>
    <xdr:to>
      <xdr:col>50</xdr:col>
      <xdr:colOff>114300</xdr:colOff>
      <xdr:row>58</xdr:row>
      <xdr:rowOff>96083</xdr:rowOff>
    </xdr:to>
    <xdr:cxnSp macro="">
      <xdr:nvCxnSpPr>
        <xdr:cNvPr id="344" name="直線コネクタ 343"/>
        <xdr:cNvCxnSpPr/>
      </xdr:nvCxnSpPr>
      <xdr:spPr>
        <a:xfrm>
          <a:off x="8750300" y="10034971"/>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11725</xdr:rowOff>
    </xdr:from>
    <xdr:to>
      <xdr:col>50</xdr:col>
      <xdr:colOff>165100</xdr:colOff>
      <xdr:row>57</xdr:row>
      <xdr:rowOff>113325</xdr:rowOff>
    </xdr:to>
    <xdr:sp macro="" textlink="">
      <xdr:nvSpPr>
        <xdr:cNvPr id="345" name="フローチャート: 判断 344"/>
        <xdr:cNvSpPr/>
      </xdr:nvSpPr>
      <xdr:spPr>
        <a:xfrm>
          <a:off x="9588500" y="978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129852</xdr:rowOff>
    </xdr:from>
    <xdr:ext cx="469744" cy="259045"/>
    <xdr:sp macro="" textlink="">
      <xdr:nvSpPr>
        <xdr:cNvPr id="346" name="テキスト ボックス 345"/>
        <xdr:cNvSpPr txBox="1"/>
      </xdr:nvSpPr>
      <xdr:spPr>
        <a:xfrm>
          <a:off x="9404428" y="955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48626</xdr:rowOff>
    </xdr:from>
    <xdr:to>
      <xdr:col>45</xdr:col>
      <xdr:colOff>177800</xdr:colOff>
      <xdr:row>58</xdr:row>
      <xdr:rowOff>90871</xdr:rowOff>
    </xdr:to>
    <xdr:cxnSp macro="">
      <xdr:nvCxnSpPr>
        <xdr:cNvPr id="347" name="直線コネクタ 346"/>
        <xdr:cNvCxnSpPr/>
      </xdr:nvCxnSpPr>
      <xdr:spPr>
        <a:xfrm>
          <a:off x="7861300" y="9992726"/>
          <a:ext cx="889000" cy="4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19314</xdr:rowOff>
    </xdr:from>
    <xdr:to>
      <xdr:col>46</xdr:col>
      <xdr:colOff>38100</xdr:colOff>
      <xdr:row>57</xdr:row>
      <xdr:rowOff>120914</xdr:rowOff>
    </xdr:to>
    <xdr:sp macro="" textlink="">
      <xdr:nvSpPr>
        <xdr:cNvPr id="348" name="フローチャート: 判断 347"/>
        <xdr:cNvSpPr/>
      </xdr:nvSpPr>
      <xdr:spPr>
        <a:xfrm>
          <a:off x="8699500" y="979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137441</xdr:rowOff>
    </xdr:from>
    <xdr:ext cx="469744" cy="259045"/>
    <xdr:sp macro="" textlink="">
      <xdr:nvSpPr>
        <xdr:cNvPr id="349" name="テキスト ボックス 348"/>
        <xdr:cNvSpPr txBox="1"/>
      </xdr:nvSpPr>
      <xdr:spPr>
        <a:xfrm>
          <a:off x="8515428" y="956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48626</xdr:rowOff>
    </xdr:from>
    <xdr:to>
      <xdr:col>41</xdr:col>
      <xdr:colOff>50800</xdr:colOff>
      <xdr:row>58</xdr:row>
      <xdr:rowOff>61702</xdr:rowOff>
    </xdr:to>
    <xdr:cxnSp macro="">
      <xdr:nvCxnSpPr>
        <xdr:cNvPr id="350" name="直線コネクタ 349"/>
        <xdr:cNvCxnSpPr/>
      </xdr:nvCxnSpPr>
      <xdr:spPr>
        <a:xfrm flipV="1">
          <a:off x="6972300" y="9992726"/>
          <a:ext cx="889000" cy="1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29830</xdr:rowOff>
    </xdr:from>
    <xdr:to>
      <xdr:col>41</xdr:col>
      <xdr:colOff>101600</xdr:colOff>
      <xdr:row>57</xdr:row>
      <xdr:rowOff>131430</xdr:rowOff>
    </xdr:to>
    <xdr:sp macro="" textlink="">
      <xdr:nvSpPr>
        <xdr:cNvPr id="351" name="フローチャート: 判断 350"/>
        <xdr:cNvSpPr/>
      </xdr:nvSpPr>
      <xdr:spPr>
        <a:xfrm>
          <a:off x="78105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147957</xdr:rowOff>
    </xdr:from>
    <xdr:ext cx="469744" cy="259045"/>
    <xdr:sp macro="" textlink="">
      <xdr:nvSpPr>
        <xdr:cNvPr id="352" name="テキスト ボックス 351"/>
        <xdr:cNvSpPr txBox="1"/>
      </xdr:nvSpPr>
      <xdr:spPr>
        <a:xfrm>
          <a:off x="7626428" y="957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152999</xdr:rowOff>
    </xdr:from>
    <xdr:to>
      <xdr:col>36</xdr:col>
      <xdr:colOff>165100</xdr:colOff>
      <xdr:row>57</xdr:row>
      <xdr:rowOff>83149</xdr:rowOff>
    </xdr:to>
    <xdr:sp macro="" textlink="">
      <xdr:nvSpPr>
        <xdr:cNvPr id="353" name="フローチャート: 判断 352"/>
        <xdr:cNvSpPr/>
      </xdr:nvSpPr>
      <xdr:spPr>
        <a:xfrm>
          <a:off x="6921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99676</xdr:rowOff>
    </xdr:from>
    <xdr:ext cx="469744" cy="259045"/>
    <xdr:sp macro="" textlink="">
      <xdr:nvSpPr>
        <xdr:cNvPr id="354" name="テキスト ボックス 353"/>
        <xdr:cNvSpPr txBox="1"/>
      </xdr:nvSpPr>
      <xdr:spPr>
        <a:xfrm>
          <a:off x="6737428" y="952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49123</xdr:rowOff>
    </xdr:from>
    <xdr:to>
      <xdr:col>55</xdr:col>
      <xdr:colOff>50800</xdr:colOff>
      <xdr:row>58</xdr:row>
      <xdr:rowOff>150723</xdr:rowOff>
    </xdr:to>
    <xdr:sp macro="" textlink="">
      <xdr:nvSpPr>
        <xdr:cNvPr id="360" name="楕円 359"/>
        <xdr:cNvSpPr/>
      </xdr:nvSpPr>
      <xdr:spPr>
        <a:xfrm>
          <a:off x="10426700" y="999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135500</xdr:rowOff>
    </xdr:from>
    <xdr:ext cx="378565" cy="259045"/>
    <xdr:sp macro="" textlink="">
      <xdr:nvSpPr>
        <xdr:cNvPr id="361" name="農林水産業費該当値テキスト"/>
        <xdr:cNvSpPr txBox="1"/>
      </xdr:nvSpPr>
      <xdr:spPr>
        <a:xfrm>
          <a:off x="10528300" y="9908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45283</xdr:rowOff>
    </xdr:from>
    <xdr:to>
      <xdr:col>50</xdr:col>
      <xdr:colOff>165100</xdr:colOff>
      <xdr:row>58</xdr:row>
      <xdr:rowOff>146883</xdr:rowOff>
    </xdr:to>
    <xdr:sp macro="" textlink="">
      <xdr:nvSpPr>
        <xdr:cNvPr id="362" name="楕円 361"/>
        <xdr:cNvSpPr/>
      </xdr:nvSpPr>
      <xdr:spPr>
        <a:xfrm>
          <a:off x="9588500" y="998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138010</xdr:rowOff>
    </xdr:from>
    <xdr:ext cx="378565" cy="259045"/>
    <xdr:sp macro="" textlink="">
      <xdr:nvSpPr>
        <xdr:cNvPr id="363" name="テキスト ボックス 362"/>
        <xdr:cNvSpPr txBox="1"/>
      </xdr:nvSpPr>
      <xdr:spPr>
        <a:xfrm>
          <a:off x="9450017" y="10082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40071</xdr:rowOff>
    </xdr:from>
    <xdr:to>
      <xdr:col>46</xdr:col>
      <xdr:colOff>38100</xdr:colOff>
      <xdr:row>58</xdr:row>
      <xdr:rowOff>141671</xdr:rowOff>
    </xdr:to>
    <xdr:sp macro="" textlink="">
      <xdr:nvSpPr>
        <xdr:cNvPr id="364" name="楕円 363"/>
        <xdr:cNvSpPr/>
      </xdr:nvSpPr>
      <xdr:spPr>
        <a:xfrm>
          <a:off x="8699500" y="998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132798</xdr:rowOff>
    </xdr:from>
    <xdr:ext cx="378565" cy="259045"/>
    <xdr:sp macro="" textlink="">
      <xdr:nvSpPr>
        <xdr:cNvPr id="365" name="テキスト ボックス 364"/>
        <xdr:cNvSpPr txBox="1"/>
      </xdr:nvSpPr>
      <xdr:spPr>
        <a:xfrm>
          <a:off x="8561017" y="10076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169276</xdr:rowOff>
    </xdr:from>
    <xdr:to>
      <xdr:col>41</xdr:col>
      <xdr:colOff>101600</xdr:colOff>
      <xdr:row>58</xdr:row>
      <xdr:rowOff>99426</xdr:rowOff>
    </xdr:to>
    <xdr:sp macro="" textlink="">
      <xdr:nvSpPr>
        <xdr:cNvPr id="366" name="楕円 365"/>
        <xdr:cNvSpPr/>
      </xdr:nvSpPr>
      <xdr:spPr>
        <a:xfrm>
          <a:off x="7810500" y="994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90553</xdr:rowOff>
    </xdr:from>
    <xdr:ext cx="378565" cy="259045"/>
    <xdr:sp macro="" textlink="">
      <xdr:nvSpPr>
        <xdr:cNvPr id="367" name="テキスト ボックス 366"/>
        <xdr:cNvSpPr txBox="1"/>
      </xdr:nvSpPr>
      <xdr:spPr>
        <a:xfrm>
          <a:off x="7672017" y="10034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10902</xdr:rowOff>
    </xdr:from>
    <xdr:to>
      <xdr:col>36</xdr:col>
      <xdr:colOff>165100</xdr:colOff>
      <xdr:row>58</xdr:row>
      <xdr:rowOff>112502</xdr:rowOff>
    </xdr:to>
    <xdr:sp macro="" textlink="">
      <xdr:nvSpPr>
        <xdr:cNvPr id="368" name="楕円 367"/>
        <xdr:cNvSpPr/>
      </xdr:nvSpPr>
      <xdr:spPr>
        <a:xfrm>
          <a:off x="6921500" y="995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103629</xdr:rowOff>
    </xdr:from>
    <xdr:ext cx="378565" cy="259045"/>
    <xdr:sp macro="" textlink="">
      <xdr:nvSpPr>
        <xdr:cNvPr id="369" name="テキスト ボックス 368"/>
        <xdr:cNvSpPr txBox="1"/>
      </xdr:nvSpPr>
      <xdr:spPr>
        <a:xfrm>
          <a:off x="6783017" y="1004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23434</xdr:rowOff>
    </xdr:from>
    <xdr:to>
      <xdr:col>54</xdr:col>
      <xdr:colOff>189865</xdr:colOff>
      <xdr:row>78</xdr:row>
      <xdr:rowOff>65542</xdr:rowOff>
    </xdr:to>
    <xdr:cxnSp macro="">
      <xdr:nvCxnSpPr>
        <xdr:cNvPr id="391" name="直線コネクタ 390"/>
        <xdr:cNvCxnSpPr/>
      </xdr:nvCxnSpPr>
      <xdr:spPr>
        <a:xfrm flipV="1">
          <a:off x="10475595" y="12196384"/>
          <a:ext cx="1270" cy="1242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69369</xdr:rowOff>
    </xdr:from>
    <xdr:ext cx="469744" cy="259045"/>
    <xdr:sp macro="" textlink="">
      <xdr:nvSpPr>
        <xdr:cNvPr id="392" name="商工費最小値テキスト"/>
        <xdr:cNvSpPr txBox="1"/>
      </xdr:nvSpPr>
      <xdr:spPr>
        <a:xfrm>
          <a:off x="10528300" y="1344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65542</xdr:rowOff>
    </xdr:from>
    <xdr:to>
      <xdr:col>55</xdr:col>
      <xdr:colOff>88900</xdr:colOff>
      <xdr:row>78</xdr:row>
      <xdr:rowOff>65542</xdr:rowOff>
    </xdr:to>
    <xdr:cxnSp macro="">
      <xdr:nvCxnSpPr>
        <xdr:cNvPr id="393" name="直線コネクタ 392"/>
        <xdr:cNvCxnSpPr/>
      </xdr:nvCxnSpPr>
      <xdr:spPr>
        <a:xfrm>
          <a:off x="10388600" y="1343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141561</xdr:rowOff>
    </xdr:from>
    <xdr:ext cx="534377" cy="259045"/>
    <xdr:sp macro="" textlink="">
      <xdr:nvSpPr>
        <xdr:cNvPr id="394" name="商工費最大値テキスト"/>
        <xdr:cNvSpPr txBox="1"/>
      </xdr:nvSpPr>
      <xdr:spPr>
        <a:xfrm>
          <a:off x="10528300" y="1197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23434</xdr:rowOff>
    </xdr:from>
    <xdr:to>
      <xdr:col>55</xdr:col>
      <xdr:colOff>88900</xdr:colOff>
      <xdr:row>71</xdr:row>
      <xdr:rowOff>23434</xdr:rowOff>
    </xdr:to>
    <xdr:cxnSp macro="">
      <xdr:nvCxnSpPr>
        <xdr:cNvPr id="395" name="直線コネクタ 394"/>
        <xdr:cNvCxnSpPr/>
      </xdr:nvCxnSpPr>
      <xdr:spPr>
        <a:xfrm>
          <a:off x="10388600" y="1219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37333</xdr:rowOff>
    </xdr:from>
    <xdr:to>
      <xdr:col>55</xdr:col>
      <xdr:colOff>0</xdr:colOff>
      <xdr:row>77</xdr:row>
      <xdr:rowOff>70114</xdr:rowOff>
    </xdr:to>
    <xdr:cxnSp macro="">
      <xdr:nvCxnSpPr>
        <xdr:cNvPr id="396" name="直線コネクタ 395"/>
        <xdr:cNvCxnSpPr/>
      </xdr:nvCxnSpPr>
      <xdr:spPr>
        <a:xfrm flipV="1">
          <a:off x="9639300" y="13238983"/>
          <a:ext cx="838200" cy="3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133266</xdr:rowOff>
    </xdr:from>
    <xdr:ext cx="469744" cy="259045"/>
    <xdr:sp macro="" textlink="">
      <xdr:nvSpPr>
        <xdr:cNvPr id="397" name="商工費平均値テキスト"/>
        <xdr:cNvSpPr txBox="1"/>
      </xdr:nvSpPr>
      <xdr:spPr>
        <a:xfrm>
          <a:off x="10528300" y="12992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110389</xdr:rowOff>
    </xdr:from>
    <xdr:to>
      <xdr:col>55</xdr:col>
      <xdr:colOff>50800</xdr:colOff>
      <xdr:row>77</xdr:row>
      <xdr:rowOff>40539</xdr:rowOff>
    </xdr:to>
    <xdr:sp macro="" textlink="">
      <xdr:nvSpPr>
        <xdr:cNvPr id="398" name="フローチャート: 判断 397"/>
        <xdr:cNvSpPr/>
      </xdr:nvSpPr>
      <xdr:spPr>
        <a:xfrm>
          <a:off x="104267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66503</xdr:rowOff>
    </xdr:from>
    <xdr:to>
      <xdr:col>50</xdr:col>
      <xdr:colOff>114300</xdr:colOff>
      <xdr:row>77</xdr:row>
      <xdr:rowOff>70114</xdr:rowOff>
    </xdr:to>
    <xdr:cxnSp macro="">
      <xdr:nvCxnSpPr>
        <xdr:cNvPr id="399" name="直線コネクタ 398"/>
        <xdr:cNvCxnSpPr/>
      </xdr:nvCxnSpPr>
      <xdr:spPr>
        <a:xfrm>
          <a:off x="8750300" y="13268153"/>
          <a:ext cx="889000" cy="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30790</xdr:rowOff>
    </xdr:from>
    <xdr:to>
      <xdr:col>50</xdr:col>
      <xdr:colOff>165100</xdr:colOff>
      <xdr:row>76</xdr:row>
      <xdr:rowOff>132390</xdr:rowOff>
    </xdr:to>
    <xdr:sp macro="" textlink="">
      <xdr:nvSpPr>
        <xdr:cNvPr id="400" name="フローチャート: 判断 399"/>
        <xdr:cNvSpPr/>
      </xdr:nvSpPr>
      <xdr:spPr>
        <a:xfrm>
          <a:off x="9588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148917</xdr:rowOff>
    </xdr:from>
    <xdr:ext cx="469744" cy="259045"/>
    <xdr:sp macro="" textlink="">
      <xdr:nvSpPr>
        <xdr:cNvPr id="401" name="テキスト ボックス 400"/>
        <xdr:cNvSpPr txBox="1"/>
      </xdr:nvSpPr>
      <xdr:spPr>
        <a:xfrm>
          <a:off x="9404428" y="128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66503</xdr:rowOff>
    </xdr:from>
    <xdr:to>
      <xdr:col>45</xdr:col>
      <xdr:colOff>177800</xdr:colOff>
      <xdr:row>77</xdr:row>
      <xdr:rowOff>171338</xdr:rowOff>
    </xdr:to>
    <xdr:cxnSp macro="">
      <xdr:nvCxnSpPr>
        <xdr:cNvPr id="402" name="直線コネクタ 401"/>
        <xdr:cNvCxnSpPr/>
      </xdr:nvCxnSpPr>
      <xdr:spPr>
        <a:xfrm flipV="1">
          <a:off x="7861300" y="13268153"/>
          <a:ext cx="889000" cy="10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6787</xdr:rowOff>
    </xdr:from>
    <xdr:to>
      <xdr:col>46</xdr:col>
      <xdr:colOff>38100</xdr:colOff>
      <xdr:row>77</xdr:row>
      <xdr:rowOff>108387</xdr:rowOff>
    </xdr:to>
    <xdr:sp macro="" textlink="">
      <xdr:nvSpPr>
        <xdr:cNvPr id="403" name="フローチャート: 判断 402"/>
        <xdr:cNvSpPr/>
      </xdr:nvSpPr>
      <xdr:spPr>
        <a:xfrm>
          <a:off x="8699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124914</xdr:rowOff>
    </xdr:from>
    <xdr:ext cx="469744" cy="259045"/>
    <xdr:sp macro="" textlink="">
      <xdr:nvSpPr>
        <xdr:cNvPr id="404" name="テキスト ボックス 403"/>
        <xdr:cNvSpPr txBox="1"/>
      </xdr:nvSpPr>
      <xdr:spPr>
        <a:xfrm>
          <a:off x="8515428" y="129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153781</xdr:rowOff>
    </xdr:from>
    <xdr:to>
      <xdr:col>41</xdr:col>
      <xdr:colOff>50800</xdr:colOff>
      <xdr:row>77</xdr:row>
      <xdr:rowOff>171338</xdr:rowOff>
    </xdr:to>
    <xdr:cxnSp macro="">
      <xdr:nvCxnSpPr>
        <xdr:cNvPr id="405" name="直線コネクタ 404"/>
        <xdr:cNvCxnSpPr/>
      </xdr:nvCxnSpPr>
      <xdr:spPr>
        <a:xfrm>
          <a:off x="6972300" y="13355431"/>
          <a:ext cx="889000" cy="1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43042</xdr:rowOff>
    </xdr:from>
    <xdr:to>
      <xdr:col>41</xdr:col>
      <xdr:colOff>101600</xdr:colOff>
      <xdr:row>77</xdr:row>
      <xdr:rowOff>144642</xdr:rowOff>
    </xdr:to>
    <xdr:sp macro="" textlink="">
      <xdr:nvSpPr>
        <xdr:cNvPr id="406" name="フローチャート: 判断 405"/>
        <xdr:cNvSpPr/>
      </xdr:nvSpPr>
      <xdr:spPr>
        <a:xfrm>
          <a:off x="7810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161169</xdr:rowOff>
    </xdr:from>
    <xdr:ext cx="469744" cy="259045"/>
    <xdr:sp macro="" textlink="">
      <xdr:nvSpPr>
        <xdr:cNvPr id="407" name="テキスト ボックス 406"/>
        <xdr:cNvSpPr txBox="1"/>
      </xdr:nvSpPr>
      <xdr:spPr>
        <a:xfrm>
          <a:off x="7626428" y="130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26857</xdr:rowOff>
    </xdr:from>
    <xdr:to>
      <xdr:col>36</xdr:col>
      <xdr:colOff>165100</xdr:colOff>
      <xdr:row>77</xdr:row>
      <xdr:rowOff>128457</xdr:rowOff>
    </xdr:to>
    <xdr:sp macro="" textlink="">
      <xdr:nvSpPr>
        <xdr:cNvPr id="408" name="フローチャート: 判断 407"/>
        <xdr:cNvSpPr/>
      </xdr:nvSpPr>
      <xdr:spPr>
        <a:xfrm>
          <a:off x="6921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144984</xdr:rowOff>
    </xdr:from>
    <xdr:ext cx="469744" cy="259045"/>
    <xdr:sp macro="" textlink="">
      <xdr:nvSpPr>
        <xdr:cNvPr id="409" name="テキスト ボックス 408"/>
        <xdr:cNvSpPr txBox="1"/>
      </xdr:nvSpPr>
      <xdr:spPr>
        <a:xfrm>
          <a:off x="6737428" y="1300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157983</xdr:rowOff>
    </xdr:from>
    <xdr:to>
      <xdr:col>55</xdr:col>
      <xdr:colOff>50800</xdr:colOff>
      <xdr:row>77</xdr:row>
      <xdr:rowOff>88133</xdr:rowOff>
    </xdr:to>
    <xdr:sp macro="" textlink="">
      <xdr:nvSpPr>
        <xdr:cNvPr id="415" name="楕円 414"/>
        <xdr:cNvSpPr/>
      </xdr:nvSpPr>
      <xdr:spPr>
        <a:xfrm>
          <a:off x="10426700" y="1318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136410</xdr:rowOff>
    </xdr:from>
    <xdr:ext cx="469744" cy="259045"/>
    <xdr:sp macro="" textlink="">
      <xdr:nvSpPr>
        <xdr:cNvPr id="416" name="商工費該当値テキスト"/>
        <xdr:cNvSpPr txBox="1"/>
      </xdr:nvSpPr>
      <xdr:spPr>
        <a:xfrm>
          <a:off x="10528300" y="13166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19314</xdr:rowOff>
    </xdr:from>
    <xdr:to>
      <xdr:col>50</xdr:col>
      <xdr:colOff>165100</xdr:colOff>
      <xdr:row>77</xdr:row>
      <xdr:rowOff>120914</xdr:rowOff>
    </xdr:to>
    <xdr:sp macro="" textlink="">
      <xdr:nvSpPr>
        <xdr:cNvPr id="417" name="楕円 416"/>
        <xdr:cNvSpPr/>
      </xdr:nvSpPr>
      <xdr:spPr>
        <a:xfrm>
          <a:off x="9588500" y="1322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112041</xdr:rowOff>
    </xdr:from>
    <xdr:ext cx="469744" cy="259045"/>
    <xdr:sp macro="" textlink="">
      <xdr:nvSpPr>
        <xdr:cNvPr id="418" name="テキスト ボックス 417"/>
        <xdr:cNvSpPr txBox="1"/>
      </xdr:nvSpPr>
      <xdr:spPr>
        <a:xfrm>
          <a:off x="9404428" y="1331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15703</xdr:rowOff>
    </xdr:from>
    <xdr:to>
      <xdr:col>46</xdr:col>
      <xdr:colOff>38100</xdr:colOff>
      <xdr:row>77</xdr:row>
      <xdr:rowOff>117303</xdr:rowOff>
    </xdr:to>
    <xdr:sp macro="" textlink="">
      <xdr:nvSpPr>
        <xdr:cNvPr id="419" name="楕円 418"/>
        <xdr:cNvSpPr/>
      </xdr:nvSpPr>
      <xdr:spPr>
        <a:xfrm>
          <a:off x="8699500" y="1321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108430</xdr:rowOff>
    </xdr:from>
    <xdr:ext cx="469744" cy="259045"/>
    <xdr:sp macro="" textlink="">
      <xdr:nvSpPr>
        <xdr:cNvPr id="420" name="テキスト ボックス 419"/>
        <xdr:cNvSpPr txBox="1"/>
      </xdr:nvSpPr>
      <xdr:spPr>
        <a:xfrm>
          <a:off x="8515428" y="1331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120538</xdr:rowOff>
    </xdr:from>
    <xdr:to>
      <xdr:col>41</xdr:col>
      <xdr:colOff>101600</xdr:colOff>
      <xdr:row>78</xdr:row>
      <xdr:rowOff>50688</xdr:rowOff>
    </xdr:to>
    <xdr:sp macro="" textlink="">
      <xdr:nvSpPr>
        <xdr:cNvPr id="421" name="楕円 420"/>
        <xdr:cNvSpPr/>
      </xdr:nvSpPr>
      <xdr:spPr>
        <a:xfrm>
          <a:off x="7810500" y="1332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41815</xdr:rowOff>
    </xdr:from>
    <xdr:ext cx="469744" cy="259045"/>
    <xdr:sp macro="" textlink="">
      <xdr:nvSpPr>
        <xdr:cNvPr id="422" name="テキスト ボックス 421"/>
        <xdr:cNvSpPr txBox="1"/>
      </xdr:nvSpPr>
      <xdr:spPr>
        <a:xfrm>
          <a:off x="7626428" y="134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102981</xdr:rowOff>
    </xdr:from>
    <xdr:to>
      <xdr:col>36</xdr:col>
      <xdr:colOff>165100</xdr:colOff>
      <xdr:row>78</xdr:row>
      <xdr:rowOff>33131</xdr:rowOff>
    </xdr:to>
    <xdr:sp macro="" textlink="">
      <xdr:nvSpPr>
        <xdr:cNvPr id="423" name="楕円 422"/>
        <xdr:cNvSpPr/>
      </xdr:nvSpPr>
      <xdr:spPr>
        <a:xfrm>
          <a:off x="6921500" y="1330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24258</xdr:rowOff>
    </xdr:from>
    <xdr:ext cx="469744" cy="259045"/>
    <xdr:sp macro="" textlink="">
      <xdr:nvSpPr>
        <xdr:cNvPr id="424" name="テキスト ボックス 423"/>
        <xdr:cNvSpPr txBox="1"/>
      </xdr:nvSpPr>
      <xdr:spPr>
        <a:xfrm>
          <a:off x="6737428" y="1339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5" name="テキスト ボックス 43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7" name="テキスト ボックス 43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5" name="テキスト ボックス 44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7" name="テキスト ボックス 446"/>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35556</xdr:rowOff>
    </xdr:from>
    <xdr:to>
      <xdr:col>54</xdr:col>
      <xdr:colOff>189865</xdr:colOff>
      <xdr:row>98</xdr:row>
      <xdr:rowOff>76149</xdr:rowOff>
    </xdr:to>
    <xdr:cxnSp macro="">
      <xdr:nvCxnSpPr>
        <xdr:cNvPr id="451" name="直線コネクタ 450"/>
        <xdr:cNvCxnSpPr/>
      </xdr:nvCxnSpPr>
      <xdr:spPr>
        <a:xfrm flipV="1">
          <a:off x="10475595" y="15466056"/>
          <a:ext cx="1270" cy="141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79976</xdr:rowOff>
    </xdr:from>
    <xdr:ext cx="534377" cy="259045"/>
    <xdr:sp macro="" textlink="">
      <xdr:nvSpPr>
        <xdr:cNvPr id="452" name="土木費最小値テキスト"/>
        <xdr:cNvSpPr txBox="1"/>
      </xdr:nvSpPr>
      <xdr:spPr>
        <a:xfrm>
          <a:off x="10528300"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76149</xdr:rowOff>
    </xdr:from>
    <xdr:to>
      <xdr:col>55</xdr:col>
      <xdr:colOff>88900</xdr:colOff>
      <xdr:row>98</xdr:row>
      <xdr:rowOff>76149</xdr:rowOff>
    </xdr:to>
    <xdr:cxnSp macro="">
      <xdr:nvCxnSpPr>
        <xdr:cNvPr id="453" name="直線コネクタ 452"/>
        <xdr:cNvCxnSpPr/>
      </xdr:nvCxnSpPr>
      <xdr:spPr>
        <a:xfrm>
          <a:off x="10388600" y="1687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153683</xdr:rowOff>
    </xdr:from>
    <xdr:ext cx="534377" cy="259045"/>
    <xdr:sp macro="" textlink="">
      <xdr:nvSpPr>
        <xdr:cNvPr id="454" name="土木費最大値テキスト"/>
        <xdr:cNvSpPr txBox="1"/>
      </xdr:nvSpPr>
      <xdr:spPr>
        <a:xfrm>
          <a:off x="10528300" y="1524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59,189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35556</xdr:rowOff>
    </xdr:from>
    <xdr:to>
      <xdr:col>55</xdr:col>
      <xdr:colOff>88900</xdr:colOff>
      <xdr:row>90</xdr:row>
      <xdr:rowOff>35556</xdr:rowOff>
    </xdr:to>
    <xdr:cxnSp macro="">
      <xdr:nvCxnSpPr>
        <xdr:cNvPr id="455" name="直線コネクタ 454"/>
        <xdr:cNvCxnSpPr/>
      </xdr:nvCxnSpPr>
      <xdr:spPr>
        <a:xfrm>
          <a:off x="10388600" y="1546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107336</xdr:rowOff>
    </xdr:from>
    <xdr:to>
      <xdr:col>55</xdr:col>
      <xdr:colOff>0</xdr:colOff>
      <xdr:row>96</xdr:row>
      <xdr:rowOff>11815</xdr:rowOff>
    </xdr:to>
    <xdr:cxnSp macro="">
      <xdr:nvCxnSpPr>
        <xdr:cNvPr id="456" name="直線コネクタ 455"/>
        <xdr:cNvCxnSpPr/>
      </xdr:nvCxnSpPr>
      <xdr:spPr>
        <a:xfrm>
          <a:off x="9639300" y="16395086"/>
          <a:ext cx="838200" cy="7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18541</xdr:rowOff>
    </xdr:from>
    <xdr:ext cx="534377" cy="259045"/>
    <xdr:sp macro="" textlink="">
      <xdr:nvSpPr>
        <xdr:cNvPr id="457" name="土木費平均値テキスト"/>
        <xdr:cNvSpPr txBox="1"/>
      </xdr:nvSpPr>
      <xdr:spPr>
        <a:xfrm>
          <a:off x="10528300" y="16134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167114</xdr:rowOff>
    </xdr:from>
    <xdr:to>
      <xdr:col>55</xdr:col>
      <xdr:colOff>50800</xdr:colOff>
      <xdr:row>95</xdr:row>
      <xdr:rowOff>97264</xdr:rowOff>
    </xdr:to>
    <xdr:sp macro="" textlink="">
      <xdr:nvSpPr>
        <xdr:cNvPr id="458" name="フローチャート: 判断 457"/>
        <xdr:cNvSpPr/>
      </xdr:nvSpPr>
      <xdr:spPr>
        <a:xfrm>
          <a:off x="10426700" y="162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107336</xdr:rowOff>
    </xdr:from>
    <xdr:to>
      <xdr:col>50</xdr:col>
      <xdr:colOff>114300</xdr:colOff>
      <xdr:row>96</xdr:row>
      <xdr:rowOff>22658</xdr:rowOff>
    </xdr:to>
    <xdr:cxnSp macro="">
      <xdr:nvCxnSpPr>
        <xdr:cNvPr id="459" name="直線コネクタ 458"/>
        <xdr:cNvCxnSpPr/>
      </xdr:nvCxnSpPr>
      <xdr:spPr>
        <a:xfrm flipV="1">
          <a:off x="8750300" y="16395086"/>
          <a:ext cx="889000" cy="8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100690</xdr:rowOff>
    </xdr:from>
    <xdr:to>
      <xdr:col>50</xdr:col>
      <xdr:colOff>165100</xdr:colOff>
      <xdr:row>95</xdr:row>
      <xdr:rowOff>30840</xdr:rowOff>
    </xdr:to>
    <xdr:sp macro="" textlink="">
      <xdr:nvSpPr>
        <xdr:cNvPr id="460" name="フローチャート: 判断 459"/>
        <xdr:cNvSpPr/>
      </xdr:nvSpPr>
      <xdr:spPr>
        <a:xfrm>
          <a:off x="9588500" y="1621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47367</xdr:rowOff>
    </xdr:from>
    <xdr:ext cx="534377" cy="259045"/>
    <xdr:sp macro="" textlink="">
      <xdr:nvSpPr>
        <xdr:cNvPr id="461" name="テキスト ボックス 460"/>
        <xdr:cNvSpPr txBox="1"/>
      </xdr:nvSpPr>
      <xdr:spPr>
        <a:xfrm>
          <a:off x="9372111" y="1599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22658</xdr:rowOff>
    </xdr:from>
    <xdr:to>
      <xdr:col>45</xdr:col>
      <xdr:colOff>177800</xdr:colOff>
      <xdr:row>96</xdr:row>
      <xdr:rowOff>164356</xdr:rowOff>
    </xdr:to>
    <xdr:cxnSp macro="">
      <xdr:nvCxnSpPr>
        <xdr:cNvPr id="462" name="直線コネクタ 461"/>
        <xdr:cNvCxnSpPr/>
      </xdr:nvCxnSpPr>
      <xdr:spPr>
        <a:xfrm flipV="1">
          <a:off x="7861300" y="16481858"/>
          <a:ext cx="889000" cy="14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155684</xdr:rowOff>
    </xdr:from>
    <xdr:to>
      <xdr:col>46</xdr:col>
      <xdr:colOff>38100</xdr:colOff>
      <xdr:row>95</xdr:row>
      <xdr:rowOff>85834</xdr:rowOff>
    </xdr:to>
    <xdr:sp macro="" textlink="">
      <xdr:nvSpPr>
        <xdr:cNvPr id="463" name="フローチャート: 判断 462"/>
        <xdr:cNvSpPr/>
      </xdr:nvSpPr>
      <xdr:spPr>
        <a:xfrm>
          <a:off x="8699500" y="162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102361</xdr:rowOff>
    </xdr:from>
    <xdr:ext cx="534377" cy="259045"/>
    <xdr:sp macro="" textlink="">
      <xdr:nvSpPr>
        <xdr:cNvPr id="464" name="テキスト ボックス 463"/>
        <xdr:cNvSpPr txBox="1"/>
      </xdr:nvSpPr>
      <xdr:spPr>
        <a:xfrm>
          <a:off x="8483111" y="1604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11685</xdr:rowOff>
    </xdr:from>
    <xdr:to>
      <xdr:col>41</xdr:col>
      <xdr:colOff>50800</xdr:colOff>
      <xdr:row>96</xdr:row>
      <xdr:rowOff>164356</xdr:rowOff>
    </xdr:to>
    <xdr:cxnSp macro="">
      <xdr:nvCxnSpPr>
        <xdr:cNvPr id="465" name="直線コネクタ 464"/>
        <xdr:cNvCxnSpPr/>
      </xdr:nvCxnSpPr>
      <xdr:spPr>
        <a:xfrm>
          <a:off x="6972300" y="16470885"/>
          <a:ext cx="889000" cy="15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148695</xdr:rowOff>
    </xdr:from>
    <xdr:to>
      <xdr:col>41</xdr:col>
      <xdr:colOff>101600</xdr:colOff>
      <xdr:row>95</xdr:row>
      <xdr:rowOff>78845</xdr:rowOff>
    </xdr:to>
    <xdr:sp macro="" textlink="">
      <xdr:nvSpPr>
        <xdr:cNvPr id="466" name="フローチャート: 判断 465"/>
        <xdr:cNvSpPr/>
      </xdr:nvSpPr>
      <xdr:spPr>
        <a:xfrm>
          <a:off x="7810500" y="1626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95372</xdr:rowOff>
    </xdr:from>
    <xdr:ext cx="534377" cy="259045"/>
    <xdr:sp macro="" textlink="">
      <xdr:nvSpPr>
        <xdr:cNvPr id="467" name="テキスト ボックス 466"/>
        <xdr:cNvSpPr txBox="1"/>
      </xdr:nvSpPr>
      <xdr:spPr>
        <a:xfrm>
          <a:off x="7594111" y="160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65126</xdr:rowOff>
    </xdr:from>
    <xdr:to>
      <xdr:col>36</xdr:col>
      <xdr:colOff>165100</xdr:colOff>
      <xdr:row>94</xdr:row>
      <xdr:rowOff>166726</xdr:rowOff>
    </xdr:to>
    <xdr:sp macro="" textlink="">
      <xdr:nvSpPr>
        <xdr:cNvPr id="468" name="フローチャート: 判断 467"/>
        <xdr:cNvSpPr/>
      </xdr:nvSpPr>
      <xdr:spPr>
        <a:xfrm>
          <a:off x="6921500" y="1618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11803</xdr:rowOff>
    </xdr:from>
    <xdr:ext cx="534377" cy="259045"/>
    <xdr:sp macro="" textlink="">
      <xdr:nvSpPr>
        <xdr:cNvPr id="469" name="テキスト ボックス 468"/>
        <xdr:cNvSpPr txBox="1"/>
      </xdr:nvSpPr>
      <xdr:spPr>
        <a:xfrm>
          <a:off x="6705111" y="1595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132465</xdr:rowOff>
    </xdr:from>
    <xdr:to>
      <xdr:col>55</xdr:col>
      <xdr:colOff>50800</xdr:colOff>
      <xdr:row>96</xdr:row>
      <xdr:rowOff>62615</xdr:rowOff>
    </xdr:to>
    <xdr:sp macro="" textlink="">
      <xdr:nvSpPr>
        <xdr:cNvPr id="475" name="楕円 474"/>
        <xdr:cNvSpPr/>
      </xdr:nvSpPr>
      <xdr:spPr>
        <a:xfrm>
          <a:off x="10426700" y="164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110892</xdr:rowOff>
    </xdr:from>
    <xdr:ext cx="534377" cy="259045"/>
    <xdr:sp macro="" textlink="">
      <xdr:nvSpPr>
        <xdr:cNvPr id="476" name="土木費該当値テキスト"/>
        <xdr:cNvSpPr txBox="1"/>
      </xdr:nvSpPr>
      <xdr:spPr>
        <a:xfrm>
          <a:off x="10528300" y="1639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56536</xdr:rowOff>
    </xdr:from>
    <xdr:to>
      <xdr:col>50</xdr:col>
      <xdr:colOff>165100</xdr:colOff>
      <xdr:row>95</xdr:row>
      <xdr:rowOff>158136</xdr:rowOff>
    </xdr:to>
    <xdr:sp macro="" textlink="">
      <xdr:nvSpPr>
        <xdr:cNvPr id="477" name="楕円 476"/>
        <xdr:cNvSpPr/>
      </xdr:nvSpPr>
      <xdr:spPr>
        <a:xfrm>
          <a:off x="9588500" y="1634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149263</xdr:rowOff>
    </xdr:from>
    <xdr:ext cx="534377" cy="259045"/>
    <xdr:sp macro="" textlink="">
      <xdr:nvSpPr>
        <xdr:cNvPr id="478" name="テキスト ボックス 477"/>
        <xdr:cNvSpPr txBox="1"/>
      </xdr:nvSpPr>
      <xdr:spPr>
        <a:xfrm>
          <a:off x="9372111" y="1643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143308</xdr:rowOff>
    </xdr:from>
    <xdr:to>
      <xdr:col>46</xdr:col>
      <xdr:colOff>38100</xdr:colOff>
      <xdr:row>96</xdr:row>
      <xdr:rowOff>73458</xdr:rowOff>
    </xdr:to>
    <xdr:sp macro="" textlink="">
      <xdr:nvSpPr>
        <xdr:cNvPr id="479" name="楕円 478"/>
        <xdr:cNvSpPr/>
      </xdr:nvSpPr>
      <xdr:spPr>
        <a:xfrm>
          <a:off x="8699500" y="1643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64585</xdr:rowOff>
    </xdr:from>
    <xdr:ext cx="534377" cy="259045"/>
    <xdr:sp macro="" textlink="">
      <xdr:nvSpPr>
        <xdr:cNvPr id="480" name="テキスト ボックス 479"/>
        <xdr:cNvSpPr txBox="1"/>
      </xdr:nvSpPr>
      <xdr:spPr>
        <a:xfrm>
          <a:off x="8483111" y="1652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113556</xdr:rowOff>
    </xdr:from>
    <xdr:to>
      <xdr:col>41</xdr:col>
      <xdr:colOff>101600</xdr:colOff>
      <xdr:row>97</xdr:row>
      <xdr:rowOff>43706</xdr:rowOff>
    </xdr:to>
    <xdr:sp macro="" textlink="">
      <xdr:nvSpPr>
        <xdr:cNvPr id="481" name="楕円 480"/>
        <xdr:cNvSpPr/>
      </xdr:nvSpPr>
      <xdr:spPr>
        <a:xfrm>
          <a:off x="7810500" y="1657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34833</xdr:rowOff>
    </xdr:from>
    <xdr:ext cx="534377" cy="259045"/>
    <xdr:sp macro="" textlink="">
      <xdr:nvSpPr>
        <xdr:cNvPr id="482" name="テキスト ボックス 481"/>
        <xdr:cNvSpPr txBox="1"/>
      </xdr:nvSpPr>
      <xdr:spPr>
        <a:xfrm>
          <a:off x="7594111" y="1666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132335</xdr:rowOff>
    </xdr:from>
    <xdr:to>
      <xdr:col>36</xdr:col>
      <xdr:colOff>165100</xdr:colOff>
      <xdr:row>96</xdr:row>
      <xdr:rowOff>62485</xdr:rowOff>
    </xdr:to>
    <xdr:sp macro="" textlink="">
      <xdr:nvSpPr>
        <xdr:cNvPr id="483" name="楕円 482"/>
        <xdr:cNvSpPr/>
      </xdr:nvSpPr>
      <xdr:spPr>
        <a:xfrm>
          <a:off x="6921500" y="1642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53612</xdr:rowOff>
    </xdr:from>
    <xdr:ext cx="534377" cy="259045"/>
    <xdr:sp macro="" textlink="">
      <xdr:nvSpPr>
        <xdr:cNvPr id="484" name="テキスト ボックス 483"/>
        <xdr:cNvSpPr txBox="1"/>
      </xdr:nvSpPr>
      <xdr:spPr>
        <a:xfrm>
          <a:off x="6705111" y="1651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7" name="テキスト ボックス 49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168529</xdr:rowOff>
    </xdr:from>
    <xdr:to>
      <xdr:col>85</xdr:col>
      <xdr:colOff>126364</xdr:colOff>
      <xdr:row>39</xdr:row>
      <xdr:rowOff>14986</xdr:rowOff>
    </xdr:to>
    <xdr:cxnSp macro="">
      <xdr:nvCxnSpPr>
        <xdr:cNvPr id="509" name="直線コネクタ 508"/>
        <xdr:cNvCxnSpPr/>
      </xdr:nvCxnSpPr>
      <xdr:spPr>
        <a:xfrm flipV="1">
          <a:off x="16317595" y="5312029"/>
          <a:ext cx="1269"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18813</xdr:rowOff>
    </xdr:from>
    <xdr:ext cx="469744" cy="259045"/>
    <xdr:sp macro="" textlink="">
      <xdr:nvSpPr>
        <xdr:cNvPr id="510" name="消防費最小値テキスト"/>
        <xdr:cNvSpPr txBox="1"/>
      </xdr:nvSpPr>
      <xdr:spPr>
        <a:xfrm>
          <a:off x="16370300" y="670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14986</xdr:rowOff>
    </xdr:from>
    <xdr:to>
      <xdr:col>86</xdr:col>
      <xdr:colOff>25400</xdr:colOff>
      <xdr:row>39</xdr:row>
      <xdr:rowOff>14986</xdr:rowOff>
    </xdr:to>
    <xdr:cxnSp macro="">
      <xdr:nvCxnSpPr>
        <xdr:cNvPr id="511" name="直線コネクタ 510"/>
        <xdr:cNvCxnSpPr/>
      </xdr:nvCxnSpPr>
      <xdr:spPr>
        <a:xfrm>
          <a:off x="16230600" y="670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115206</xdr:rowOff>
    </xdr:from>
    <xdr:ext cx="534377" cy="259045"/>
    <xdr:sp macro="" textlink="">
      <xdr:nvSpPr>
        <xdr:cNvPr id="512" name="消防費最大値テキスト"/>
        <xdr:cNvSpPr txBox="1"/>
      </xdr:nvSpPr>
      <xdr:spPr>
        <a:xfrm>
          <a:off x="16370300" y="508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168529</xdr:rowOff>
    </xdr:from>
    <xdr:to>
      <xdr:col>86</xdr:col>
      <xdr:colOff>25400</xdr:colOff>
      <xdr:row>30</xdr:row>
      <xdr:rowOff>168529</xdr:rowOff>
    </xdr:to>
    <xdr:cxnSp macro="">
      <xdr:nvCxnSpPr>
        <xdr:cNvPr id="513" name="直線コネクタ 512"/>
        <xdr:cNvCxnSpPr/>
      </xdr:nvCxnSpPr>
      <xdr:spPr>
        <a:xfrm>
          <a:off x="16230600" y="531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64135</xdr:rowOff>
    </xdr:from>
    <xdr:to>
      <xdr:col>85</xdr:col>
      <xdr:colOff>127000</xdr:colOff>
      <xdr:row>38</xdr:row>
      <xdr:rowOff>53340</xdr:rowOff>
    </xdr:to>
    <xdr:cxnSp macro="">
      <xdr:nvCxnSpPr>
        <xdr:cNvPr id="514" name="直線コネクタ 513"/>
        <xdr:cNvCxnSpPr/>
      </xdr:nvCxnSpPr>
      <xdr:spPr>
        <a:xfrm>
          <a:off x="15481300" y="6236335"/>
          <a:ext cx="838200" cy="33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45229</xdr:rowOff>
    </xdr:from>
    <xdr:ext cx="534377" cy="259045"/>
    <xdr:sp macro="" textlink="">
      <xdr:nvSpPr>
        <xdr:cNvPr id="515" name="消防費平均値テキスト"/>
        <xdr:cNvSpPr txBox="1"/>
      </xdr:nvSpPr>
      <xdr:spPr>
        <a:xfrm>
          <a:off x="16370300" y="6045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22352</xdr:rowOff>
    </xdr:from>
    <xdr:to>
      <xdr:col>85</xdr:col>
      <xdr:colOff>177800</xdr:colOff>
      <xdr:row>36</xdr:row>
      <xdr:rowOff>123952</xdr:rowOff>
    </xdr:to>
    <xdr:sp macro="" textlink="">
      <xdr:nvSpPr>
        <xdr:cNvPr id="516" name="フローチャート: 判断 515"/>
        <xdr:cNvSpPr/>
      </xdr:nvSpPr>
      <xdr:spPr>
        <a:xfrm>
          <a:off x="16268700" y="619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64135</xdr:rowOff>
    </xdr:from>
    <xdr:to>
      <xdr:col>81</xdr:col>
      <xdr:colOff>50800</xdr:colOff>
      <xdr:row>38</xdr:row>
      <xdr:rowOff>50165</xdr:rowOff>
    </xdr:to>
    <xdr:cxnSp macro="">
      <xdr:nvCxnSpPr>
        <xdr:cNvPr id="517" name="直線コネクタ 516"/>
        <xdr:cNvCxnSpPr/>
      </xdr:nvCxnSpPr>
      <xdr:spPr>
        <a:xfrm flipV="1">
          <a:off x="14592300" y="6236335"/>
          <a:ext cx="889000" cy="32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127762</xdr:rowOff>
    </xdr:from>
    <xdr:to>
      <xdr:col>81</xdr:col>
      <xdr:colOff>101600</xdr:colOff>
      <xdr:row>36</xdr:row>
      <xdr:rowOff>57912</xdr:rowOff>
    </xdr:to>
    <xdr:sp macro="" textlink="">
      <xdr:nvSpPr>
        <xdr:cNvPr id="518" name="フローチャート: 判断 517"/>
        <xdr:cNvSpPr/>
      </xdr:nvSpPr>
      <xdr:spPr>
        <a:xfrm>
          <a:off x="15430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74439</xdr:rowOff>
    </xdr:from>
    <xdr:ext cx="534377" cy="259045"/>
    <xdr:sp macro="" textlink="">
      <xdr:nvSpPr>
        <xdr:cNvPr id="519" name="テキスト ボックス 518"/>
        <xdr:cNvSpPr txBox="1"/>
      </xdr:nvSpPr>
      <xdr:spPr>
        <a:xfrm>
          <a:off x="15214111" y="590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45847</xdr:rowOff>
    </xdr:from>
    <xdr:to>
      <xdr:col>76</xdr:col>
      <xdr:colOff>114300</xdr:colOff>
      <xdr:row>38</xdr:row>
      <xdr:rowOff>50165</xdr:rowOff>
    </xdr:to>
    <xdr:cxnSp macro="">
      <xdr:nvCxnSpPr>
        <xdr:cNvPr id="520" name="直線コネクタ 519"/>
        <xdr:cNvCxnSpPr/>
      </xdr:nvCxnSpPr>
      <xdr:spPr>
        <a:xfrm>
          <a:off x="13703300" y="6560947"/>
          <a:ext cx="889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131445</xdr:rowOff>
    </xdr:from>
    <xdr:to>
      <xdr:col>76</xdr:col>
      <xdr:colOff>165100</xdr:colOff>
      <xdr:row>36</xdr:row>
      <xdr:rowOff>61595</xdr:rowOff>
    </xdr:to>
    <xdr:sp macro="" textlink="">
      <xdr:nvSpPr>
        <xdr:cNvPr id="521" name="フローチャート: 判断 520"/>
        <xdr:cNvSpPr/>
      </xdr:nvSpPr>
      <xdr:spPr>
        <a:xfrm>
          <a:off x="145415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78122</xdr:rowOff>
    </xdr:from>
    <xdr:ext cx="534377" cy="259045"/>
    <xdr:sp macro="" textlink="">
      <xdr:nvSpPr>
        <xdr:cNvPr id="522" name="テキスト ボックス 521"/>
        <xdr:cNvSpPr txBox="1"/>
      </xdr:nvSpPr>
      <xdr:spPr>
        <a:xfrm>
          <a:off x="14325111" y="590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45847</xdr:rowOff>
    </xdr:from>
    <xdr:to>
      <xdr:col>71</xdr:col>
      <xdr:colOff>177800</xdr:colOff>
      <xdr:row>38</xdr:row>
      <xdr:rowOff>139827</xdr:rowOff>
    </xdr:to>
    <xdr:cxnSp macro="">
      <xdr:nvCxnSpPr>
        <xdr:cNvPr id="523" name="直線コネクタ 522"/>
        <xdr:cNvCxnSpPr/>
      </xdr:nvCxnSpPr>
      <xdr:spPr>
        <a:xfrm flipV="1">
          <a:off x="12814300" y="6560947"/>
          <a:ext cx="889000" cy="9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40386</xdr:rowOff>
    </xdr:from>
    <xdr:to>
      <xdr:col>72</xdr:col>
      <xdr:colOff>38100</xdr:colOff>
      <xdr:row>36</xdr:row>
      <xdr:rowOff>141986</xdr:rowOff>
    </xdr:to>
    <xdr:sp macro="" textlink="">
      <xdr:nvSpPr>
        <xdr:cNvPr id="524" name="フローチャート: 判断 523"/>
        <xdr:cNvSpPr/>
      </xdr:nvSpPr>
      <xdr:spPr>
        <a:xfrm>
          <a:off x="13652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158513</xdr:rowOff>
    </xdr:from>
    <xdr:ext cx="534377" cy="259045"/>
    <xdr:sp macro="" textlink="">
      <xdr:nvSpPr>
        <xdr:cNvPr id="525" name="テキスト ボックス 524"/>
        <xdr:cNvSpPr txBox="1"/>
      </xdr:nvSpPr>
      <xdr:spPr>
        <a:xfrm>
          <a:off x="13436111" y="598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74803</xdr:rowOff>
    </xdr:from>
    <xdr:to>
      <xdr:col>67</xdr:col>
      <xdr:colOff>101600</xdr:colOff>
      <xdr:row>37</xdr:row>
      <xdr:rowOff>4953</xdr:rowOff>
    </xdr:to>
    <xdr:sp macro="" textlink="">
      <xdr:nvSpPr>
        <xdr:cNvPr id="526" name="フローチャート: 判断 525"/>
        <xdr:cNvSpPr/>
      </xdr:nvSpPr>
      <xdr:spPr>
        <a:xfrm>
          <a:off x="12763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21480</xdr:rowOff>
    </xdr:from>
    <xdr:ext cx="534377" cy="259045"/>
    <xdr:sp macro="" textlink="">
      <xdr:nvSpPr>
        <xdr:cNvPr id="527" name="テキスト ボックス 526"/>
        <xdr:cNvSpPr txBox="1"/>
      </xdr:nvSpPr>
      <xdr:spPr>
        <a:xfrm>
          <a:off x="12547111" y="602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533" name="楕円 532"/>
        <xdr:cNvSpPr/>
      </xdr:nvSpPr>
      <xdr:spPr>
        <a:xfrm>
          <a:off x="16268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152417</xdr:rowOff>
    </xdr:from>
    <xdr:ext cx="534377" cy="259045"/>
    <xdr:sp macro="" textlink="">
      <xdr:nvSpPr>
        <xdr:cNvPr id="534" name="消防費該当値テキスト"/>
        <xdr:cNvSpPr txBox="1"/>
      </xdr:nvSpPr>
      <xdr:spPr>
        <a:xfrm>
          <a:off x="16370300" y="64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13335</xdr:rowOff>
    </xdr:from>
    <xdr:to>
      <xdr:col>81</xdr:col>
      <xdr:colOff>101600</xdr:colOff>
      <xdr:row>36</xdr:row>
      <xdr:rowOff>114935</xdr:rowOff>
    </xdr:to>
    <xdr:sp macro="" textlink="">
      <xdr:nvSpPr>
        <xdr:cNvPr id="535" name="楕円 534"/>
        <xdr:cNvSpPr/>
      </xdr:nvSpPr>
      <xdr:spPr>
        <a:xfrm>
          <a:off x="15430500" y="61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106062</xdr:rowOff>
    </xdr:from>
    <xdr:ext cx="534377" cy="259045"/>
    <xdr:sp macro="" textlink="">
      <xdr:nvSpPr>
        <xdr:cNvPr id="536" name="テキスト ボックス 535"/>
        <xdr:cNvSpPr txBox="1"/>
      </xdr:nvSpPr>
      <xdr:spPr>
        <a:xfrm>
          <a:off x="15214111" y="627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170815</xdr:rowOff>
    </xdr:from>
    <xdr:to>
      <xdr:col>76</xdr:col>
      <xdr:colOff>165100</xdr:colOff>
      <xdr:row>38</xdr:row>
      <xdr:rowOff>100965</xdr:rowOff>
    </xdr:to>
    <xdr:sp macro="" textlink="">
      <xdr:nvSpPr>
        <xdr:cNvPr id="537" name="楕円 536"/>
        <xdr:cNvSpPr/>
      </xdr:nvSpPr>
      <xdr:spPr>
        <a:xfrm>
          <a:off x="14541500" y="651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92092</xdr:rowOff>
    </xdr:from>
    <xdr:ext cx="534377" cy="259045"/>
    <xdr:sp macro="" textlink="">
      <xdr:nvSpPr>
        <xdr:cNvPr id="538" name="テキスト ボックス 537"/>
        <xdr:cNvSpPr txBox="1"/>
      </xdr:nvSpPr>
      <xdr:spPr>
        <a:xfrm>
          <a:off x="14325111" y="660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166497</xdr:rowOff>
    </xdr:from>
    <xdr:to>
      <xdr:col>72</xdr:col>
      <xdr:colOff>38100</xdr:colOff>
      <xdr:row>38</xdr:row>
      <xdr:rowOff>96647</xdr:rowOff>
    </xdr:to>
    <xdr:sp macro="" textlink="">
      <xdr:nvSpPr>
        <xdr:cNvPr id="539" name="楕円 538"/>
        <xdr:cNvSpPr/>
      </xdr:nvSpPr>
      <xdr:spPr>
        <a:xfrm>
          <a:off x="13652500" y="651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87774</xdr:rowOff>
    </xdr:from>
    <xdr:ext cx="534377" cy="259045"/>
    <xdr:sp macro="" textlink="">
      <xdr:nvSpPr>
        <xdr:cNvPr id="540" name="テキスト ボックス 539"/>
        <xdr:cNvSpPr txBox="1"/>
      </xdr:nvSpPr>
      <xdr:spPr>
        <a:xfrm>
          <a:off x="13436111" y="660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89027</xdr:rowOff>
    </xdr:from>
    <xdr:to>
      <xdr:col>67</xdr:col>
      <xdr:colOff>101600</xdr:colOff>
      <xdr:row>39</xdr:row>
      <xdr:rowOff>19177</xdr:rowOff>
    </xdr:to>
    <xdr:sp macro="" textlink="">
      <xdr:nvSpPr>
        <xdr:cNvPr id="541" name="楕円 540"/>
        <xdr:cNvSpPr/>
      </xdr:nvSpPr>
      <xdr:spPr>
        <a:xfrm>
          <a:off x="12763500" y="660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10304</xdr:rowOff>
    </xdr:from>
    <xdr:ext cx="469744" cy="259045"/>
    <xdr:sp macro="" textlink="">
      <xdr:nvSpPr>
        <xdr:cNvPr id="542" name="テキスト ボックス 541"/>
        <xdr:cNvSpPr txBox="1"/>
      </xdr:nvSpPr>
      <xdr:spPr>
        <a:xfrm>
          <a:off x="12579428" y="6696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143764</xdr:rowOff>
    </xdr:from>
    <xdr:to>
      <xdr:col>85</xdr:col>
      <xdr:colOff>126364</xdr:colOff>
      <xdr:row>59</xdr:row>
      <xdr:rowOff>112649</xdr:rowOff>
    </xdr:to>
    <xdr:cxnSp macro="">
      <xdr:nvCxnSpPr>
        <xdr:cNvPr id="567" name="直線コネクタ 566"/>
        <xdr:cNvCxnSpPr/>
      </xdr:nvCxnSpPr>
      <xdr:spPr>
        <a:xfrm flipV="1">
          <a:off x="16317595" y="8887714"/>
          <a:ext cx="1269" cy="13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116476</xdr:rowOff>
    </xdr:from>
    <xdr:ext cx="534377" cy="259045"/>
    <xdr:sp macro="" textlink="">
      <xdr:nvSpPr>
        <xdr:cNvPr id="568"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112649</xdr:rowOff>
    </xdr:from>
    <xdr:to>
      <xdr:col>86</xdr:col>
      <xdr:colOff>25400</xdr:colOff>
      <xdr:row>59</xdr:row>
      <xdr:rowOff>112649</xdr:rowOff>
    </xdr:to>
    <xdr:cxnSp macro="">
      <xdr:nvCxnSpPr>
        <xdr:cNvPr id="569" name="直線コネクタ 568"/>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90441</xdr:rowOff>
    </xdr:from>
    <xdr:ext cx="599010" cy="259045"/>
    <xdr:sp macro="" textlink="">
      <xdr:nvSpPr>
        <xdr:cNvPr id="570" name="教育費最大値テキスト"/>
        <xdr:cNvSpPr txBox="1"/>
      </xdr:nvSpPr>
      <xdr:spPr>
        <a:xfrm>
          <a:off x="16370300" y="866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130,180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143764</xdr:rowOff>
    </xdr:from>
    <xdr:to>
      <xdr:col>86</xdr:col>
      <xdr:colOff>25400</xdr:colOff>
      <xdr:row>51</xdr:row>
      <xdr:rowOff>143764</xdr:rowOff>
    </xdr:to>
    <xdr:cxnSp macro="">
      <xdr:nvCxnSpPr>
        <xdr:cNvPr id="571" name="直線コネクタ 570"/>
        <xdr:cNvCxnSpPr/>
      </xdr:nvCxnSpPr>
      <xdr:spPr>
        <a:xfrm>
          <a:off x="16230600" y="888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39408</xdr:rowOff>
    </xdr:from>
    <xdr:to>
      <xdr:col>85</xdr:col>
      <xdr:colOff>127000</xdr:colOff>
      <xdr:row>57</xdr:row>
      <xdr:rowOff>54356</xdr:rowOff>
    </xdr:to>
    <xdr:cxnSp macro="">
      <xdr:nvCxnSpPr>
        <xdr:cNvPr id="572" name="直線コネクタ 571"/>
        <xdr:cNvCxnSpPr/>
      </xdr:nvCxnSpPr>
      <xdr:spPr>
        <a:xfrm flipV="1">
          <a:off x="15481300" y="9812058"/>
          <a:ext cx="838200" cy="1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86491</xdr:rowOff>
    </xdr:from>
    <xdr:ext cx="534377" cy="259045"/>
    <xdr:sp macro="" textlink="">
      <xdr:nvSpPr>
        <xdr:cNvPr id="573" name="教育費平均値テキスト"/>
        <xdr:cNvSpPr txBox="1"/>
      </xdr:nvSpPr>
      <xdr:spPr>
        <a:xfrm>
          <a:off x="16370300" y="9859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108064</xdr:rowOff>
    </xdr:from>
    <xdr:to>
      <xdr:col>85</xdr:col>
      <xdr:colOff>177800</xdr:colOff>
      <xdr:row>58</xdr:row>
      <xdr:rowOff>38214</xdr:rowOff>
    </xdr:to>
    <xdr:sp macro="" textlink="">
      <xdr:nvSpPr>
        <xdr:cNvPr id="574" name="フローチャート: 判断 573"/>
        <xdr:cNvSpPr/>
      </xdr:nvSpPr>
      <xdr:spPr>
        <a:xfrm>
          <a:off x="16268700" y="988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54356</xdr:rowOff>
    </xdr:from>
    <xdr:to>
      <xdr:col>81</xdr:col>
      <xdr:colOff>50800</xdr:colOff>
      <xdr:row>58</xdr:row>
      <xdr:rowOff>3899</xdr:rowOff>
    </xdr:to>
    <xdr:cxnSp macro="">
      <xdr:nvCxnSpPr>
        <xdr:cNvPr id="575" name="直線コネクタ 574"/>
        <xdr:cNvCxnSpPr/>
      </xdr:nvCxnSpPr>
      <xdr:spPr>
        <a:xfrm flipV="1">
          <a:off x="14592300" y="9827006"/>
          <a:ext cx="889000" cy="12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113144</xdr:rowOff>
    </xdr:from>
    <xdr:to>
      <xdr:col>81</xdr:col>
      <xdr:colOff>101600</xdr:colOff>
      <xdr:row>58</xdr:row>
      <xdr:rowOff>43294</xdr:rowOff>
    </xdr:to>
    <xdr:sp macro="" textlink="">
      <xdr:nvSpPr>
        <xdr:cNvPr id="576" name="フローチャート: 判断 575"/>
        <xdr:cNvSpPr/>
      </xdr:nvSpPr>
      <xdr:spPr>
        <a:xfrm>
          <a:off x="15430500" y="98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34421</xdr:rowOff>
    </xdr:from>
    <xdr:ext cx="534377" cy="259045"/>
    <xdr:sp macro="" textlink="">
      <xdr:nvSpPr>
        <xdr:cNvPr id="577" name="テキスト ボックス 576"/>
        <xdr:cNvSpPr txBox="1"/>
      </xdr:nvSpPr>
      <xdr:spPr>
        <a:xfrm>
          <a:off x="15214111" y="99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3899</xdr:rowOff>
    </xdr:from>
    <xdr:to>
      <xdr:col>76</xdr:col>
      <xdr:colOff>114300</xdr:colOff>
      <xdr:row>58</xdr:row>
      <xdr:rowOff>75362</xdr:rowOff>
    </xdr:to>
    <xdr:cxnSp macro="">
      <xdr:nvCxnSpPr>
        <xdr:cNvPr id="578" name="直線コネクタ 577"/>
        <xdr:cNvCxnSpPr/>
      </xdr:nvCxnSpPr>
      <xdr:spPr>
        <a:xfrm flipV="1">
          <a:off x="13703300" y="9947999"/>
          <a:ext cx="889000" cy="7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33401</xdr:rowOff>
    </xdr:from>
    <xdr:to>
      <xdr:col>76</xdr:col>
      <xdr:colOff>165100</xdr:colOff>
      <xdr:row>58</xdr:row>
      <xdr:rowOff>135001</xdr:rowOff>
    </xdr:to>
    <xdr:sp macro="" textlink="">
      <xdr:nvSpPr>
        <xdr:cNvPr id="579" name="フローチャート: 判断 578"/>
        <xdr:cNvSpPr/>
      </xdr:nvSpPr>
      <xdr:spPr>
        <a:xfrm>
          <a:off x="14541500" y="9977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126128</xdr:rowOff>
    </xdr:from>
    <xdr:ext cx="534377" cy="259045"/>
    <xdr:sp macro="" textlink="">
      <xdr:nvSpPr>
        <xdr:cNvPr id="580" name="テキスト ボックス 579"/>
        <xdr:cNvSpPr txBox="1"/>
      </xdr:nvSpPr>
      <xdr:spPr>
        <a:xfrm>
          <a:off x="14325111" y="100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170549</xdr:rowOff>
    </xdr:from>
    <xdr:to>
      <xdr:col>71</xdr:col>
      <xdr:colOff>177800</xdr:colOff>
      <xdr:row>58</xdr:row>
      <xdr:rowOff>75362</xdr:rowOff>
    </xdr:to>
    <xdr:cxnSp macro="">
      <xdr:nvCxnSpPr>
        <xdr:cNvPr id="581" name="直線コネクタ 580"/>
        <xdr:cNvCxnSpPr/>
      </xdr:nvCxnSpPr>
      <xdr:spPr>
        <a:xfrm>
          <a:off x="12814300" y="9943199"/>
          <a:ext cx="889000" cy="7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70256</xdr:rowOff>
    </xdr:from>
    <xdr:to>
      <xdr:col>72</xdr:col>
      <xdr:colOff>38100</xdr:colOff>
      <xdr:row>59</xdr:row>
      <xdr:rowOff>406</xdr:rowOff>
    </xdr:to>
    <xdr:sp macro="" textlink="">
      <xdr:nvSpPr>
        <xdr:cNvPr id="582" name="フローチャート: 判断 581"/>
        <xdr:cNvSpPr/>
      </xdr:nvSpPr>
      <xdr:spPr>
        <a:xfrm>
          <a:off x="13652500" y="1001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162983</xdr:rowOff>
    </xdr:from>
    <xdr:ext cx="534377" cy="259045"/>
    <xdr:sp macro="" textlink="">
      <xdr:nvSpPr>
        <xdr:cNvPr id="583" name="テキスト ボックス 582"/>
        <xdr:cNvSpPr txBox="1"/>
      </xdr:nvSpPr>
      <xdr:spPr>
        <a:xfrm>
          <a:off x="13436111" y="101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52425</xdr:rowOff>
    </xdr:from>
    <xdr:to>
      <xdr:col>67</xdr:col>
      <xdr:colOff>101600</xdr:colOff>
      <xdr:row>58</xdr:row>
      <xdr:rowOff>154025</xdr:rowOff>
    </xdr:to>
    <xdr:sp macro="" textlink="">
      <xdr:nvSpPr>
        <xdr:cNvPr id="584" name="フローチャート: 判断 583"/>
        <xdr:cNvSpPr/>
      </xdr:nvSpPr>
      <xdr:spPr>
        <a:xfrm>
          <a:off x="12763500" y="999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145152</xdr:rowOff>
    </xdr:from>
    <xdr:ext cx="534377" cy="259045"/>
    <xdr:sp macro="" textlink="">
      <xdr:nvSpPr>
        <xdr:cNvPr id="585" name="テキスト ボックス 584"/>
        <xdr:cNvSpPr txBox="1"/>
      </xdr:nvSpPr>
      <xdr:spPr>
        <a:xfrm>
          <a:off x="12547111" y="1008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160058</xdr:rowOff>
    </xdr:from>
    <xdr:to>
      <xdr:col>85</xdr:col>
      <xdr:colOff>177800</xdr:colOff>
      <xdr:row>57</xdr:row>
      <xdr:rowOff>90208</xdr:rowOff>
    </xdr:to>
    <xdr:sp macro="" textlink="">
      <xdr:nvSpPr>
        <xdr:cNvPr id="591" name="楕円 590"/>
        <xdr:cNvSpPr/>
      </xdr:nvSpPr>
      <xdr:spPr>
        <a:xfrm>
          <a:off x="16268700" y="976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11485</xdr:rowOff>
    </xdr:from>
    <xdr:ext cx="534377" cy="259045"/>
    <xdr:sp macro="" textlink="">
      <xdr:nvSpPr>
        <xdr:cNvPr id="592" name="教育費該当値テキスト"/>
        <xdr:cNvSpPr txBox="1"/>
      </xdr:nvSpPr>
      <xdr:spPr>
        <a:xfrm>
          <a:off x="16370300" y="961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3556</xdr:rowOff>
    </xdr:from>
    <xdr:to>
      <xdr:col>81</xdr:col>
      <xdr:colOff>101600</xdr:colOff>
      <xdr:row>57</xdr:row>
      <xdr:rowOff>105156</xdr:rowOff>
    </xdr:to>
    <xdr:sp macro="" textlink="">
      <xdr:nvSpPr>
        <xdr:cNvPr id="593" name="楕円 592"/>
        <xdr:cNvSpPr/>
      </xdr:nvSpPr>
      <xdr:spPr>
        <a:xfrm>
          <a:off x="15430500" y="977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121683</xdr:rowOff>
    </xdr:from>
    <xdr:ext cx="534377" cy="259045"/>
    <xdr:sp macro="" textlink="">
      <xdr:nvSpPr>
        <xdr:cNvPr id="594" name="テキスト ボックス 593"/>
        <xdr:cNvSpPr txBox="1"/>
      </xdr:nvSpPr>
      <xdr:spPr>
        <a:xfrm>
          <a:off x="15214111" y="955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124549</xdr:rowOff>
    </xdr:from>
    <xdr:to>
      <xdr:col>76</xdr:col>
      <xdr:colOff>165100</xdr:colOff>
      <xdr:row>58</xdr:row>
      <xdr:rowOff>54699</xdr:rowOff>
    </xdr:to>
    <xdr:sp macro="" textlink="">
      <xdr:nvSpPr>
        <xdr:cNvPr id="595" name="楕円 594"/>
        <xdr:cNvSpPr/>
      </xdr:nvSpPr>
      <xdr:spPr>
        <a:xfrm>
          <a:off x="14541500" y="989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71226</xdr:rowOff>
    </xdr:from>
    <xdr:ext cx="534377" cy="259045"/>
    <xdr:sp macro="" textlink="">
      <xdr:nvSpPr>
        <xdr:cNvPr id="596" name="テキスト ボックス 595"/>
        <xdr:cNvSpPr txBox="1"/>
      </xdr:nvSpPr>
      <xdr:spPr>
        <a:xfrm>
          <a:off x="14325111" y="967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24562</xdr:rowOff>
    </xdr:from>
    <xdr:to>
      <xdr:col>72</xdr:col>
      <xdr:colOff>38100</xdr:colOff>
      <xdr:row>58</xdr:row>
      <xdr:rowOff>126162</xdr:rowOff>
    </xdr:to>
    <xdr:sp macro="" textlink="">
      <xdr:nvSpPr>
        <xdr:cNvPr id="597" name="楕円 596"/>
        <xdr:cNvSpPr/>
      </xdr:nvSpPr>
      <xdr:spPr>
        <a:xfrm>
          <a:off x="13652500" y="996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142689</xdr:rowOff>
    </xdr:from>
    <xdr:ext cx="534377" cy="259045"/>
    <xdr:sp macro="" textlink="">
      <xdr:nvSpPr>
        <xdr:cNvPr id="598" name="テキスト ボックス 597"/>
        <xdr:cNvSpPr txBox="1"/>
      </xdr:nvSpPr>
      <xdr:spPr>
        <a:xfrm>
          <a:off x="13436111" y="974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119749</xdr:rowOff>
    </xdr:from>
    <xdr:to>
      <xdr:col>67</xdr:col>
      <xdr:colOff>101600</xdr:colOff>
      <xdr:row>58</xdr:row>
      <xdr:rowOff>49899</xdr:rowOff>
    </xdr:to>
    <xdr:sp macro="" textlink="">
      <xdr:nvSpPr>
        <xdr:cNvPr id="599" name="楕円 598"/>
        <xdr:cNvSpPr/>
      </xdr:nvSpPr>
      <xdr:spPr>
        <a:xfrm>
          <a:off x="12763500" y="989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66426</xdr:rowOff>
    </xdr:from>
    <xdr:ext cx="534377" cy="259045"/>
    <xdr:sp macro="" textlink="">
      <xdr:nvSpPr>
        <xdr:cNvPr id="600" name="テキスト ボックス 599"/>
        <xdr:cNvSpPr txBox="1"/>
      </xdr:nvSpPr>
      <xdr:spPr>
        <a:xfrm>
          <a:off x="12547111" y="966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35577</xdr:rowOff>
    </xdr:from>
    <xdr:ext cx="377026" cy="259045"/>
    <xdr:sp macro="" textlink="">
      <xdr:nvSpPr>
        <xdr:cNvPr id="614" name="テキスト ボックス 613"/>
        <xdr:cNvSpPr txBox="1"/>
      </xdr:nvSpPr>
      <xdr:spPr>
        <a:xfrm>
          <a:off x="12068974" y="1306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6" name="テキスト ボックス 615"/>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8" name="テキスト ボックス 617"/>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20" name="テキスト ボックス 619"/>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103124</xdr:rowOff>
    </xdr:from>
    <xdr:to>
      <xdr:col>85</xdr:col>
      <xdr:colOff>126364</xdr:colOff>
      <xdr:row>79</xdr:row>
      <xdr:rowOff>44450</xdr:rowOff>
    </xdr:to>
    <xdr:cxnSp macro="">
      <xdr:nvCxnSpPr>
        <xdr:cNvPr id="624" name="直線コネクタ 623"/>
        <xdr:cNvCxnSpPr/>
      </xdr:nvCxnSpPr>
      <xdr:spPr>
        <a:xfrm flipV="1">
          <a:off x="16317595" y="12104624"/>
          <a:ext cx="1269"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49801</xdr:rowOff>
    </xdr:from>
    <xdr:ext cx="469744" cy="259045"/>
    <xdr:sp macro="" textlink="">
      <xdr:nvSpPr>
        <xdr:cNvPr id="627" name="災害復旧費最大値テキスト"/>
        <xdr:cNvSpPr txBox="1"/>
      </xdr:nvSpPr>
      <xdr:spPr>
        <a:xfrm>
          <a:off x="16370300" y="1187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103124</xdr:rowOff>
    </xdr:from>
    <xdr:to>
      <xdr:col>86</xdr:col>
      <xdr:colOff>25400</xdr:colOff>
      <xdr:row>70</xdr:row>
      <xdr:rowOff>103124</xdr:rowOff>
    </xdr:to>
    <xdr:cxnSp macro="">
      <xdr:nvCxnSpPr>
        <xdr:cNvPr id="628" name="直線コネクタ 627"/>
        <xdr:cNvCxnSpPr/>
      </xdr:nvCxnSpPr>
      <xdr:spPr>
        <a:xfrm>
          <a:off x="16230600" y="1210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9" name="直線コネクタ 62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91964</xdr:rowOff>
    </xdr:from>
    <xdr:ext cx="378565" cy="259045"/>
    <xdr:sp macro="" textlink="">
      <xdr:nvSpPr>
        <xdr:cNvPr id="630" name="災害復旧費平均値テキスト"/>
        <xdr:cNvSpPr txBox="1"/>
      </xdr:nvSpPr>
      <xdr:spPr>
        <a:xfrm>
          <a:off x="16370300" y="132936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69087</xdr:rowOff>
    </xdr:from>
    <xdr:to>
      <xdr:col>85</xdr:col>
      <xdr:colOff>177800</xdr:colOff>
      <xdr:row>78</xdr:row>
      <xdr:rowOff>170687</xdr:rowOff>
    </xdr:to>
    <xdr:sp macro="" textlink="">
      <xdr:nvSpPr>
        <xdr:cNvPr id="631" name="フローチャート: 判断 630"/>
        <xdr:cNvSpPr/>
      </xdr:nvSpPr>
      <xdr:spPr>
        <a:xfrm>
          <a:off x="16268700" y="1344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55118</xdr:rowOff>
    </xdr:from>
    <xdr:to>
      <xdr:col>81</xdr:col>
      <xdr:colOff>50800</xdr:colOff>
      <xdr:row>79</xdr:row>
      <xdr:rowOff>44450</xdr:rowOff>
    </xdr:to>
    <xdr:cxnSp macro="">
      <xdr:nvCxnSpPr>
        <xdr:cNvPr id="632" name="直線コネクタ 631"/>
        <xdr:cNvCxnSpPr/>
      </xdr:nvCxnSpPr>
      <xdr:spPr>
        <a:xfrm>
          <a:off x="14592300" y="13428218"/>
          <a:ext cx="889000" cy="16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56896</xdr:rowOff>
    </xdr:from>
    <xdr:to>
      <xdr:col>81</xdr:col>
      <xdr:colOff>101600</xdr:colOff>
      <xdr:row>77</xdr:row>
      <xdr:rowOff>158496</xdr:rowOff>
    </xdr:to>
    <xdr:sp macro="" textlink="">
      <xdr:nvSpPr>
        <xdr:cNvPr id="633" name="フローチャート: 判断 632"/>
        <xdr:cNvSpPr/>
      </xdr:nvSpPr>
      <xdr:spPr>
        <a:xfrm>
          <a:off x="15430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3573</xdr:rowOff>
    </xdr:from>
    <xdr:ext cx="378565" cy="259045"/>
    <xdr:sp macro="" textlink="">
      <xdr:nvSpPr>
        <xdr:cNvPr id="634" name="テキスト ボックス 633"/>
        <xdr:cNvSpPr txBox="1"/>
      </xdr:nvSpPr>
      <xdr:spPr>
        <a:xfrm>
          <a:off x="15292017" y="13033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109982</xdr:rowOff>
    </xdr:from>
    <xdr:to>
      <xdr:col>76</xdr:col>
      <xdr:colOff>114300</xdr:colOff>
      <xdr:row>78</xdr:row>
      <xdr:rowOff>55118</xdr:rowOff>
    </xdr:to>
    <xdr:cxnSp macro="">
      <xdr:nvCxnSpPr>
        <xdr:cNvPr id="635" name="直線コネクタ 634"/>
        <xdr:cNvCxnSpPr/>
      </xdr:nvCxnSpPr>
      <xdr:spPr>
        <a:xfrm>
          <a:off x="13703300" y="12968732"/>
          <a:ext cx="889000" cy="45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133096</xdr:rowOff>
    </xdr:from>
    <xdr:to>
      <xdr:col>76</xdr:col>
      <xdr:colOff>165100</xdr:colOff>
      <xdr:row>78</xdr:row>
      <xdr:rowOff>63246</xdr:rowOff>
    </xdr:to>
    <xdr:sp macro="" textlink="">
      <xdr:nvSpPr>
        <xdr:cNvPr id="636" name="フローチャート: 判断 635"/>
        <xdr:cNvSpPr/>
      </xdr:nvSpPr>
      <xdr:spPr>
        <a:xfrm>
          <a:off x="14541500" y="1333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79773</xdr:rowOff>
    </xdr:from>
    <xdr:ext cx="378565" cy="259045"/>
    <xdr:sp macro="" textlink="">
      <xdr:nvSpPr>
        <xdr:cNvPr id="637" name="テキスト ボックス 636"/>
        <xdr:cNvSpPr txBox="1"/>
      </xdr:nvSpPr>
      <xdr:spPr>
        <a:xfrm>
          <a:off x="14403017" y="13109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109982</xdr:rowOff>
    </xdr:from>
    <xdr:to>
      <xdr:col>71</xdr:col>
      <xdr:colOff>177800</xdr:colOff>
      <xdr:row>79</xdr:row>
      <xdr:rowOff>34544</xdr:rowOff>
    </xdr:to>
    <xdr:cxnSp macro="">
      <xdr:nvCxnSpPr>
        <xdr:cNvPr id="638" name="直線コネクタ 637"/>
        <xdr:cNvCxnSpPr/>
      </xdr:nvCxnSpPr>
      <xdr:spPr>
        <a:xfrm flipV="1">
          <a:off x="12814300" y="12968732"/>
          <a:ext cx="889000" cy="61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3556</xdr:rowOff>
    </xdr:from>
    <xdr:to>
      <xdr:col>72</xdr:col>
      <xdr:colOff>38100</xdr:colOff>
      <xdr:row>78</xdr:row>
      <xdr:rowOff>105156</xdr:rowOff>
    </xdr:to>
    <xdr:sp macro="" textlink="">
      <xdr:nvSpPr>
        <xdr:cNvPr id="639" name="フローチャート: 判断 638"/>
        <xdr:cNvSpPr/>
      </xdr:nvSpPr>
      <xdr:spPr>
        <a:xfrm>
          <a:off x="13652500" y="1337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96283</xdr:rowOff>
    </xdr:from>
    <xdr:ext cx="378565" cy="259045"/>
    <xdr:sp macro="" textlink="">
      <xdr:nvSpPr>
        <xdr:cNvPr id="640" name="テキスト ボックス 639"/>
        <xdr:cNvSpPr txBox="1"/>
      </xdr:nvSpPr>
      <xdr:spPr>
        <a:xfrm>
          <a:off x="13514017" y="13469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49276</xdr:rowOff>
    </xdr:from>
    <xdr:to>
      <xdr:col>67</xdr:col>
      <xdr:colOff>101600</xdr:colOff>
      <xdr:row>71</xdr:row>
      <xdr:rowOff>150876</xdr:rowOff>
    </xdr:to>
    <xdr:sp macro="" textlink="">
      <xdr:nvSpPr>
        <xdr:cNvPr id="641" name="フローチャート: 判断 640"/>
        <xdr:cNvSpPr/>
      </xdr:nvSpPr>
      <xdr:spPr>
        <a:xfrm>
          <a:off x="12763500" y="1222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167403</xdr:rowOff>
    </xdr:from>
    <xdr:ext cx="469744" cy="259045"/>
    <xdr:sp macro="" textlink="">
      <xdr:nvSpPr>
        <xdr:cNvPr id="642" name="テキスト ボックス 641"/>
        <xdr:cNvSpPr txBox="1"/>
      </xdr:nvSpPr>
      <xdr:spPr>
        <a:xfrm>
          <a:off x="12579428" y="1199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8" name="楕円 64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9"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0" name="楕円 64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1" name="テキスト ボックス 650"/>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4318</xdr:rowOff>
    </xdr:from>
    <xdr:to>
      <xdr:col>76</xdr:col>
      <xdr:colOff>165100</xdr:colOff>
      <xdr:row>78</xdr:row>
      <xdr:rowOff>105918</xdr:rowOff>
    </xdr:to>
    <xdr:sp macro="" textlink="">
      <xdr:nvSpPr>
        <xdr:cNvPr id="652" name="楕円 651"/>
        <xdr:cNvSpPr/>
      </xdr:nvSpPr>
      <xdr:spPr>
        <a:xfrm>
          <a:off x="14541500" y="1337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97045</xdr:rowOff>
    </xdr:from>
    <xdr:ext cx="378565" cy="259045"/>
    <xdr:sp macro="" textlink="">
      <xdr:nvSpPr>
        <xdr:cNvPr id="653" name="テキスト ボックス 652"/>
        <xdr:cNvSpPr txBox="1"/>
      </xdr:nvSpPr>
      <xdr:spPr>
        <a:xfrm>
          <a:off x="14403017" y="13470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59182</xdr:rowOff>
    </xdr:from>
    <xdr:to>
      <xdr:col>72</xdr:col>
      <xdr:colOff>38100</xdr:colOff>
      <xdr:row>75</xdr:row>
      <xdr:rowOff>160781</xdr:rowOff>
    </xdr:to>
    <xdr:sp macro="" textlink="">
      <xdr:nvSpPr>
        <xdr:cNvPr id="654" name="楕円 653"/>
        <xdr:cNvSpPr/>
      </xdr:nvSpPr>
      <xdr:spPr>
        <a:xfrm>
          <a:off x="13652500" y="129179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74</xdr:row>
      <xdr:rowOff>5859</xdr:rowOff>
    </xdr:from>
    <xdr:ext cx="378565" cy="259045"/>
    <xdr:sp macro="" textlink="">
      <xdr:nvSpPr>
        <xdr:cNvPr id="655" name="テキスト ボックス 654"/>
        <xdr:cNvSpPr txBox="1"/>
      </xdr:nvSpPr>
      <xdr:spPr>
        <a:xfrm>
          <a:off x="13514017" y="1269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155194</xdr:rowOff>
    </xdr:from>
    <xdr:to>
      <xdr:col>67</xdr:col>
      <xdr:colOff>101600</xdr:colOff>
      <xdr:row>79</xdr:row>
      <xdr:rowOff>85344</xdr:rowOff>
    </xdr:to>
    <xdr:sp macro="" textlink="">
      <xdr:nvSpPr>
        <xdr:cNvPr id="656" name="楕円 655"/>
        <xdr:cNvSpPr/>
      </xdr:nvSpPr>
      <xdr:spPr>
        <a:xfrm>
          <a:off x="12763500" y="1352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76471</xdr:rowOff>
    </xdr:from>
    <xdr:ext cx="313932" cy="259045"/>
    <xdr:sp macro="" textlink="">
      <xdr:nvSpPr>
        <xdr:cNvPr id="657" name="テキスト ボックス 656"/>
        <xdr:cNvSpPr txBox="1"/>
      </xdr:nvSpPr>
      <xdr:spPr>
        <a:xfrm>
          <a:off x="12657333" y="13621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84531</xdr:rowOff>
    </xdr:from>
    <xdr:to>
      <xdr:col>85</xdr:col>
      <xdr:colOff>126364</xdr:colOff>
      <xdr:row>98</xdr:row>
      <xdr:rowOff>17227</xdr:rowOff>
    </xdr:to>
    <xdr:cxnSp macro="">
      <xdr:nvCxnSpPr>
        <xdr:cNvPr id="681" name="直線コネクタ 680"/>
        <xdr:cNvCxnSpPr/>
      </xdr:nvCxnSpPr>
      <xdr:spPr>
        <a:xfrm flipV="1">
          <a:off x="16317595" y="15515031"/>
          <a:ext cx="1269" cy="130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21054</xdr:rowOff>
    </xdr:from>
    <xdr:ext cx="534377" cy="259045"/>
    <xdr:sp macro="" textlink="">
      <xdr:nvSpPr>
        <xdr:cNvPr id="682" name="公債費最小値テキスト"/>
        <xdr:cNvSpPr txBox="1"/>
      </xdr:nvSpPr>
      <xdr:spPr>
        <a:xfrm>
          <a:off x="16370300" y="1682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17227</xdr:rowOff>
    </xdr:from>
    <xdr:to>
      <xdr:col>86</xdr:col>
      <xdr:colOff>25400</xdr:colOff>
      <xdr:row>98</xdr:row>
      <xdr:rowOff>17227</xdr:rowOff>
    </xdr:to>
    <xdr:cxnSp macro="">
      <xdr:nvCxnSpPr>
        <xdr:cNvPr id="683" name="直線コネクタ 682"/>
        <xdr:cNvCxnSpPr/>
      </xdr:nvCxnSpPr>
      <xdr:spPr>
        <a:xfrm>
          <a:off x="16230600" y="1681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31208</xdr:rowOff>
    </xdr:from>
    <xdr:ext cx="534377" cy="259045"/>
    <xdr:sp macro="" textlink="">
      <xdr:nvSpPr>
        <xdr:cNvPr id="684" name="公債費最大値テキスト"/>
        <xdr:cNvSpPr txBox="1"/>
      </xdr:nvSpPr>
      <xdr:spPr>
        <a:xfrm>
          <a:off x="16370300" y="1529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84531</xdr:rowOff>
    </xdr:from>
    <xdr:to>
      <xdr:col>86</xdr:col>
      <xdr:colOff>25400</xdr:colOff>
      <xdr:row>90</xdr:row>
      <xdr:rowOff>84531</xdr:rowOff>
    </xdr:to>
    <xdr:cxnSp macro="">
      <xdr:nvCxnSpPr>
        <xdr:cNvPr id="685" name="直線コネクタ 684"/>
        <xdr:cNvCxnSpPr/>
      </xdr:nvCxnSpPr>
      <xdr:spPr>
        <a:xfrm>
          <a:off x="16230600" y="1551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13284</xdr:rowOff>
    </xdr:from>
    <xdr:to>
      <xdr:col>85</xdr:col>
      <xdr:colOff>127000</xdr:colOff>
      <xdr:row>95</xdr:row>
      <xdr:rowOff>38297</xdr:rowOff>
    </xdr:to>
    <xdr:cxnSp macro="">
      <xdr:nvCxnSpPr>
        <xdr:cNvPr id="686" name="直線コネクタ 685"/>
        <xdr:cNvCxnSpPr/>
      </xdr:nvCxnSpPr>
      <xdr:spPr>
        <a:xfrm flipV="1">
          <a:off x="15481300" y="16301034"/>
          <a:ext cx="838200" cy="2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143870</xdr:rowOff>
    </xdr:from>
    <xdr:ext cx="534377" cy="259045"/>
    <xdr:sp macro="" textlink="">
      <xdr:nvSpPr>
        <xdr:cNvPr id="687" name="公債費平均値テキスト"/>
        <xdr:cNvSpPr txBox="1"/>
      </xdr:nvSpPr>
      <xdr:spPr>
        <a:xfrm>
          <a:off x="16370300" y="16431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165443</xdr:rowOff>
    </xdr:from>
    <xdr:to>
      <xdr:col>85</xdr:col>
      <xdr:colOff>177800</xdr:colOff>
      <xdr:row>96</xdr:row>
      <xdr:rowOff>95593</xdr:rowOff>
    </xdr:to>
    <xdr:sp macro="" textlink="">
      <xdr:nvSpPr>
        <xdr:cNvPr id="688" name="フローチャート: 判断 687"/>
        <xdr:cNvSpPr/>
      </xdr:nvSpPr>
      <xdr:spPr>
        <a:xfrm>
          <a:off x="162687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38297</xdr:rowOff>
    </xdr:from>
    <xdr:to>
      <xdr:col>81</xdr:col>
      <xdr:colOff>50800</xdr:colOff>
      <xdr:row>95</xdr:row>
      <xdr:rowOff>50355</xdr:rowOff>
    </xdr:to>
    <xdr:cxnSp macro="">
      <xdr:nvCxnSpPr>
        <xdr:cNvPr id="689" name="直線コネクタ 688"/>
        <xdr:cNvCxnSpPr/>
      </xdr:nvCxnSpPr>
      <xdr:spPr>
        <a:xfrm flipV="1">
          <a:off x="14592300" y="16326047"/>
          <a:ext cx="889000" cy="1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1194</xdr:rowOff>
    </xdr:from>
    <xdr:to>
      <xdr:col>81</xdr:col>
      <xdr:colOff>101600</xdr:colOff>
      <xdr:row>96</xdr:row>
      <xdr:rowOff>102794</xdr:rowOff>
    </xdr:to>
    <xdr:sp macro="" textlink="">
      <xdr:nvSpPr>
        <xdr:cNvPr id="690" name="フローチャート: 判断 689"/>
        <xdr:cNvSpPr/>
      </xdr:nvSpPr>
      <xdr:spPr>
        <a:xfrm>
          <a:off x="15430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93921</xdr:rowOff>
    </xdr:from>
    <xdr:ext cx="534377" cy="259045"/>
    <xdr:sp macro="" textlink="">
      <xdr:nvSpPr>
        <xdr:cNvPr id="691" name="テキスト ボックス 690"/>
        <xdr:cNvSpPr txBox="1"/>
      </xdr:nvSpPr>
      <xdr:spPr>
        <a:xfrm>
          <a:off x="15214111" y="165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38354</xdr:rowOff>
    </xdr:from>
    <xdr:to>
      <xdr:col>76</xdr:col>
      <xdr:colOff>114300</xdr:colOff>
      <xdr:row>95</xdr:row>
      <xdr:rowOff>50355</xdr:rowOff>
    </xdr:to>
    <xdr:cxnSp macro="">
      <xdr:nvCxnSpPr>
        <xdr:cNvPr id="692" name="直線コネクタ 691"/>
        <xdr:cNvCxnSpPr/>
      </xdr:nvCxnSpPr>
      <xdr:spPr>
        <a:xfrm>
          <a:off x="13703300" y="16326104"/>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159804</xdr:rowOff>
    </xdr:from>
    <xdr:to>
      <xdr:col>76</xdr:col>
      <xdr:colOff>165100</xdr:colOff>
      <xdr:row>96</xdr:row>
      <xdr:rowOff>89954</xdr:rowOff>
    </xdr:to>
    <xdr:sp macro="" textlink="">
      <xdr:nvSpPr>
        <xdr:cNvPr id="693" name="フローチャート: 判断 692"/>
        <xdr:cNvSpPr/>
      </xdr:nvSpPr>
      <xdr:spPr>
        <a:xfrm>
          <a:off x="14541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81081</xdr:rowOff>
    </xdr:from>
    <xdr:ext cx="534377" cy="259045"/>
    <xdr:sp macro="" textlink="">
      <xdr:nvSpPr>
        <xdr:cNvPr id="694" name="テキスト ボックス 693"/>
        <xdr:cNvSpPr txBox="1"/>
      </xdr:nvSpPr>
      <xdr:spPr>
        <a:xfrm>
          <a:off x="14325111" y="1654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38354</xdr:rowOff>
    </xdr:from>
    <xdr:to>
      <xdr:col>71</xdr:col>
      <xdr:colOff>177800</xdr:colOff>
      <xdr:row>95</xdr:row>
      <xdr:rowOff>49137</xdr:rowOff>
    </xdr:to>
    <xdr:cxnSp macro="">
      <xdr:nvCxnSpPr>
        <xdr:cNvPr id="695" name="直線コネクタ 694"/>
        <xdr:cNvCxnSpPr/>
      </xdr:nvCxnSpPr>
      <xdr:spPr>
        <a:xfrm flipV="1">
          <a:off x="12814300" y="16326104"/>
          <a:ext cx="889000" cy="1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165405</xdr:rowOff>
    </xdr:from>
    <xdr:to>
      <xdr:col>72</xdr:col>
      <xdr:colOff>38100</xdr:colOff>
      <xdr:row>96</xdr:row>
      <xdr:rowOff>95555</xdr:rowOff>
    </xdr:to>
    <xdr:sp macro="" textlink="">
      <xdr:nvSpPr>
        <xdr:cNvPr id="696" name="フローチャート: 判断 695"/>
        <xdr:cNvSpPr/>
      </xdr:nvSpPr>
      <xdr:spPr>
        <a:xfrm>
          <a:off x="13652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86682</xdr:rowOff>
    </xdr:from>
    <xdr:ext cx="534377" cy="259045"/>
    <xdr:sp macro="" textlink="">
      <xdr:nvSpPr>
        <xdr:cNvPr id="697" name="テキスト ボックス 696"/>
        <xdr:cNvSpPr txBox="1"/>
      </xdr:nvSpPr>
      <xdr:spPr>
        <a:xfrm>
          <a:off x="13436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165328</xdr:rowOff>
    </xdr:from>
    <xdr:to>
      <xdr:col>67</xdr:col>
      <xdr:colOff>101600</xdr:colOff>
      <xdr:row>96</xdr:row>
      <xdr:rowOff>95478</xdr:rowOff>
    </xdr:to>
    <xdr:sp macro="" textlink="">
      <xdr:nvSpPr>
        <xdr:cNvPr id="698" name="フローチャート: 判断 697"/>
        <xdr:cNvSpPr/>
      </xdr:nvSpPr>
      <xdr:spPr>
        <a:xfrm>
          <a:off x="12763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86605</xdr:rowOff>
    </xdr:from>
    <xdr:ext cx="534377" cy="259045"/>
    <xdr:sp macro="" textlink="">
      <xdr:nvSpPr>
        <xdr:cNvPr id="699" name="テキスト ボックス 698"/>
        <xdr:cNvSpPr txBox="1"/>
      </xdr:nvSpPr>
      <xdr:spPr>
        <a:xfrm>
          <a:off x="12547111" y="1654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133934</xdr:rowOff>
    </xdr:from>
    <xdr:to>
      <xdr:col>85</xdr:col>
      <xdr:colOff>177800</xdr:colOff>
      <xdr:row>95</xdr:row>
      <xdr:rowOff>64084</xdr:rowOff>
    </xdr:to>
    <xdr:sp macro="" textlink="">
      <xdr:nvSpPr>
        <xdr:cNvPr id="705" name="楕円 704"/>
        <xdr:cNvSpPr/>
      </xdr:nvSpPr>
      <xdr:spPr>
        <a:xfrm>
          <a:off x="16268700" y="1625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156811</xdr:rowOff>
    </xdr:from>
    <xdr:ext cx="534377" cy="259045"/>
    <xdr:sp macro="" textlink="">
      <xdr:nvSpPr>
        <xdr:cNvPr id="706" name="公債費該当値テキスト"/>
        <xdr:cNvSpPr txBox="1"/>
      </xdr:nvSpPr>
      <xdr:spPr>
        <a:xfrm>
          <a:off x="16370300" y="1610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158947</xdr:rowOff>
    </xdr:from>
    <xdr:to>
      <xdr:col>81</xdr:col>
      <xdr:colOff>101600</xdr:colOff>
      <xdr:row>95</xdr:row>
      <xdr:rowOff>89097</xdr:rowOff>
    </xdr:to>
    <xdr:sp macro="" textlink="">
      <xdr:nvSpPr>
        <xdr:cNvPr id="707" name="楕円 706"/>
        <xdr:cNvSpPr/>
      </xdr:nvSpPr>
      <xdr:spPr>
        <a:xfrm>
          <a:off x="15430500" y="162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105624</xdr:rowOff>
    </xdr:from>
    <xdr:ext cx="534377" cy="259045"/>
    <xdr:sp macro="" textlink="">
      <xdr:nvSpPr>
        <xdr:cNvPr id="708" name="テキスト ボックス 707"/>
        <xdr:cNvSpPr txBox="1"/>
      </xdr:nvSpPr>
      <xdr:spPr>
        <a:xfrm>
          <a:off x="15214111" y="1605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171005</xdr:rowOff>
    </xdr:from>
    <xdr:to>
      <xdr:col>76</xdr:col>
      <xdr:colOff>165100</xdr:colOff>
      <xdr:row>95</xdr:row>
      <xdr:rowOff>101155</xdr:rowOff>
    </xdr:to>
    <xdr:sp macro="" textlink="">
      <xdr:nvSpPr>
        <xdr:cNvPr id="709" name="楕円 708"/>
        <xdr:cNvSpPr/>
      </xdr:nvSpPr>
      <xdr:spPr>
        <a:xfrm>
          <a:off x="14541500" y="1628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117682</xdr:rowOff>
    </xdr:from>
    <xdr:ext cx="534377" cy="259045"/>
    <xdr:sp macro="" textlink="">
      <xdr:nvSpPr>
        <xdr:cNvPr id="710" name="テキスト ボックス 709"/>
        <xdr:cNvSpPr txBox="1"/>
      </xdr:nvSpPr>
      <xdr:spPr>
        <a:xfrm>
          <a:off x="14325111" y="1606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159004</xdr:rowOff>
    </xdr:from>
    <xdr:to>
      <xdr:col>72</xdr:col>
      <xdr:colOff>38100</xdr:colOff>
      <xdr:row>95</xdr:row>
      <xdr:rowOff>89154</xdr:rowOff>
    </xdr:to>
    <xdr:sp macro="" textlink="">
      <xdr:nvSpPr>
        <xdr:cNvPr id="711" name="楕円 710"/>
        <xdr:cNvSpPr/>
      </xdr:nvSpPr>
      <xdr:spPr>
        <a:xfrm>
          <a:off x="13652500" y="1627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105681</xdr:rowOff>
    </xdr:from>
    <xdr:ext cx="534377" cy="259045"/>
    <xdr:sp macro="" textlink="">
      <xdr:nvSpPr>
        <xdr:cNvPr id="712" name="テキスト ボックス 711"/>
        <xdr:cNvSpPr txBox="1"/>
      </xdr:nvSpPr>
      <xdr:spPr>
        <a:xfrm>
          <a:off x="13436111" y="1605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169787</xdr:rowOff>
    </xdr:from>
    <xdr:to>
      <xdr:col>67</xdr:col>
      <xdr:colOff>101600</xdr:colOff>
      <xdr:row>95</xdr:row>
      <xdr:rowOff>99937</xdr:rowOff>
    </xdr:to>
    <xdr:sp macro="" textlink="">
      <xdr:nvSpPr>
        <xdr:cNvPr id="713" name="楕円 712"/>
        <xdr:cNvSpPr/>
      </xdr:nvSpPr>
      <xdr:spPr>
        <a:xfrm>
          <a:off x="12763500" y="162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116464</xdr:rowOff>
    </xdr:from>
    <xdr:ext cx="534377" cy="259045"/>
    <xdr:sp macro="" textlink="">
      <xdr:nvSpPr>
        <xdr:cNvPr id="714" name="テキスト ボックス 713"/>
        <xdr:cNvSpPr txBox="1"/>
      </xdr:nvSpPr>
      <xdr:spPr>
        <a:xfrm>
          <a:off x="12547111" y="1606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52832</xdr:rowOff>
    </xdr:from>
    <xdr:to>
      <xdr:col>116</xdr:col>
      <xdr:colOff>62864</xdr:colOff>
      <xdr:row>38</xdr:row>
      <xdr:rowOff>139700</xdr:rowOff>
    </xdr:to>
    <xdr:cxnSp macro="">
      <xdr:nvCxnSpPr>
        <xdr:cNvPr id="736" name="直線コネクタ 735"/>
        <xdr:cNvCxnSpPr/>
      </xdr:nvCxnSpPr>
      <xdr:spPr>
        <a:xfrm flipV="1">
          <a:off x="22159595" y="6225032"/>
          <a:ext cx="1269" cy="429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162552</xdr:rowOff>
    </xdr:from>
    <xdr:ext cx="249299" cy="259045"/>
    <xdr:sp macro="" textlink="">
      <xdr:nvSpPr>
        <xdr:cNvPr id="737" name="諸支出金最小値テキスト"/>
        <xdr:cNvSpPr txBox="1"/>
      </xdr:nvSpPr>
      <xdr:spPr>
        <a:xfrm>
          <a:off x="22212300" y="66776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170959</xdr:rowOff>
    </xdr:from>
    <xdr:ext cx="469744" cy="259045"/>
    <xdr:sp macro="" textlink="">
      <xdr:nvSpPr>
        <xdr:cNvPr id="739" name="諸支出金最大値テキスト"/>
        <xdr:cNvSpPr txBox="1"/>
      </xdr:nvSpPr>
      <xdr:spPr>
        <a:xfrm>
          <a:off x="22212300" y="600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36</xdr:row>
      <xdr:rowOff>52832</xdr:rowOff>
    </xdr:from>
    <xdr:to>
      <xdr:col>116</xdr:col>
      <xdr:colOff>152400</xdr:colOff>
      <xdr:row>36</xdr:row>
      <xdr:rowOff>52832</xdr:rowOff>
    </xdr:to>
    <xdr:cxnSp macro="">
      <xdr:nvCxnSpPr>
        <xdr:cNvPr id="740" name="直線コネクタ 739"/>
        <xdr:cNvCxnSpPr/>
      </xdr:nvCxnSpPr>
      <xdr:spPr>
        <a:xfrm>
          <a:off x="22072600" y="622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8484</xdr:rowOff>
    </xdr:from>
    <xdr:to>
      <xdr:col>116</xdr:col>
      <xdr:colOff>63500</xdr:colOff>
      <xdr:row>37</xdr:row>
      <xdr:rowOff>74320</xdr:rowOff>
    </xdr:to>
    <xdr:cxnSp macro="">
      <xdr:nvCxnSpPr>
        <xdr:cNvPr id="741" name="直線コネクタ 740"/>
        <xdr:cNvCxnSpPr/>
      </xdr:nvCxnSpPr>
      <xdr:spPr>
        <a:xfrm>
          <a:off x="21323300" y="5494884"/>
          <a:ext cx="838200" cy="92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35551</xdr:rowOff>
    </xdr:from>
    <xdr:ext cx="378565" cy="259045"/>
    <xdr:sp macro="" textlink="">
      <xdr:nvSpPr>
        <xdr:cNvPr id="742" name="諸支出金平均値テキスト"/>
        <xdr:cNvSpPr txBox="1"/>
      </xdr:nvSpPr>
      <xdr:spPr>
        <a:xfrm>
          <a:off x="22212300" y="6550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57124</xdr:rowOff>
    </xdr:from>
    <xdr:to>
      <xdr:col>116</xdr:col>
      <xdr:colOff>114300</xdr:colOff>
      <xdr:row>38</xdr:row>
      <xdr:rowOff>158724</xdr:rowOff>
    </xdr:to>
    <xdr:sp macro="" textlink="">
      <xdr:nvSpPr>
        <xdr:cNvPr id="743" name="フローチャート: 判断 742"/>
        <xdr:cNvSpPr/>
      </xdr:nvSpPr>
      <xdr:spPr>
        <a:xfrm>
          <a:off x="22110700" y="657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8484</xdr:rowOff>
    </xdr:from>
    <xdr:to>
      <xdr:col>111</xdr:col>
      <xdr:colOff>177800</xdr:colOff>
      <xdr:row>37</xdr:row>
      <xdr:rowOff>42088</xdr:rowOff>
    </xdr:to>
    <xdr:cxnSp macro="">
      <xdr:nvCxnSpPr>
        <xdr:cNvPr id="744" name="直線コネクタ 743"/>
        <xdr:cNvCxnSpPr/>
      </xdr:nvCxnSpPr>
      <xdr:spPr>
        <a:xfrm flipV="1">
          <a:off x="20434300" y="5494884"/>
          <a:ext cx="889000" cy="89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31979</xdr:rowOff>
    </xdr:from>
    <xdr:to>
      <xdr:col>112</xdr:col>
      <xdr:colOff>38100</xdr:colOff>
      <xdr:row>38</xdr:row>
      <xdr:rowOff>133579</xdr:rowOff>
    </xdr:to>
    <xdr:sp macro="" textlink="">
      <xdr:nvSpPr>
        <xdr:cNvPr id="745" name="フローチャート: 判断 744"/>
        <xdr:cNvSpPr/>
      </xdr:nvSpPr>
      <xdr:spPr>
        <a:xfrm>
          <a:off x="21272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124706</xdr:rowOff>
    </xdr:from>
    <xdr:ext cx="378565" cy="259045"/>
    <xdr:sp macro="" textlink="">
      <xdr:nvSpPr>
        <xdr:cNvPr id="746" name="テキスト ボックス 745"/>
        <xdr:cNvSpPr txBox="1"/>
      </xdr:nvSpPr>
      <xdr:spPr>
        <a:xfrm>
          <a:off x="21134017" y="66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42088</xdr:rowOff>
    </xdr:from>
    <xdr:to>
      <xdr:col>107</xdr:col>
      <xdr:colOff>50800</xdr:colOff>
      <xdr:row>37</xdr:row>
      <xdr:rowOff>46431</xdr:rowOff>
    </xdr:to>
    <xdr:cxnSp macro="">
      <xdr:nvCxnSpPr>
        <xdr:cNvPr id="747" name="直線コネクタ 746"/>
        <xdr:cNvCxnSpPr/>
      </xdr:nvCxnSpPr>
      <xdr:spPr>
        <a:xfrm flipV="1">
          <a:off x="19545300" y="6385738"/>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52781</xdr:rowOff>
    </xdr:from>
    <xdr:to>
      <xdr:col>107</xdr:col>
      <xdr:colOff>101600</xdr:colOff>
      <xdr:row>38</xdr:row>
      <xdr:rowOff>154381</xdr:rowOff>
    </xdr:to>
    <xdr:sp macro="" textlink="">
      <xdr:nvSpPr>
        <xdr:cNvPr id="748" name="フローチャート: 判断 747"/>
        <xdr:cNvSpPr/>
      </xdr:nvSpPr>
      <xdr:spPr>
        <a:xfrm>
          <a:off x="20383500" y="65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145508</xdr:rowOff>
    </xdr:from>
    <xdr:ext cx="378565" cy="259045"/>
    <xdr:sp macro="" textlink="">
      <xdr:nvSpPr>
        <xdr:cNvPr id="749" name="テキスト ボックス 748"/>
        <xdr:cNvSpPr txBox="1"/>
      </xdr:nvSpPr>
      <xdr:spPr>
        <a:xfrm>
          <a:off x="20245017" y="6660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46431</xdr:rowOff>
    </xdr:from>
    <xdr:to>
      <xdr:col>102</xdr:col>
      <xdr:colOff>114300</xdr:colOff>
      <xdr:row>37</xdr:row>
      <xdr:rowOff>74549</xdr:rowOff>
    </xdr:to>
    <xdr:cxnSp macro="">
      <xdr:nvCxnSpPr>
        <xdr:cNvPr id="750" name="直線コネクタ 749"/>
        <xdr:cNvCxnSpPr/>
      </xdr:nvCxnSpPr>
      <xdr:spPr>
        <a:xfrm flipV="1">
          <a:off x="18656300" y="6390081"/>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58954</xdr:rowOff>
    </xdr:from>
    <xdr:to>
      <xdr:col>102</xdr:col>
      <xdr:colOff>165100</xdr:colOff>
      <xdr:row>38</xdr:row>
      <xdr:rowOff>160554</xdr:rowOff>
    </xdr:to>
    <xdr:sp macro="" textlink="">
      <xdr:nvSpPr>
        <xdr:cNvPr id="751" name="フローチャート: 判断 750"/>
        <xdr:cNvSpPr/>
      </xdr:nvSpPr>
      <xdr:spPr>
        <a:xfrm>
          <a:off x="19494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151681</xdr:rowOff>
    </xdr:from>
    <xdr:ext cx="378565" cy="259045"/>
    <xdr:sp macro="" textlink="">
      <xdr:nvSpPr>
        <xdr:cNvPr id="752" name="テキスト ボックス 751"/>
        <xdr:cNvSpPr txBox="1"/>
      </xdr:nvSpPr>
      <xdr:spPr>
        <a:xfrm>
          <a:off x="19356017" y="6666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57582</xdr:rowOff>
    </xdr:from>
    <xdr:to>
      <xdr:col>98</xdr:col>
      <xdr:colOff>38100</xdr:colOff>
      <xdr:row>38</xdr:row>
      <xdr:rowOff>159182</xdr:rowOff>
    </xdr:to>
    <xdr:sp macro="" textlink="">
      <xdr:nvSpPr>
        <xdr:cNvPr id="753" name="フローチャート: 判断 752"/>
        <xdr:cNvSpPr/>
      </xdr:nvSpPr>
      <xdr:spPr>
        <a:xfrm>
          <a:off x="18605500" y="657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150309</xdr:rowOff>
    </xdr:from>
    <xdr:ext cx="378565" cy="259045"/>
    <xdr:sp macro="" textlink="">
      <xdr:nvSpPr>
        <xdr:cNvPr id="754" name="テキスト ボックス 753"/>
        <xdr:cNvSpPr txBox="1"/>
      </xdr:nvSpPr>
      <xdr:spPr>
        <a:xfrm>
          <a:off x="18467017" y="6665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23520</xdr:rowOff>
    </xdr:from>
    <xdr:to>
      <xdr:col>116</xdr:col>
      <xdr:colOff>114300</xdr:colOff>
      <xdr:row>37</xdr:row>
      <xdr:rowOff>125120</xdr:rowOff>
    </xdr:to>
    <xdr:sp macro="" textlink="">
      <xdr:nvSpPr>
        <xdr:cNvPr id="760" name="楕円 759"/>
        <xdr:cNvSpPr/>
      </xdr:nvSpPr>
      <xdr:spPr>
        <a:xfrm>
          <a:off x="22110700" y="63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46397</xdr:rowOff>
    </xdr:from>
    <xdr:ext cx="469744" cy="259045"/>
    <xdr:sp macro="" textlink="">
      <xdr:nvSpPr>
        <xdr:cNvPr id="761" name="諸支出金該当値テキスト"/>
        <xdr:cNvSpPr txBox="1"/>
      </xdr:nvSpPr>
      <xdr:spPr>
        <a:xfrm>
          <a:off x="22212300" y="621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129134</xdr:rowOff>
    </xdr:from>
    <xdr:to>
      <xdr:col>112</xdr:col>
      <xdr:colOff>38100</xdr:colOff>
      <xdr:row>32</xdr:row>
      <xdr:rowOff>59284</xdr:rowOff>
    </xdr:to>
    <xdr:sp macro="" textlink="">
      <xdr:nvSpPr>
        <xdr:cNvPr id="762" name="楕円 761"/>
        <xdr:cNvSpPr/>
      </xdr:nvSpPr>
      <xdr:spPr>
        <a:xfrm>
          <a:off x="21272500" y="544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75811</xdr:rowOff>
    </xdr:from>
    <xdr:ext cx="469744" cy="259045"/>
    <xdr:sp macro="" textlink="">
      <xdr:nvSpPr>
        <xdr:cNvPr id="763" name="テキスト ボックス 762"/>
        <xdr:cNvSpPr txBox="1"/>
      </xdr:nvSpPr>
      <xdr:spPr>
        <a:xfrm>
          <a:off x="21088428" y="521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162738</xdr:rowOff>
    </xdr:from>
    <xdr:to>
      <xdr:col>107</xdr:col>
      <xdr:colOff>101600</xdr:colOff>
      <xdr:row>37</xdr:row>
      <xdr:rowOff>92888</xdr:rowOff>
    </xdr:to>
    <xdr:sp macro="" textlink="">
      <xdr:nvSpPr>
        <xdr:cNvPr id="764" name="楕円 763"/>
        <xdr:cNvSpPr/>
      </xdr:nvSpPr>
      <xdr:spPr>
        <a:xfrm>
          <a:off x="20383500" y="633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109415</xdr:rowOff>
    </xdr:from>
    <xdr:ext cx="469744" cy="259045"/>
    <xdr:sp macro="" textlink="">
      <xdr:nvSpPr>
        <xdr:cNvPr id="765" name="テキスト ボックス 764"/>
        <xdr:cNvSpPr txBox="1"/>
      </xdr:nvSpPr>
      <xdr:spPr>
        <a:xfrm>
          <a:off x="20199428" y="611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167081</xdr:rowOff>
    </xdr:from>
    <xdr:to>
      <xdr:col>102</xdr:col>
      <xdr:colOff>165100</xdr:colOff>
      <xdr:row>37</xdr:row>
      <xdr:rowOff>97231</xdr:rowOff>
    </xdr:to>
    <xdr:sp macro="" textlink="">
      <xdr:nvSpPr>
        <xdr:cNvPr id="766" name="楕円 765"/>
        <xdr:cNvSpPr/>
      </xdr:nvSpPr>
      <xdr:spPr>
        <a:xfrm>
          <a:off x="19494500" y="633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113758</xdr:rowOff>
    </xdr:from>
    <xdr:ext cx="469744" cy="259045"/>
    <xdr:sp macro="" textlink="">
      <xdr:nvSpPr>
        <xdr:cNvPr id="767" name="テキスト ボックス 766"/>
        <xdr:cNvSpPr txBox="1"/>
      </xdr:nvSpPr>
      <xdr:spPr>
        <a:xfrm>
          <a:off x="19310428" y="611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23749</xdr:rowOff>
    </xdr:from>
    <xdr:to>
      <xdr:col>98</xdr:col>
      <xdr:colOff>38100</xdr:colOff>
      <xdr:row>37</xdr:row>
      <xdr:rowOff>125349</xdr:rowOff>
    </xdr:to>
    <xdr:sp macro="" textlink="">
      <xdr:nvSpPr>
        <xdr:cNvPr id="768" name="楕円 767"/>
        <xdr:cNvSpPr/>
      </xdr:nvSpPr>
      <xdr:spPr>
        <a:xfrm>
          <a:off x="18605500" y="636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141876</xdr:rowOff>
    </xdr:from>
    <xdr:ext cx="469744" cy="259045"/>
    <xdr:sp macro="" textlink="">
      <xdr:nvSpPr>
        <xdr:cNvPr id="769" name="テキスト ボックス 768"/>
        <xdr:cNvSpPr txBox="1"/>
      </xdr:nvSpPr>
      <xdr:spPr>
        <a:xfrm>
          <a:off x="18421428" y="614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lt"/>
              <a:ea typeface="+mn-ea"/>
              <a:cs typeface="+mn-cs"/>
            </a:rPr>
            <a:t>市町村合併等大きな人口変動要因がないために、目的別歳出決算の変動は主として普通建設事業費の多寡によって変動することとなる。</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effectLst/>
            </a:rPr>
            <a:t>　令和</a:t>
          </a:r>
          <a:r>
            <a:rPr lang="en-US" altLang="ja-JP" sz="1100">
              <a:effectLst/>
            </a:rPr>
            <a:t>3</a:t>
          </a:r>
          <a:r>
            <a:rPr lang="ja-JP" altLang="en-US" sz="1100">
              <a:effectLst/>
            </a:rPr>
            <a:t>年度と令和</a:t>
          </a:r>
          <a:r>
            <a:rPr lang="en-US" altLang="ja-JP" sz="1100">
              <a:effectLst/>
            </a:rPr>
            <a:t>2</a:t>
          </a:r>
          <a:r>
            <a:rPr lang="ja-JP" altLang="en-US" sz="1100">
              <a:effectLst/>
            </a:rPr>
            <a:t>年度の比較で増減が大きいものとして、総務費・民生費・諸支出金があげられる。総務費は、令和２年度に実施した特別定額給付金の大幅減によるもの、民生費は子育て世帯への臨時給付金の増等によるもの、諸支出金については、</a:t>
          </a:r>
          <a:endParaRPr lang="en-US" altLang="ja-JP" sz="11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effectLst/>
            </a:rPr>
            <a:t>交通事業会計への補助及び出資の減によるものである。</a:t>
          </a:r>
          <a:endParaRPr lang="ja-JP" altLang="ja-JP" sz="11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兵庫県伊丹市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　</a:t>
          </a:r>
          <a:r>
            <a:rPr kumimoji="1" lang="ja-JP" altLang="ja-JP" sz="1100">
              <a:solidFill>
                <a:sysClr val="windowText" lastClr="000000"/>
              </a:solidFill>
              <a:effectLst/>
              <a:latin typeface="+mn-lt"/>
              <a:ea typeface="+mn-ea"/>
              <a:cs typeface="+mn-cs"/>
            </a:rPr>
            <a:t>財政調整基金残高は、新型コロナウイルス感染症対策や、幼児教育関連施策に伴う取り崩しを実施した一方、決算剰余金の積立て等を行ったことにより</a:t>
          </a:r>
          <a:r>
            <a:rPr kumimoji="1" lang="ja-JP" altLang="en-US" sz="1100">
              <a:solidFill>
                <a:sysClr val="windowText" lastClr="000000"/>
              </a:solidFill>
              <a:effectLst/>
              <a:latin typeface="+mn-lt"/>
              <a:ea typeface="+mn-ea"/>
              <a:cs typeface="+mn-cs"/>
            </a:rPr>
            <a:t>昨年度と比較して</a:t>
          </a:r>
          <a:r>
            <a:rPr kumimoji="1" lang="ja-JP" altLang="ja-JP" sz="1100">
              <a:solidFill>
                <a:sysClr val="windowText" lastClr="000000"/>
              </a:solidFill>
              <a:effectLst/>
              <a:latin typeface="+mn-lt"/>
              <a:ea typeface="+mn-ea"/>
              <a:cs typeface="+mn-cs"/>
            </a:rPr>
            <a:t>増加した。</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実質収支額は、</a:t>
          </a:r>
          <a:r>
            <a:rPr kumimoji="1" lang="ja-JP" altLang="ja-JP" sz="1100">
              <a:solidFill>
                <a:sysClr val="windowText" lastClr="000000"/>
              </a:solidFill>
              <a:effectLst/>
              <a:latin typeface="+mn-lt"/>
              <a:ea typeface="+mn-ea"/>
              <a:cs typeface="+mn-cs"/>
            </a:rPr>
            <a:t>歳入</a:t>
          </a:r>
          <a:r>
            <a:rPr kumimoji="1" lang="ja-JP" altLang="en-US" sz="1100">
              <a:solidFill>
                <a:sysClr val="windowText" lastClr="000000"/>
              </a:solidFill>
              <a:effectLst/>
              <a:latin typeface="+mn-lt"/>
              <a:ea typeface="+mn-ea"/>
              <a:cs typeface="+mn-cs"/>
            </a:rPr>
            <a:t>について</a:t>
          </a:r>
          <a:r>
            <a:rPr kumimoji="1" lang="ja-JP" altLang="ja-JP" sz="1100">
              <a:solidFill>
                <a:sysClr val="windowText" lastClr="000000"/>
              </a:solidFill>
              <a:effectLst/>
              <a:latin typeface="+mn-lt"/>
              <a:ea typeface="+mn-ea"/>
              <a:cs typeface="+mn-cs"/>
            </a:rPr>
            <a:t>地方交付税</a:t>
          </a:r>
          <a:r>
            <a:rPr kumimoji="1" lang="ja-JP" altLang="en-US" sz="1100">
              <a:solidFill>
                <a:sysClr val="windowText" lastClr="000000"/>
              </a:solidFill>
              <a:effectLst/>
              <a:latin typeface="+mn-lt"/>
              <a:ea typeface="+mn-ea"/>
              <a:cs typeface="+mn-cs"/>
            </a:rPr>
            <a:t>等が</a:t>
          </a:r>
          <a:r>
            <a:rPr kumimoji="1" lang="ja-JP" altLang="ja-JP" sz="1100">
              <a:solidFill>
                <a:sysClr val="windowText" lastClr="000000"/>
              </a:solidFill>
              <a:effectLst/>
              <a:latin typeface="+mn-lt"/>
              <a:ea typeface="+mn-ea"/>
              <a:cs typeface="+mn-cs"/>
            </a:rPr>
            <a:t>増加した</a:t>
          </a:r>
          <a:r>
            <a:rPr kumimoji="1" lang="ja-JP" altLang="en-US" sz="1100">
              <a:solidFill>
                <a:sysClr val="windowText" lastClr="000000"/>
              </a:solidFill>
              <a:effectLst/>
              <a:latin typeface="+mn-lt"/>
              <a:ea typeface="+mn-ea"/>
              <a:cs typeface="+mn-cs"/>
            </a:rPr>
            <a:t>一方で、</a:t>
          </a:r>
          <a:r>
            <a:rPr kumimoji="1" lang="ja-JP" altLang="en-US" sz="1100">
              <a:solidFill>
                <a:sysClr val="windowText" lastClr="000000"/>
              </a:solidFill>
              <a:latin typeface="+mn-ea"/>
              <a:ea typeface="+mn-ea"/>
            </a:rPr>
            <a:t>歳出について扶助費、物件費、普通建設事業費が増加したことによって、実質収支額は昨年度と比較して減少した。</a:t>
          </a:r>
          <a:endParaRPr kumimoji="1" lang="en-US" altLang="ja-JP" sz="1100">
            <a:solidFill>
              <a:sysClr val="windowText" lastClr="000000"/>
            </a:solidFill>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　</a:t>
          </a:r>
          <a:r>
            <a:rPr kumimoji="1" lang="ja-JP" altLang="en-US" sz="1100">
              <a:solidFill>
                <a:sysClr val="windowText" lastClr="000000"/>
              </a:solidFill>
              <a:effectLst/>
              <a:latin typeface="+mn-lt"/>
              <a:ea typeface="+mn-ea"/>
              <a:cs typeface="+mn-cs"/>
            </a:rPr>
            <a:t>実質単年度収支については、積立金が増加したことによって昨年度と比較して増加した。</a:t>
          </a:r>
          <a:endParaRPr lang="ja-JP" altLang="ja-JP">
            <a:solidFill>
              <a:sysClr val="windowText" lastClr="000000"/>
            </a:solidFill>
            <a:effectLst/>
          </a:endParaRPr>
        </a:p>
        <a:p>
          <a:endParaRPr kumimoji="1" lang="ja-JP" altLang="en-US" sz="1100">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兵庫県伊丹市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健全化法施行以来、国民健康保険事業特別会計（以下「国保会計」）及び中心市街地駐車場特別会計の慢性的な赤字を、その他の会計の黒字で補填している構造が続いていたが、国保会計については平成</a:t>
          </a:r>
          <a:r>
            <a:rPr kumimoji="1" lang="en-US" altLang="ja-JP" sz="1100" b="0" i="0" baseline="0">
              <a:solidFill>
                <a:schemeClr val="dk1"/>
              </a:solidFill>
              <a:effectLst/>
              <a:latin typeface="+mn-lt"/>
              <a:ea typeface="+mn-ea"/>
              <a:cs typeface="+mn-cs"/>
            </a:rPr>
            <a:t>24</a:t>
          </a:r>
          <a:r>
            <a:rPr kumimoji="1" lang="ja-JP" altLang="ja-JP" sz="1100" b="0" i="0" baseline="0">
              <a:solidFill>
                <a:schemeClr val="dk1"/>
              </a:solidFill>
              <a:effectLst/>
              <a:latin typeface="+mn-lt"/>
              <a:ea typeface="+mn-ea"/>
              <a:cs typeface="+mn-cs"/>
            </a:rPr>
            <a:t>年度以降黒字決算となり、以降年々改善されているため、特別会計等の収支は着実に改善している。</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令和</a:t>
          </a:r>
          <a:r>
            <a:rPr kumimoji="1" lang="ja-JP" altLang="en-US" sz="1100" b="0" i="0" baseline="0">
              <a:solidFill>
                <a:sysClr val="windowText" lastClr="000000"/>
              </a:solidFill>
              <a:effectLst/>
              <a:latin typeface="+mn-lt"/>
              <a:ea typeface="+mn-ea"/>
              <a:cs typeface="+mn-cs"/>
            </a:rPr>
            <a:t>３</a:t>
          </a:r>
          <a:r>
            <a:rPr kumimoji="1" lang="ja-JP" altLang="ja-JP" sz="1100" b="0" i="0" baseline="0">
              <a:solidFill>
                <a:sysClr val="windowText" lastClr="000000"/>
              </a:solidFill>
              <a:effectLst/>
              <a:latin typeface="+mn-lt"/>
              <a:ea typeface="+mn-ea"/>
              <a:cs typeface="+mn-cs"/>
            </a:rPr>
            <a:t>年度と令和</a:t>
          </a:r>
          <a:r>
            <a:rPr kumimoji="1" lang="ja-JP" altLang="en-US" sz="1100" b="0" i="0" baseline="0">
              <a:solidFill>
                <a:sysClr val="windowText" lastClr="000000"/>
              </a:solidFill>
              <a:effectLst/>
              <a:latin typeface="+mn-lt"/>
              <a:ea typeface="+mn-ea"/>
              <a:cs typeface="+mn-cs"/>
            </a:rPr>
            <a:t>２</a:t>
          </a:r>
          <a:r>
            <a:rPr kumimoji="1" lang="ja-JP" altLang="ja-JP" sz="1100" b="0" i="0" baseline="0">
              <a:solidFill>
                <a:sysClr val="windowText" lastClr="000000"/>
              </a:solidFill>
              <a:effectLst/>
              <a:latin typeface="+mn-lt"/>
              <a:ea typeface="+mn-ea"/>
              <a:cs typeface="+mn-cs"/>
            </a:rPr>
            <a:t>年度の比較において変動が</a:t>
          </a:r>
          <a:r>
            <a:rPr kumimoji="1" lang="ja-JP" altLang="en-US" sz="1100" b="0" i="0" baseline="0">
              <a:solidFill>
                <a:sysClr val="windowText" lastClr="000000"/>
              </a:solidFill>
              <a:effectLst/>
              <a:latin typeface="+mn-lt"/>
              <a:ea typeface="+mn-ea"/>
              <a:cs typeface="+mn-cs"/>
            </a:rPr>
            <a:t>最も</a:t>
          </a:r>
          <a:r>
            <a:rPr kumimoji="1" lang="ja-JP" altLang="ja-JP" sz="1100" b="0" i="0" baseline="0">
              <a:solidFill>
                <a:sysClr val="windowText" lastClr="000000"/>
              </a:solidFill>
              <a:effectLst/>
              <a:latin typeface="+mn-lt"/>
              <a:ea typeface="+mn-ea"/>
              <a:cs typeface="+mn-cs"/>
            </a:rPr>
            <a:t>大きかったも</a:t>
          </a:r>
          <a:r>
            <a:rPr kumimoji="1" lang="ja-JP" altLang="en-US" sz="1100" b="0" i="0" baseline="0">
              <a:solidFill>
                <a:sysClr val="windowText" lastClr="000000"/>
              </a:solidFill>
              <a:effectLst/>
              <a:latin typeface="+mn-lt"/>
              <a:ea typeface="+mn-ea"/>
              <a:cs typeface="+mn-cs"/>
            </a:rPr>
            <a:t>のは、病院事業会計であり、</a:t>
          </a:r>
          <a:r>
            <a:rPr lang="ja-JP" altLang="en-US" sz="1100" b="0" i="0" u="none" strike="noStrike" baseline="0" smtClean="0">
              <a:solidFill>
                <a:sysClr val="windowText" lastClr="000000"/>
              </a:solidFill>
              <a:latin typeface="+mn-lt"/>
              <a:ea typeface="+mn-ea"/>
              <a:cs typeface="+mn-cs"/>
            </a:rPr>
            <a:t>新型コロナウイルス感染症重点医療機関体制整備事業に係る県費補助金の増加が主な要因と考えられる。</a:t>
          </a:r>
          <a:endParaRPr lang="en-US" altLang="ja-JP" sz="1100" b="0" i="0" u="none" strike="noStrike" baseline="0" smtClean="0">
            <a:solidFill>
              <a:sysClr val="windowText" lastClr="000000"/>
            </a:solidFill>
            <a:latin typeface="+mn-lt"/>
            <a:ea typeface="+mn-ea"/>
            <a:cs typeface="+mn-cs"/>
          </a:endParaRPr>
        </a:p>
        <a:p>
          <a:pPr eaLnBrk="1" fontAlgn="auto" latinLnBrk="0" hangingPunct="1"/>
          <a:endParaRPr lang="ja-JP" altLang="ja-JP">
            <a:solidFill>
              <a:srgbClr val="FF0000"/>
            </a:solidFill>
            <a:effectLst/>
          </a:endParaRPr>
        </a:p>
        <a:p>
          <a:endParaRPr kumimoji="1" lang="ja-JP" altLang="en-US" sz="1100">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82073_&#20234;&#20025;&#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57.4</v>
          </cell>
          <cell r="BX53">
            <v>59.1</v>
          </cell>
          <cell r="CF53">
            <v>59.5</v>
          </cell>
          <cell r="CN53">
            <v>60.5</v>
          </cell>
          <cell r="CV53">
            <v>60.3</v>
          </cell>
        </row>
        <row r="55">
          <cell r="AN55" t="str">
            <v>類似団体内平均値</v>
          </cell>
          <cell r="BP55">
            <v>17.399999999999999</v>
          </cell>
          <cell r="BX55">
            <v>12.1</v>
          </cell>
          <cell r="CF55">
            <v>11.2</v>
          </cell>
          <cell r="CN55">
            <v>7.1</v>
          </cell>
          <cell r="CV55">
            <v>5</v>
          </cell>
        </row>
        <row r="57">
          <cell r="BP57">
            <v>58.9</v>
          </cell>
          <cell r="BX57">
            <v>59.4</v>
          </cell>
          <cell r="CF57">
            <v>60.2</v>
          </cell>
          <cell r="CN57">
            <v>61</v>
          </cell>
          <cell r="CV57">
            <v>62.1</v>
          </cell>
        </row>
        <row r="72">
          <cell r="BP72" t="str">
            <v>H29</v>
          </cell>
          <cell r="BX72" t="str">
            <v>H30</v>
          </cell>
          <cell r="CF72" t="str">
            <v>R01</v>
          </cell>
          <cell r="CN72" t="str">
            <v>R02</v>
          </cell>
          <cell r="CV72" t="str">
            <v>R03</v>
          </cell>
        </row>
        <row r="73">
          <cell r="AN73" t="str">
            <v>当該団体値</v>
          </cell>
        </row>
        <row r="75">
          <cell r="BP75">
            <v>7.1</v>
          </cell>
          <cell r="BX75">
            <v>6.6</v>
          </cell>
          <cell r="CF75">
            <v>5.9</v>
          </cell>
          <cell r="CN75">
            <v>5.0999999999999996</v>
          </cell>
          <cell r="CV75">
            <v>4.5</v>
          </cell>
        </row>
        <row r="77">
          <cell r="AN77" t="str">
            <v>類似団体内平均値</v>
          </cell>
          <cell r="BP77">
            <v>17.399999999999999</v>
          </cell>
          <cell r="BX77">
            <v>12.1</v>
          </cell>
          <cell r="CF77">
            <v>11.2</v>
          </cell>
          <cell r="CN77">
            <v>7.1</v>
          </cell>
          <cell r="CV77">
            <v>5</v>
          </cell>
        </row>
        <row r="79">
          <cell r="BP79">
            <v>3.6</v>
          </cell>
          <cell r="BX79">
            <v>3.5</v>
          </cell>
          <cell r="CF79">
            <v>3.5</v>
          </cell>
          <cell r="CN79">
            <v>3.4</v>
          </cell>
          <cell r="CV79">
            <v>3.6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5" zoomScaleNormal="85" workbookViewId="0">
      <selection activeCell="AH25" sqref="AH25:AL25"/>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77</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78</v>
      </c>
      <c r="C2" s="179"/>
      <c r="D2" s="180"/>
    </row>
    <row r="3" spans="1:119" ht="18.75" customHeight="1" thickBot="1" x14ac:dyDescent="0.2">
      <c r="A3" s="178"/>
      <c r="B3" s="383" t="s">
        <v>79</v>
      </c>
      <c r="C3" s="384"/>
      <c r="D3" s="384"/>
      <c r="E3" s="385"/>
      <c r="F3" s="385"/>
      <c r="G3" s="385"/>
      <c r="H3" s="385"/>
      <c r="I3" s="385"/>
      <c r="J3" s="385"/>
      <c r="K3" s="385"/>
      <c r="L3" s="385" t="s">
        <v>80</v>
      </c>
      <c r="M3" s="385"/>
      <c r="N3" s="385"/>
      <c r="O3" s="385"/>
      <c r="P3" s="385"/>
      <c r="Q3" s="385"/>
      <c r="R3" s="392"/>
      <c r="S3" s="392"/>
      <c r="T3" s="392"/>
      <c r="U3" s="392"/>
      <c r="V3" s="393"/>
      <c r="W3" s="367" t="s">
        <v>81</v>
      </c>
      <c r="X3" s="368"/>
      <c r="Y3" s="368"/>
      <c r="Z3" s="368"/>
      <c r="AA3" s="368"/>
      <c r="AB3" s="384"/>
      <c r="AC3" s="392" t="s">
        <v>82</v>
      </c>
      <c r="AD3" s="368"/>
      <c r="AE3" s="368"/>
      <c r="AF3" s="368"/>
      <c r="AG3" s="368"/>
      <c r="AH3" s="368"/>
      <c r="AI3" s="368"/>
      <c r="AJ3" s="368"/>
      <c r="AK3" s="368"/>
      <c r="AL3" s="369"/>
      <c r="AM3" s="367" t="s">
        <v>83</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84</v>
      </c>
      <c r="BO3" s="368"/>
      <c r="BP3" s="368"/>
      <c r="BQ3" s="368"/>
      <c r="BR3" s="368"/>
      <c r="BS3" s="368"/>
      <c r="BT3" s="368"/>
      <c r="BU3" s="369"/>
      <c r="BV3" s="367" t="s">
        <v>85</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86</v>
      </c>
      <c r="CU3" s="368"/>
      <c r="CV3" s="368"/>
      <c r="CW3" s="368"/>
      <c r="CX3" s="368"/>
      <c r="CY3" s="368"/>
      <c r="CZ3" s="368"/>
      <c r="DA3" s="369"/>
      <c r="DB3" s="367" t="s">
        <v>87</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88</v>
      </c>
      <c r="AZ4" s="371"/>
      <c r="BA4" s="371"/>
      <c r="BB4" s="371"/>
      <c r="BC4" s="371"/>
      <c r="BD4" s="371"/>
      <c r="BE4" s="371"/>
      <c r="BF4" s="371"/>
      <c r="BG4" s="371"/>
      <c r="BH4" s="371"/>
      <c r="BI4" s="371"/>
      <c r="BJ4" s="371"/>
      <c r="BK4" s="371"/>
      <c r="BL4" s="371"/>
      <c r="BM4" s="372"/>
      <c r="BN4" s="373">
        <v>96044530</v>
      </c>
      <c r="BO4" s="374"/>
      <c r="BP4" s="374"/>
      <c r="BQ4" s="374"/>
      <c r="BR4" s="374"/>
      <c r="BS4" s="374"/>
      <c r="BT4" s="374"/>
      <c r="BU4" s="375"/>
      <c r="BV4" s="373">
        <v>104259224</v>
      </c>
      <c r="BW4" s="374"/>
      <c r="BX4" s="374"/>
      <c r="BY4" s="374"/>
      <c r="BZ4" s="374"/>
      <c r="CA4" s="374"/>
      <c r="CB4" s="374"/>
      <c r="CC4" s="375"/>
      <c r="CD4" s="376" t="s">
        <v>89</v>
      </c>
      <c r="CE4" s="377"/>
      <c r="CF4" s="377"/>
      <c r="CG4" s="377"/>
      <c r="CH4" s="377"/>
      <c r="CI4" s="377"/>
      <c r="CJ4" s="377"/>
      <c r="CK4" s="377"/>
      <c r="CL4" s="377"/>
      <c r="CM4" s="377"/>
      <c r="CN4" s="377"/>
      <c r="CO4" s="377"/>
      <c r="CP4" s="377"/>
      <c r="CQ4" s="377"/>
      <c r="CR4" s="377"/>
      <c r="CS4" s="378"/>
      <c r="CT4" s="379">
        <v>2.5</v>
      </c>
      <c r="CU4" s="380"/>
      <c r="CV4" s="380"/>
      <c r="CW4" s="380"/>
      <c r="CX4" s="380"/>
      <c r="CY4" s="380"/>
      <c r="CZ4" s="380"/>
      <c r="DA4" s="381"/>
      <c r="DB4" s="379">
        <v>2.7</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90</v>
      </c>
      <c r="AN5" s="440"/>
      <c r="AO5" s="440"/>
      <c r="AP5" s="440"/>
      <c r="AQ5" s="440"/>
      <c r="AR5" s="440"/>
      <c r="AS5" s="440"/>
      <c r="AT5" s="441"/>
      <c r="AU5" s="442" t="s">
        <v>91</v>
      </c>
      <c r="AV5" s="443"/>
      <c r="AW5" s="443"/>
      <c r="AX5" s="443"/>
      <c r="AY5" s="444" t="s">
        <v>92</v>
      </c>
      <c r="AZ5" s="445"/>
      <c r="BA5" s="445"/>
      <c r="BB5" s="445"/>
      <c r="BC5" s="445"/>
      <c r="BD5" s="445"/>
      <c r="BE5" s="445"/>
      <c r="BF5" s="445"/>
      <c r="BG5" s="445"/>
      <c r="BH5" s="445"/>
      <c r="BI5" s="445"/>
      <c r="BJ5" s="445"/>
      <c r="BK5" s="445"/>
      <c r="BL5" s="445"/>
      <c r="BM5" s="446"/>
      <c r="BN5" s="410">
        <v>93970500</v>
      </c>
      <c r="BO5" s="411"/>
      <c r="BP5" s="411"/>
      <c r="BQ5" s="411"/>
      <c r="BR5" s="411"/>
      <c r="BS5" s="411"/>
      <c r="BT5" s="411"/>
      <c r="BU5" s="412"/>
      <c r="BV5" s="410">
        <v>102532971</v>
      </c>
      <c r="BW5" s="411"/>
      <c r="BX5" s="411"/>
      <c r="BY5" s="411"/>
      <c r="BZ5" s="411"/>
      <c r="CA5" s="411"/>
      <c r="CB5" s="411"/>
      <c r="CC5" s="412"/>
      <c r="CD5" s="413" t="s">
        <v>93</v>
      </c>
      <c r="CE5" s="414"/>
      <c r="CF5" s="414"/>
      <c r="CG5" s="414"/>
      <c r="CH5" s="414"/>
      <c r="CI5" s="414"/>
      <c r="CJ5" s="414"/>
      <c r="CK5" s="414"/>
      <c r="CL5" s="414"/>
      <c r="CM5" s="414"/>
      <c r="CN5" s="414"/>
      <c r="CO5" s="414"/>
      <c r="CP5" s="414"/>
      <c r="CQ5" s="414"/>
      <c r="CR5" s="414"/>
      <c r="CS5" s="415"/>
      <c r="CT5" s="407">
        <v>89.2</v>
      </c>
      <c r="CU5" s="408"/>
      <c r="CV5" s="408"/>
      <c r="CW5" s="408"/>
      <c r="CX5" s="408"/>
      <c r="CY5" s="408"/>
      <c r="CZ5" s="408"/>
      <c r="DA5" s="409"/>
      <c r="DB5" s="407">
        <v>93.2</v>
      </c>
      <c r="DC5" s="408"/>
      <c r="DD5" s="408"/>
      <c r="DE5" s="408"/>
      <c r="DF5" s="408"/>
      <c r="DG5" s="408"/>
      <c r="DH5" s="408"/>
      <c r="DI5" s="409"/>
    </row>
    <row r="6" spans="1:119" ht="18.75" customHeight="1" x14ac:dyDescent="0.15">
      <c r="A6" s="178"/>
      <c r="B6" s="416" t="s">
        <v>94</v>
      </c>
      <c r="C6" s="417"/>
      <c r="D6" s="417"/>
      <c r="E6" s="418"/>
      <c r="F6" s="418"/>
      <c r="G6" s="418"/>
      <c r="H6" s="418"/>
      <c r="I6" s="418"/>
      <c r="J6" s="418"/>
      <c r="K6" s="418"/>
      <c r="L6" s="418" t="s">
        <v>95</v>
      </c>
      <c r="M6" s="418"/>
      <c r="N6" s="418"/>
      <c r="O6" s="418"/>
      <c r="P6" s="418"/>
      <c r="Q6" s="418"/>
      <c r="R6" s="422"/>
      <c r="S6" s="422"/>
      <c r="T6" s="422"/>
      <c r="U6" s="422"/>
      <c r="V6" s="423"/>
      <c r="W6" s="426" t="s">
        <v>96</v>
      </c>
      <c r="X6" s="427"/>
      <c r="Y6" s="427"/>
      <c r="Z6" s="427"/>
      <c r="AA6" s="427"/>
      <c r="AB6" s="417"/>
      <c r="AC6" s="430" t="s">
        <v>97</v>
      </c>
      <c r="AD6" s="431"/>
      <c r="AE6" s="431"/>
      <c r="AF6" s="431"/>
      <c r="AG6" s="431"/>
      <c r="AH6" s="431"/>
      <c r="AI6" s="431"/>
      <c r="AJ6" s="431"/>
      <c r="AK6" s="431"/>
      <c r="AL6" s="432"/>
      <c r="AM6" s="439" t="s">
        <v>98</v>
      </c>
      <c r="AN6" s="440"/>
      <c r="AO6" s="440"/>
      <c r="AP6" s="440"/>
      <c r="AQ6" s="440"/>
      <c r="AR6" s="440"/>
      <c r="AS6" s="440"/>
      <c r="AT6" s="441"/>
      <c r="AU6" s="442" t="s">
        <v>91</v>
      </c>
      <c r="AV6" s="443"/>
      <c r="AW6" s="443"/>
      <c r="AX6" s="443"/>
      <c r="AY6" s="444" t="s">
        <v>99</v>
      </c>
      <c r="AZ6" s="445"/>
      <c r="BA6" s="445"/>
      <c r="BB6" s="445"/>
      <c r="BC6" s="445"/>
      <c r="BD6" s="445"/>
      <c r="BE6" s="445"/>
      <c r="BF6" s="445"/>
      <c r="BG6" s="445"/>
      <c r="BH6" s="445"/>
      <c r="BI6" s="445"/>
      <c r="BJ6" s="445"/>
      <c r="BK6" s="445"/>
      <c r="BL6" s="445"/>
      <c r="BM6" s="446"/>
      <c r="BN6" s="410">
        <v>2074030</v>
      </c>
      <c r="BO6" s="411"/>
      <c r="BP6" s="411"/>
      <c r="BQ6" s="411"/>
      <c r="BR6" s="411"/>
      <c r="BS6" s="411"/>
      <c r="BT6" s="411"/>
      <c r="BU6" s="412"/>
      <c r="BV6" s="410">
        <v>1726253</v>
      </c>
      <c r="BW6" s="411"/>
      <c r="BX6" s="411"/>
      <c r="BY6" s="411"/>
      <c r="BZ6" s="411"/>
      <c r="CA6" s="411"/>
      <c r="CB6" s="411"/>
      <c r="CC6" s="412"/>
      <c r="CD6" s="413" t="s">
        <v>100</v>
      </c>
      <c r="CE6" s="414"/>
      <c r="CF6" s="414"/>
      <c r="CG6" s="414"/>
      <c r="CH6" s="414"/>
      <c r="CI6" s="414"/>
      <c r="CJ6" s="414"/>
      <c r="CK6" s="414"/>
      <c r="CL6" s="414"/>
      <c r="CM6" s="414"/>
      <c r="CN6" s="414"/>
      <c r="CO6" s="414"/>
      <c r="CP6" s="414"/>
      <c r="CQ6" s="414"/>
      <c r="CR6" s="414"/>
      <c r="CS6" s="415"/>
      <c r="CT6" s="447">
        <v>95.1</v>
      </c>
      <c r="CU6" s="448"/>
      <c r="CV6" s="448"/>
      <c r="CW6" s="448"/>
      <c r="CX6" s="448"/>
      <c r="CY6" s="448"/>
      <c r="CZ6" s="448"/>
      <c r="DA6" s="449"/>
      <c r="DB6" s="447">
        <v>99.4</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101</v>
      </c>
      <c r="AN7" s="440"/>
      <c r="AO7" s="440"/>
      <c r="AP7" s="440"/>
      <c r="AQ7" s="440"/>
      <c r="AR7" s="440"/>
      <c r="AS7" s="440"/>
      <c r="AT7" s="441"/>
      <c r="AU7" s="442" t="s">
        <v>91</v>
      </c>
      <c r="AV7" s="443"/>
      <c r="AW7" s="443"/>
      <c r="AX7" s="443"/>
      <c r="AY7" s="444" t="s">
        <v>102</v>
      </c>
      <c r="AZ7" s="445"/>
      <c r="BA7" s="445"/>
      <c r="BB7" s="445"/>
      <c r="BC7" s="445"/>
      <c r="BD7" s="445"/>
      <c r="BE7" s="445"/>
      <c r="BF7" s="445"/>
      <c r="BG7" s="445"/>
      <c r="BH7" s="445"/>
      <c r="BI7" s="445"/>
      <c r="BJ7" s="445"/>
      <c r="BK7" s="445"/>
      <c r="BL7" s="445"/>
      <c r="BM7" s="446"/>
      <c r="BN7" s="410">
        <v>969017</v>
      </c>
      <c r="BO7" s="411"/>
      <c r="BP7" s="411"/>
      <c r="BQ7" s="411"/>
      <c r="BR7" s="411"/>
      <c r="BS7" s="411"/>
      <c r="BT7" s="411"/>
      <c r="BU7" s="412"/>
      <c r="BV7" s="410">
        <v>553425</v>
      </c>
      <c r="BW7" s="411"/>
      <c r="BX7" s="411"/>
      <c r="BY7" s="411"/>
      <c r="BZ7" s="411"/>
      <c r="CA7" s="411"/>
      <c r="CB7" s="411"/>
      <c r="CC7" s="412"/>
      <c r="CD7" s="413" t="s">
        <v>103</v>
      </c>
      <c r="CE7" s="414"/>
      <c r="CF7" s="414"/>
      <c r="CG7" s="414"/>
      <c r="CH7" s="414"/>
      <c r="CI7" s="414"/>
      <c r="CJ7" s="414"/>
      <c r="CK7" s="414"/>
      <c r="CL7" s="414"/>
      <c r="CM7" s="414"/>
      <c r="CN7" s="414"/>
      <c r="CO7" s="414"/>
      <c r="CP7" s="414"/>
      <c r="CQ7" s="414"/>
      <c r="CR7" s="414"/>
      <c r="CS7" s="415"/>
      <c r="CT7" s="410">
        <v>44761494</v>
      </c>
      <c r="CU7" s="411"/>
      <c r="CV7" s="411"/>
      <c r="CW7" s="411"/>
      <c r="CX7" s="411"/>
      <c r="CY7" s="411"/>
      <c r="CZ7" s="411"/>
      <c r="DA7" s="412"/>
      <c r="DB7" s="410">
        <v>42999931</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104</v>
      </c>
      <c r="AN8" s="440"/>
      <c r="AO8" s="440"/>
      <c r="AP8" s="440"/>
      <c r="AQ8" s="440"/>
      <c r="AR8" s="440"/>
      <c r="AS8" s="440"/>
      <c r="AT8" s="441"/>
      <c r="AU8" s="442" t="s">
        <v>105</v>
      </c>
      <c r="AV8" s="443"/>
      <c r="AW8" s="443"/>
      <c r="AX8" s="443"/>
      <c r="AY8" s="444" t="s">
        <v>106</v>
      </c>
      <c r="AZ8" s="445"/>
      <c r="BA8" s="445"/>
      <c r="BB8" s="445"/>
      <c r="BC8" s="445"/>
      <c r="BD8" s="445"/>
      <c r="BE8" s="445"/>
      <c r="BF8" s="445"/>
      <c r="BG8" s="445"/>
      <c r="BH8" s="445"/>
      <c r="BI8" s="445"/>
      <c r="BJ8" s="445"/>
      <c r="BK8" s="445"/>
      <c r="BL8" s="445"/>
      <c r="BM8" s="446"/>
      <c r="BN8" s="410">
        <v>1105013</v>
      </c>
      <c r="BO8" s="411"/>
      <c r="BP8" s="411"/>
      <c r="BQ8" s="411"/>
      <c r="BR8" s="411"/>
      <c r="BS8" s="411"/>
      <c r="BT8" s="411"/>
      <c r="BU8" s="412"/>
      <c r="BV8" s="410">
        <v>1172828</v>
      </c>
      <c r="BW8" s="411"/>
      <c r="BX8" s="411"/>
      <c r="BY8" s="411"/>
      <c r="BZ8" s="411"/>
      <c r="CA8" s="411"/>
      <c r="CB8" s="411"/>
      <c r="CC8" s="412"/>
      <c r="CD8" s="413" t="s">
        <v>107</v>
      </c>
      <c r="CE8" s="414"/>
      <c r="CF8" s="414"/>
      <c r="CG8" s="414"/>
      <c r="CH8" s="414"/>
      <c r="CI8" s="414"/>
      <c r="CJ8" s="414"/>
      <c r="CK8" s="414"/>
      <c r="CL8" s="414"/>
      <c r="CM8" s="414"/>
      <c r="CN8" s="414"/>
      <c r="CO8" s="414"/>
      <c r="CP8" s="414"/>
      <c r="CQ8" s="414"/>
      <c r="CR8" s="414"/>
      <c r="CS8" s="415"/>
      <c r="CT8" s="450">
        <v>0.81</v>
      </c>
      <c r="CU8" s="451"/>
      <c r="CV8" s="451"/>
      <c r="CW8" s="451"/>
      <c r="CX8" s="451"/>
      <c r="CY8" s="451"/>
      <c r="CZ8" s="451"/>
      <c r="DA8" s="452"/>
      <c r="DB8" s="450">
        <v>0.83</v>
      </c>
      <c r="DC8" s="451"/>
      <c r="DD8" s="451"/>
      <c r="DE8" s="451"/>
      <c r="DF8" s="451"/>
      <c r="DG8" s="451"/>
      <c r="DH8" s="451"/>
      <c r="DI8" s="452"/>
    </row>
    <row r="9" spans="1:119" ht="18.75" customHeight="1" thickBot="1" x14ac:dyDescent="0.2">
      <c r="A9" s="178"/>
      <c r="B9" s="404" t="s">
        <v>108</v>
      </c>
      <c r="C9" s="405"/>
      <c r="D9" s="405"/>
      <c r="E9" s="405"/>
      <c r="F9" s="405"/>
      <c r="G9" s="405"/>
      <c r="H9" s="405"/>
      <c r="I9" s="405"/>
      <c r="J9" s="405"/>
      <c r="K9" s="453"/>
      <c r="L9" s="454" t="s">
        <v>109</v>
      </c>
      <c r="M9" s="455"/>
      <c r="N9" s="455"/>
      <c r="O9" s="455"/>
      <c r="P9" s="455"/>
      <c r="Q9" s="456"/>
      <c r="R9" s="457">
        <v>198138</v>
      </c>
      <c r="S9" s="458"/>
      <c r="T9" s="458"/>
      <c r="U9" s="458"/>
      <c r="V9" s="459"/>
      <c r="W9" s="367" t="s">
        <v>110</v>
      </c>
      <c r="X9" s="368"/>
      <c r="Y9" s="368"/>
      <c r="Z9" s="368"/>
      <c r="AA9" s="368"/>
      <c r="AB9" s="368"/>
      <c r="AC9" s="368"/>
      <c r="AD9" s="368"/>
      <c r="AE9" s="368"/>
      <c r="AF9" s="368"/>
      <c r="AG9" s="368"/>
      <c r="AH9" s="368"/>
      <c r="AI9" s="368"/>
      <c r="AJ9" s="368"/>
      <c r="AK9" s="368"/>
      <c r="AL9" s="369"/>
      <c r="AM9" s="439" t="s">
        <v>111</v>
      </c>
      <c r="AN9" s="440"/>
      <c r="AO9" s="440"/>
      <c r="AP9" s="440"/>
      <c r="AQ9" s="440"/>
      <c r="AR9" s="440"/>
      <c r="AS9" s="440"/>
      <c r="AT9" s="441"/>
      <c r="AU9" s="442" t="s">
        <v>112</v>
      </c>
      <c r="AV9" s="443"/>
      <c r="AW9" s="443"/>
      <c r="AX9" s="443"/>
      <c r="AY9" s="444" t="s">
        <v>113</v>
      </c>
      <c r="AZ9" s="445"/>
      <c r="BA9" s="445"/>
      <c r="BB9" s="445"/>
      <c r="BC9" s="445"/>
      <c r="BD9" s="445"/>
      <c r="BE9" s="445"/>
      <c r="BF9" s="445"/>
      <c r="BG9" s="445"/>
      <c r="BH9" s="445"/>
      <c r="BI9" s="445"/>
      <c r="BJ9" s="445"/>
      <c r="BK9" s="445"/>
      <c r="BL9" s="445"/>
      <c r="BM9" s="446"/>
      <c r="BN9" s="410">
        <v>-67815</v>
      </c>
      <c r="BO9" s="411"/>
      <c r="BP9" s="411"/>
      <c r="BQ9" s="411"/>
      <c r="BR9" s="411"/>
      <c r="BS9" s="411"/>
      <c r="BT9" s="411"/>
      <c r="BU9" s="412"/>
      <c r="BV9" s="410">
        <v>402416</v>
      </c>
      <c r="BW9" s="411"/>
      <c r="BX9" s="411"/>
      <c r="BY9" s="411"/>
      <c r="BZ9" s="411"/>
      <c r="CA9" s="411"/>
      <c r="CB9" s="411"/>
      <c r="CC9" s="412"/>
      <c r="CD9" s="413" t="s">
        <v>114</v>
      </c>
      <c r="CE9" s="414"/>
      <c r="CF9" s="414"/>
      <c r="CG9" s="414"/>
      <c r="CH9" s="414"/>
      <c r="CI9" s="414"/>
      <c r="CJ9" s="414"/>
      <c r="CK9" s="414"/>
      <c r="CL9" s="414"/>
      <c r="CM9" s="414"/>
      <c r="CN9" s="414"/>
      <c r="CO9" s="414"/>
      <c r="CP9" s="414"/>
      <c r="CQ9" s="414"/>
      <c r="CR9" s="414"/>
      <c r="CS9" s="415"/>
      <c r="CT9" s="407">
        <v>13.4</v>
      </c>
      <c r="CU9" s="408"/>
      <c r="CV9" s="408"/>
      <c r="CW9" s="408"/>
      <c r="CX9" s="408"/>
      <c r="CY9" s="408"/>
      <c r="CZ9" s="408"/>
      <c r="DA9" s="409"/>
      <c r="DB9" s="407">
        <v>13.5</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115</v>
      </c>
      <c r="M10" s="440"/>
      <c r="N10" s="440"/>
      <c r="O10" s="440"/>
      <c r="P10" s="440"/>
      <c r="Q10" s="441"/>
      <c r="R10" s="461">
        <v>196883</v>
      </c>
      <c r="S10" s="462"/>
      <c r="T10" s="462"/>
      <c r="U10" s="462"/>
      <c r="V10" s="463"/>
      <c r="W10" s="398"/>
      <c r="X10" s="399"/>
      <c r="Y10" s="399"/>
      <c r="Z10" s="399"/>
      <c r="AA10" s="399"/>
      <c r="AB10" s="399"/>
      <c r="AC10" s="399"/>
      <c r="AD10" s="399"/>
      <c r="AE10" s="399"/>
      <c r="AF10" s="399"/>
      <c r="AG10" s="399"/>
      <c r="AH10" s="399"/>
      <c r="AI10" s="399"/>
      <c r="AJ10" s="399"/>
      <c r="AK10" s="399"/>
      <c r="AL10" s="402"/>
      <c r="AM10" s="439" t="s">
        <v>116</v>
      </c>
      <c r="AN10" s="440"/>
      <c r="AO10" s="440"/>
      <c r="AP10" s="440"/>
      <c r="AQ10" s="440"/>
      <c r="AR10" s="440"/>
      <c r="AS10" s="440"/>
      <c r="AT10" s="441"/>
      <c r="AU10" s="442" t="s">
        <v>91</v>
      </c>
      <c r="AV10" s="443"/>
      <c r="AW10" s="443"/>
      <c r="AX10" s="443"/>
      <c r="AY10" s="444" t="s">
        <v>117</v>
      </c>
      <c r="AZ10" s="445"/>
      <c r="BA10" s="445"/>
      <c r="BB10" s="445"/>
      <c r="BC10" s="445"/>
      <c r="BD10" s="445"/>
      <c r="BE10" s="445"/>
      <c r="BF10" s="445"/>
      <c r="BG10" s="445"/>
      <c r="BH10" s="445"/>
      <c r="BI10" s="445"/>
      <c r="BJ10" s="445"/>
      <c r="BK10" s="445"/>
      <c r="BL10" s="445"/>
      <c r="BM10" s="446"/>
      <c r="BN10" s="410">
        <v>1036337</v>
      </c>
      <c r="BO10" s="411"/>
      <c r="BP10" s="411"/>
      <c r="BQ10" s="411"/>
      <c r="BR10" s="411"/>
      <c r="BS10" s="411"/>
      <c r="BT10" s="411"/>
      <c r="BU10" s="412"/>
      <c r="BV10" s="410">
        <v>387363</v>
      </c>
      <c r="BW10" s="411"/>
      <c r="BX10" s="411"/>
      <c r="BY10" s="411"/>
      <c r="BZ10" s="411"/>
      <c r="CA10" s="411"/>
      <c r="CB10" s="411"/>
      <c r="CC10" s="412"/>
      <c r="CD10" s="181" t="s">
        <v>118</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119</v>
      </c>
      <c r="M11" s="465"/>
      <c r="N11" s="465"/>
      <c r="O11" s="465"/>
      <c r="P11" s="465"/>
      <c r="Q11" s="466"/>
      <c r="R11" s="467" t="s">
        <v>120</v>
      </c>
      <c r="S11" s="468"/>
      <c r="T11" s="468"/>
      <c r="U11" s="468"/>
      <c r="V11" s="469"/>
      <c r="W11" s="398"/>
      <c r="X11" s="399"/>
      <c r="Y11" s="399"/>
      <c r="Z11" s="399"/>
      <c r="AA11" s="399"/>
      <c r="AB11" s="399"/>
      <c r="AC11" s="399"/>
      <c r="AD11" s="399"/>
      <c r="AE11" s="399"/>
      <c r="AF11" s="399"/>
      <c r="AG11" s="399"/>
      <c r="AH11" s="399"/>
      <c r="AI11" s="399"/>
      <c r="AJ11" s="399"/>
      <c r="AK11" s="399"/>
      <c r="AL11" s="402"/>
      <c r="AM11" s="439" t="s">
        <v>121</v>
      </c>
      <c r="AN11" s="440"/>
      <c r="AO11" s="440"/>
      <c r="AP11" s="440"/>
      <c r="AQ11" s="440"/>
      <c r="AR11" s="440"/>
      <c r="AS11" s="440"/>
      <c r="AT11" s="441"/>
      <c r="AU11" s="442" t="s">
        <v>122</v>
      </c>
      <c r="AV11" s="443"/>
      <c r="AW11" s="443"/>
      <c r="AX11" s="443"/>
      <c r="AY11" s="444" t="s">
        <v>123</v>
      </c>
      <c r="AZ11" s="445"/>
      <c r="BA11" s="445"/>
      <c r="BB11" s="445"/>
      <c r="BC11" s="445"/>
      <c r="BD11" s="445"/>
      <c r="BE11" s="445"/>
      <c r="BF11" s="445"/>
      <c r="BG11" s="445"/>
      <c r="BH11" s="445"/>
      <c r="BI11" s="445"/>
      <c r="BJ11" s="445"/>
      <c r="BK11" s="445"/>
      <c r="BL11" s="445"/>
      <c r="BM11" s="446"/>
      <c r="BN11" s="410">
        <v>720300</v>
      </c>
      <c r="BO11" s="411"/>
      <c r="BP11" s="411"/>
      <c r="BQ11" s="411"/>
      <c r="BR11" s="411"/>
      <c r="BS11" s="411"/>
      <c r="BT11" s="411"/>
      <c r="BU11" s="412"/>
      <c r="BV11" s="410">
        <v>757100</v>
      </c>
      <c r="BW11" s="411"/>
      <c r="BX11" s="411"/>
      <c r="BY11" s="411"/>
      <c r="BZ11" s="411"/>
      <c r="CA11" s="411"/>
      <c r="CB11" s="411"/>
      <c r="CC11" s="412"/>
      <c r="CD11" s="413" t="s">
        <v>124</v>
      </c>
      <c r="CE11" s="414"/>
      <c r="CF11" s="414"/>
      <c r="CG11" s="414"/>
      <c r="CH11" s="414"/>
      <c r="CI11" s="414"/>
      <c r="CJ11" s="414"/>
      <c r="CK11" s="414"/>
      <c r="CL11" s="414"/>
      <c r="CM11" s="414"/>
      <c r="CN11" s="414"/>
      <c r="CO11" s="414"/>
      <c r="CP11" s="414"/>
      <c r="CQ11" s="414"/>
      <c r="CR11" s="414"/>
      <c r="CS11" s="415"/>
      <c r="CT11" s="450" t="s">
        <v>125</v>
      </c>
      <c r="CU11" s="451"/>
      <c r="CV11" s="451"/>
      <c r="CW11" s="451"/>
      <c r="CX11" s="451"/>
      <c r="CY11" s="451"/>
      <c r="CZ11" s="451"/>
      <c r="DA11" s="452"/>
      <c r="DB11" s="450" t="s">
        <v>126</v>
      </c>
      <c r="DC11" s="451"/>
      <c r="DD11" s="451"/>
      <c r="DE11" s="451"/>
      <c r="DF11" s="451"/>
      <c r="DG11" s="451"/>
      <c r="DH11" s="451"/>
      <c r="DI11" s="452"/>
    </row>
    <row r="12" spans="1:119" ht="18.75" customHeight="1" x14ac:dyDescent="0.15">
      <c r="A12" s="178"/>
      <c r="B12" s="470" t="s">
        <v>127</v>
      </c>
      <c r="C12" s="471"/>
      <c r="D12" s="471"/>
      <c r="E12" s="471"/>
      <c r="F12" s="471"/>
      <c r="G12" s="471"/>
      <c r="H12" s="471"/>
      <c r="I12" s="471"/>
      <c r="J12" s="471"/>
      <c r="K12" s="472"/>
      <c r="L12" s="479" t="s">
        <v>128</v>
      </c>
      <c r="M12" s="480"/>
      <c r="N12" s="480"/>
      <c r="O12" s="480"/>
      <c r="P12" s="480"/>
      <c r="Q12" s="481"/>
      <c r="R12" s="482">
        <v>202978</v>
      </c>
      <c r="S12" s="483"/>
      <c r="T12" s="483"/>
      <c r="U12" s="483"/>
      <c r="V12" s="484"/>
      <c r="W12" s="485" t="s">
        <v>1</v>
      </c>
      <c r="X12" s="443"/>
      <c r="Y12" s="443"/>
      <c r="Z12" s="443"/>
      <c r="AA12" s="443"/>
      <c r="AB12" s="486"/>
      <c r="AC12" s="487" t="s">
        <v>129</v>
      </c>
      <c r="AD12" s="488"/>
      <c r="AE12" s="488"/>
      <c r="AF12" s="488"/>
      <c r="AG12" s="489"/>
      <c r="AH12" s="487" t="s">
        <v>130</v>
      </c>
      <c r="AI12" s="488"/>
      <c r="AJ12" s="488"/>
      <c r="AK12" s="488"/>
      <c r="AL12" s="490"/>
      <c r="AM12" s="439" t="s">
        <v>131</v>
      </c>
      <c r="AN12" s="440"/>
      <c r="AO12" s="440"/>
      <c r="AP12" s="440"/>
      <c r="AQ12" s="440"/>
      <c r="AR12" s="440"/>
      <c r="AS12" s="440"/>
      <c r="AT12" s="441"/>
      <c r="AU12" s="442" t="s">
        <v>91</v>
      </c>
      <c r="AV12" s="443"/>
      <c r="AW12" s="443"/>
      <c r="AX12" s="443"/>
      <c r="AY12" s="444" t="s">
        <v>132</v>
      </c>
      <c r="AZ12" s="445"/>
      <c r="BA12" s="445"/>
      <c r="BB12" s="445"/>
      <c r="BC12" s="445"/>
      <c r="BD12" s="445"/>
      <c r="BE12" s="445"/>
      <c r="BF12" s="445"/>
      <c r="BG12" s="445"/>
      <c r="BH12" s="445"/>
      <c r="BI12" s="445"/>
      <c r="BJ12" s="445"/>
      <c r="BK12" s="445"/>
      <c r="BL12" s="445"/>
      <c r="BM12" s="446"/>
      <c r="BN12" s="410">
        <v>113921</v>
      </c>
      <c r="BO12" s="411"/>
      <c r="BP12" s="411"/>
      <c r="BQ12" s="411"/>
      <c r="BR12" s="411"/>
      <c r="BS12" s="411"/>
      <c r="BT12" s="411"/>
      <c r="BU12" s="412"/>
      <c r="BV12" s="410">
        <v>1275812</v>
      </c>
      <c r="BW12" s="411"/>
      <c r="BX12" s="411"/>
      <c r="BY12" s="411"/>
      <c r="BZ12" s="411"/>
      <c r="CA12" s="411"/>
      <c r="CB12" s="411"/>
      <c r="CC12" s="412"/>
      <c r="CD12" s="413" t="s">
        <v>133</v>
      </c>
      <c r="CE12" s="414"/>
      <c r="CF12" s="414"/>
      <c r="CG12" s="414"/>
      <c r="CH12" s="414"/>
      <c r="CI12" s="414"/>
      <c r="CJ12" s="414"/>
      <c r="CK12" s="414"/>
      <c r="CL12" s="414"/>
      <c r="CM12" s="414"/>
      <c r="CN12" s="414"/>
      <c r="CO12" s="414"/>
      <c r="CP12" s="414"/>
      <c r="CQ12" s="414"/>
      <c r="CR12" s="414"/>
      <c r="CS12" s="415"/>
      <c r="CT12" s="450" t="s">
        <v>126</v>
      </c>
      <c r="CU12" s="451"/>
      <c r="CV12" s="451"/>
      <c r="CW12" s="451"/>
      <c r="CX12" s="451"/>
      <c r="CY12" s="451"/>
      <c r="CZ12" s="451"/>
      <c r="DA12" s="452"/>
      <c r="DB12" s="450" t="s">
        <v>134</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135</v>
      </c>
      <c r="N13" s="502"/>
      <c r="O13" s="502"/>
      <c r="P13" s="502"/>
      <c r="Q13" s="503"/>
      <c r="R13" s="494">
        <v>199947</v>
      </c>
      <c r="S13" s="495"/>
      <c r="T13" s="495"/>
      <c r="U13" s="495"/>
      <c r="V13" s="496"/>
      <c r="W13" s="426" t="s">
        <v>136</v>
      </c>
      <c r="X13" s="427"/>
      <c r="Y13" s="427"/>
      <c r="Z13" s="427"/>
      <c r="AA13" s="427"/>
      <c r="AB13" s="417"/>
      <c r="AC13" s="461">
        <v>555</v>
      </c>
      <c r="AD13" s="462"/>
      <c r="AE13" s="462"/>
      <c r="AF13" s="462"/>
      <c r="AG13" s="504"/>
      <c r="AH13" s="461">
        <v>593</v>
      </c>
      <c r="AI13" s="462"/>
      <c r="AJ13" s="462"/>
      <c r="AK13" s="462"/>
      <c r="AL13" s="463"/>
      <c r="AM13" s="439" t="s">
        <v>137</v>
      </c>
      <c r="AN13" s="440"/>
      <c r="AO13" s="440"/>
      <c r="AP13" s="440"/>
      <c r="AQ13" s="440"/>
      <c r="AR13" s="440"/>
      <c r="AS13" s="440"/>
      <c r="AT13" s="441"/>
      <c r="AU13" s="442" t="s">
        <v>138</v>
      </c>
      <c r="AV13" s="443"/>
      <c r="AW13" s="443"/>
      <c r="AX13" s="443"/>
      <c r="AY13" s="444" t="s">
        <v>139</v>
      </c>
      <c r="AZ13" s="445"/>
      <c r="BA13" s="445"/>
      <c r="BB13" s="445"/>
      <c r="BC13" s="445"/>
      <c r="BD13" s="445"/>
      <c r="BE13" s="445"/>
      <c r="BF13" s="445"/>
      <c r="BG13" s="445"/>
      <c r="BH13" s="445"/>
      <c r="BI13" s="445"/>
      <c r="BJ13" s="445"/>
      <c r="BK13" s="445"/>
      <c r="BL13" s="445"/>
      <c r="BM13" s="446"/>
      <c r="BN13" s="410">
        <v>1574901</v>
      </c>
      <c r="BO13" s="411"/>
      <c r="BP13" s="411"/>
      <c r="BQ13" s="411"/>
      <c r="BR13" s="411"/>
      <c r="BS13" s="411"/>
      <c r="BT13" s="411"/>
      <c r="BU13" s="412"/>
      <c r="BV13" s="410">
        <v>271067</v>
      </c>
      <c r="BW13" s="411"/>
      <c r="BX13" s="411"/>
      <c r="BY13" s="411"/>
      <c r="BZ13" s="411"/>
      <c r="CA13" s="411"/>
      <c r="CB13" s="411"/>
      <c r="CC13" s="412"/>
      <c r="CD13" s="413" t="s">
        <v>140</v>
      </c>
      <c r="CE13" s="414"/>
      <c r="CF13" s="414"/>
      <c r="CG13" s="414"/>
      <c r="CH13" s="414"/>
      <c r="CI13" s="414"/>
      <c r="CJ13" s="414"/>
      <c r="CK13" s="414"/>
      <c r="CL13" s="414"/>
      <c r="CM13" s="414"/>
      <c r="CN13" s="414"/>
      <c r="CO13" s="414"/>
      <c r="CP13" s="414"/>
      <c r="CQ13" s="414"/>
      <c r="CR13" s="414"/>
      <c r="CS13" s="415"/>
      <c r="CT13" s="407">
        <v>4.5</v>
      </c>
      <c r="CU13" s="408"/>
      <c r="CV13" s="408"/>
      <c r="CW13" s="408"/>
      <c r="CX13" s="408"/>
      <c r="CY13" s="408"/>
      <c r="CZ13" s="408"/>
      <c r="DA13" s="409"/>
      <c r="DB13" s="407">
        <v>5.0999999999999996</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141</v>
      </c>
      <c r="M14" s="492"/>
      <c r="N14" s="492"/>
      <c r="O14" s="492"/>
      <c r="P14" s="492"/>
      <c r="Q14" s="493"/>
      <c r="R14" s="494">
        <v>203509</v>
      </c>
      <c r="S14" s="495"/>
      <c r="T14" s="495"/>
      <c r="U14" s="495"/>
      <c r="V14" s="496"/>
      <c r="W14" s="400"/>
      <c r="X14" s="401"/>
      <c r="Y14" s="401"/>
      <c r="Z14" s="401"/>
      <c r="AA14" s="401"/>
      <c r="AB14" s="390"/>
      <c r="AC14" s="497">
        <v>0.7</v>
      </c>
      <c r="AD14" s="498"/>
      <c r="AE14" s="498"/>
      <c r="AF14" s="498"/>
      <c r="AG14" s="499"/>
      <c r="AH14" s="497">
        <v>0.7</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142</v>
      </c>
      <c r="CE14" s="506"/>
      <c r="CF14" s="506"/>
      <c r="CG14" s="506"/>
      <c r="CH14" s="506"/>
      <c r="CI14" s="506"/>
      <c r="CJ14" s="506"/>
      <c r="CK14" s="506"/>
      <c r="CL14" s="506"/>
      <c r="CM14" s="506"/>
      <c r="CN14" s="506"/>
      <c r="CO14" s="506"/>
      <c r="CP14" s="506"/>
      <c r="CQ14" s="506"/>
      <c r="CR14" s="506"/>
      <c r="CS14" s="507"/>
      <c r="CT14" s="508" t="s">
        <v>143</v>
      </c>
      <c r="CU14" s="509"/>
      <c r="CV14" s="509"/>
      <c r="CW14" s="509"/>
      <c r="CX14" s="509"/>
      <c r="CY14" s="509"/>
      <c r="CZ14" s="509"/>
      <c r="DA14" s="510"/>
      <c r="DB14" s="508" t="s">
        <v>143</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144</v>
      </c>
      <c r="N15" s="502"/>
      <c r="O15" s="502"/>
      <c r="P15" s="502"/>
      <c r="Q15" s="503"/>
      <c r="R15" s="494">
        <v>200338</v>
      </c>
      <c r="S15" s="495"/>
      <c r="T15" s="495"/>
      <c r="U15" s="495"/>
      <c r="V15" s="496"/>
      <c r="W15" s="426" t="s">
        <v>145</v>
      </c>
      <c r="X15" s="427"/>
      <c r="Y15" s="427"/>
      <c r="Z15" s="427"/>
      <c r="AA15" s="427"/>
      <c r="AB15" s="417"/>
      <c r="AC15" s="461">
        <v>18676</v>
      </c>
      <c r="AD15" s="462"/>
      <c r="AE15" s="462"/>
      <c r="AF15" s="462"/>
      <c r="AG15" s="504"/>
      <c r="AH15" s="461">
        <v>21780</v>
      </c>
      <c r="AI15" s="462"/>
      <c r="AJ15" s="462"/>
      <c r="AK15" s="462"/>
      <c r="AL15" s="463"/>
      <c r="AM15" s="439"/>
      <c r="AN15" s="440"/>
      <c r="AO15" s="440"/>
      <c r="AP15" s="440"/>
      <c r="AQ15" s="440"/>
      <c r="AR15" s="440"/>
      <c r="AS15" s="440"/>
      <c r="AT15" s="441"/>
      <c r="AU15" s="442"/>
      <c r="AV15" s="443"/>
      <c r="AW15" s="443"/>
      <c r="AX15" s="443"/>
      <c r="AY15" s="370" t="s">
        <v>146</v>
      </c>
      <c r="AZ15" s="371"/>
      <c r="BA15" s="371"/>
      <c r="BB15" s="371"/>
      <c r="BC15" s="371"/>
      <c r="BD15" s="371"/>
      <c r="BE15" s="371"/>
      <c r="BF15" s="371"/>
      <c r="BG15" s="371"/>
      <c r="BH15" s="371"/>
      <c r="BI15" s="371"/>
      <c r="BJ15" s="371"/>
      <c r="BK15" s="371"/>
      <c r="BL15" s="371"/>
      <c r="BM15" s="372"/>
      <c r="BN15" s="373">
        <v>26197208</v>
      </c>
      <c r="BO15" s="374"/>
      <c r="BP15" s="374"/>
      <c r="BQ15" s="374"/>
      <c r="BR15" s="374"/>
      <c r="BS15" s="374"/>
      <c r="BT15" s="374"/>
      <c r="BU15" s="375"/>
      <c r="BV15" s="373">
        <v>27368450</v>
      </c>
      <c r="BW15" s="374"/>
      <c r="BX15" s="374"/>
      <c r="BY15" s="374"/>
      <c r="BZ15" s="374"/>
      <c r="CA15" s="374"/>
      <c r="CB15" s="374"/>
      <c r="CC15" s="375"/>
      <c r="CD15" s="511" t="s">
        <v>147</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148</v>
      </c>
      <c r="M16" s="514"/>
      <c r="N16" s="514"/>
      <c r="O16" s="514"/>
      <c r="P16" s="514"/>
      <c r="Q16" s="515"/>
      <c r="R16" s="516" t="s">
        <v>149</v>
      </c>
      <c r="S16" s="517"/>
      <c r="T16" s="517"/>
      <c r="U16" s="517"/>
      <c r="V16" s="518"/>
      <c r="W16" s="400"/>
      <c r="X16" s="401"/>
      <c r="Y16" s="401"/>
      <c r="Z16" s="401"/>
      <c r="AA16" s="401"/>
      <c r="AB16" s="390"/>
      <c r="AC16" s="497">
        <v>24.2</v>
      </c>
      <c r="AD16" s="498"/>
      <c r="AE16" s="498"/>
      <c r="AF16" s="498"/>
      <c r="AG16" s="499"/>
      <c r="AH16" s="497">
        <v>26.3</v>
      </c>
      <c r="AI16" s="498"/>
      <c r="AJ16" s="498"/>
      <c r="AK16" s="498"/>
      <c r="AL16" s="500"/>
      <c r="AM16" s="439"/>
      <c r="AN16" s="440"/>
      <c r="AO16" s="440"/>
      <c r="AP16" s="440"/>
      <c r="AQ16" s="440"/>
      <c r="AR16" s="440"/>
      <c r="AS16" s="440"/>
      <c r="AT16" s="441"/>
      <c r="AU16" s="442"/>
      <c r="AV16" s="443"/>
      <c r="AW16" s="443"/>
      <c r="AX16" s="443"/>
      <c r="AY16" s="444" t="s">
        <v>150</v>
      </c>
      <c r="AZ16" s="445"/>
      <c r="BA16" s="445"/>
      <c r="BB16" s="445"/>
      <c r="BC16" s="445"/>
      <c r="BD16" s="445"/>
      <c r="BE16" s="445"/>
      <c r="BF16" s="445"/>
      <c r="BG16" s="445"/>
      <c r="BH16" s="445"/>
      <c r="BI16" s="445"/>
      <c r="BJ16" s="445"/>
      <c r="BK16" s="445"/>
      <c r="BL16" s="445"/>
      <c r="BM16" s="446"/>
      <c r="BN16" s="410">
        <v>33813476</v>
      </c>
      <c r="BO16" s="411"/>
      <c r="BP16" s="411"/>
      <c r="BQ16" s="411"/>
      <c r="BR16" s="411"/>
      <c r="BS16" s="411"/>
      <c r="BT16" s="411"/>
      <c r="BU16" s="412"/>
      <c r="BV16" s="410">
        <v>33112663</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151</v>
      </c>
      <c r="N17" s="522"/>
      <c r="O17" s="522"/>
      <c r="P17" s="522"/>
      <c r="Q17" s="523"/>
      <c r="R17" s="516" t="s">
        <v>152</v>
      </c>
      <c r="S17" s="517"/>
      <c r="T17" s="517"/>
      <c r="U17" s="517"/>
      <c r="V17" s="518"/>
      <c r="W17" s="426" t="s">
        <v>153</v>
      </c>
      <c r="X17" s="427"/>
      <c r="Y17" s="427"/>
      <c r="Z17" s="427"/>
      <c r="AA17" s="427"/>
      <c r="AB17" s="417"/>
      <c r="AC17" s="461">
        <v>58089</v>
      </c>
      <c r="AD17" s="462"/>
      <c r="AE17" s="462"/>
      <c r="AF17" s="462"/>
      <c r="AG17" s="504"/>
      <c r="AH17" s="461">
        <v>60302</v>
      </c>
      <c r="AI17" s="462"/>
      <c r="AJ17" s="462"/>
      <c r="AK17" s="462"/>
      <c r="AL17" s="463"/>
      <c r="AM17" s="439"/>
      <c r="AN17" s="440"/>
      <c r="AO17" s="440"/>
      <c r="AP17" s="440"/>
      <c r="AQ17" s="440"/>
      <c r="AR17" s="440"/>
      <c r="AS17" s="440"/>
      <c r="AT17" s="441"/>
      <c r="AU17" s="442"/>
      <c r="AV17" s="443"/>
      <c r="AW17" s="443"/>
      <c r="AX17" s="443"/>
      <c r="AY17" s="444" t="s">
        <v>154</v>
      </c>
      <c r="AZ17" s="445"/>
      <c r="BA17" s="445"/>
      <c r="BB17" s="445"/>
      <c r="BC17" s="445"/>
      <c r="BD17" s="445"/>
      <c r="BE17" s="445"/>
      <c r="BF17" s="445"/>
      <c r="BG17" s="445"/>
      <c r="BH17" s="445"/>
      <c r="BI17" s="445"/>
      <c r="BJ17" s="445"/>
      <c r="BK17" s="445"/>
      <c r="BL17" s="445"/>
      <c r="BM17" s="446"/>
      <c r="BN17" s="410">
        <v>33181582</v>
      </c>
      <c r="BO17" s="411"/>
      <c r="BP17" s="411"/>
      <c r="BQ17" s="411"/>
      <c r="BR17" s="411"/>
      <c r="BS17" s="411"/>
      <c r="BT17" s="411"/>
      <c r="BU17" s="412"/>
      <c r="BV17" s="410">
        <v>34657483</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155</v>
      </c>
      <c r="C18" s="453"/>
      <c r="D18" s="453"/>
      <c r="E18" s="533"/>
      <c r="F18" s="533"/>
      <c r="G18" s="533"/>
      <c r="H18" s="533"/>
      <c r="I18" s="533"/>
      <c r="J18" s="533"/>
      <c r="K18" s="533"/>
      <c r="L18" s="534">
        <v>25</v>
      </c>
      <c r="M18" s="534"/>
      <c r="N18" s="534"/>
      <c r="O18" s="534"/>
      <c r="P18" s="534"/>
      <c r="Q18" s="534"/>
      <c r="R18" s="535"/>
      <c r="S18" s="535"/>
      <c r="T18" s="535"/>
      <c r="U18" s="535"/>
      <c r="V18" s="536"/>
      <c r="W18" s="428"/>
      <c r="X18" s="429"/>
      <c r="Y18" s="429"/>
      <c r="Z18" s="429"/>
      <c r="AA18" s="429"/>
      <c r="AB18" s="420"/>
      <c r="AC18" s="537">
        <v>75.099999999999994</v>
      </c>
      <c r="AD18" s="538"/>
      <c r="AE18" s="538"/>
      <c r="AF18" s="538"/>
      <c r="AG18" s="539"/>
      <c r="AH18" s="537">
        <v>72.900000000000006</v>
      </c>
      <c r="AI18" s="538"/>
      <c r="AJ18" s="538"/>
      <c r="AK18" s="538"/>
      <c r="AL18" s="540"/>
      <c r="AM18" s="439"/>
      <c r="AN18" s="440"/>
      <c r="AO18" s="440"/>
      <c r="AP18" s="440"/>
      <c r="AQ18" s="440"/>
      <c r="AR18" s="440"/>
      <c r="AS18" s="440"/>
      <c r="AT18" s="441"/>
      <c r="AU18" s="442"/>
      <c r="AV18" s="443"/>
      <c r="AW18" s="443"/>
      <c r="AX18" s="443"/>
      <c r="AY18" s="444" t="s">
        <v>156</v>
      </c>
      <c r="AZ18" s="445"/>
      <c r="BA18" s="445"/>
      <c r="BB18" s="445"/>
      <c r="BC18" s="445"/>
      <c r="BD18" s="445"/>
      <c r="BE18" s="445"/>
      <c r="BF18" s="445"/>
      <c r="BG18" s="445"/>
      <c r="BH18" s="445"/>
      <c r="BI18" s="445"/>
      <c r="BJ18" s="445"/>
      <c r="BK18" s="445"/>
      <c r="BL18" s="445"/>
      <c r="BM18" s="446"/>
      <c r="BN18" s="410">
        <v>41431623</v>
      </c>
      <c r="BO18" s="411"/>
      <c r="BP18" s="411"/>
      <c r="BQ18" s="411"/>
      <c r="BR18" s="411"/>
      <c r="BS18" s="411"/>
      <c r="BT18" s="411"/>
      <c r="BU18" s="412"/>
      <c r="BV18" s="410">
        <v>39909808</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157</v>
      </c>
      <c r="C19" s="453"/>
      <c r="D19" s="453"/>
      <c r="E19" s="533"/>
      <c r="F19" s="533"/>
      <c r="G19" s="533"/>
      <c r="H19" s="533"/>
      <c r="I19" s="533"/>
      <c r="J19" s="533"/>
      <c r="K19" s="533"/>
      <c r="L19" s="541">
        <v>7926</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158</v>
      </c>
      <c r="AZ19" s="445"/>
      <c r="BA19" s="445"/>
      <c r="BB19" s="445"/>
      <c r="BC19" s="445"/>
      <c r="BD19" s="445"/>
      <c r="BE19" s="445"/>
      <c r="BF19" s="445"/>
      <c r="BG19" s="445"/>
      <c r="BH19" s="445"/>
      <c r="BI19" s="445"/>
      <c r="BJ19" s="445"/>
      <c r="BK19" s="445"/>
      <c r="BL19" s="445"/>
      <c r="BM19" s="446"/>
      <c r="BN19" s="410">
        <v>55461517</v>
      </c>
      <c r="BO19" s="411"/>
      <c r="BP19" s="411"/>
      <c r="BQ19" s="411"/>
      <c r="BR19" s="411"/>
      <c r="BS19" s="411"/>
      <c r="BT19" s="411"/>
      <c r="BU19" s="412"/>
      <c r="BV19" s="410">
        <v>52916499</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159</v>
      </c>
      <c r="C20" s="453"/>
      <c r="D20" s="453"/>
      <c r="E20" s="533"/>
      <c r="F20" s="533"/>
      <c r="G20" s="533"/>
      <c r="H20" s="533"/>
      <c r="I20" s="533"/>
      <c r="J20" s="533"/>
      <c r="K20" s="533"/>
      <c r="L20" s="541">
        <v>82481</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160</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161</v>
      </c>
      <c r="C22" s="554"/>
      <c r="D22" s="555"/>
      <c r="E22" s="422" t="s">
        <v>1</v>
      </c>
      <c r="F22" s="427"/>
      <c r="G22" s="427"/>
      <c r="H22" s="427"/>
      <c r="I22" s="427"/>
      <c r="J22" s="427"/>
      <c r="K22" s="417"/>
      <c r="L22" s="422" t="s">
        <v>162</v>
      </c>
      <c r="M22" s="427"/>
      <c r="N22" s="427"/>
      <c r="O22" s="427"/>
      <c r="P22" s="417"/>
      <c r="Q22" s="585" t="s">
        <v>163</v>
      </c>
      <c r="R22" s="586"/>
      <c r="S22" s="586"/>
      <c r="T22" s="586"/>
      <c r="U22" s="586"/>
      <c r="V22" s="587"/>
      <c r="W22" s="553" t="s">
        <v>164</v>
      </c>
      <c r="X22" s="554"/>
      <c r="Y22" s="555"/>
      <c r="Z22" s="422" t="s">
        <v>1</v>
      </c>
      <c r="AA22" s="427"/>
      <c r="AB22" s="427"/>
      <c r="AC22" s="427"/>
      <c r="AD22" s="427"/>
      <c r="AE22" s="427"/>
      <c r="AF22" s="427"/>
      <c r="AG22" s="417"/>
      <c r="AH22" s="591" t="s">
        <v>165</v>
      </c>
      <c r="AI22" s="427"/>
      <c r="AJ22" s="427"/>
      <c r="AK22" s="427"/>
      <c r="AL22" s="417"/>
      <c r="AM22" s="591" t="s">
        <v>166</v>
      </c>
      <c r="AN22" s="592"/>
      <c r="AO22" s="592"/>
      <c r="AP22" s="592"/>
      <c r="AQ22" s="592"/>
      <c r="AR22" s="593"/>
      <c r="AS22" s="585" t="s">
        <v>163</v>
      </c>
      <c r="AT22" s="586"/>
      <c r="AU22" s="586"/>
      <c r="AV22" s="586"/>
      <c r="AW22" s="586"/>
      <c r="AX22" s="597"/>
      <c r="AY22" s="370" t="s">
        <v>167</v>
      </c>
      <c r="AZ22" s="371"/>
      <c r="BA22" s="371"/>
      <c r="BB22" s="371"/>
      <c r="BC22" s="371"/>
      <c r="BD22" s="371"/>
      <c r="BE22" s="371"/>
      <c r="BF22" s="371"/>
      <c r="BG22" s="371"/>
      <c r="BH22" s="371"/>
      <c r="BI22" s="371"/>
      <c r="BJ22" s="371"/>
      <c r="BK22" s="371"/>
      <c r="BL22" s="371"/>
      <c r="BM22" s="372"/>
      <c r="BN22" s="373">
        <v>64467284</v>
      </c>
      <c r="BO22" s="374"/>
      <c r="BP22" s="374"/>
      <c r="BQ22" s="374"/>
      <c r="BR22" s="374"/>
      <c r="BS22" s="374"/>
      <c r="BT22" s="374"/>
      <c r="BU22" s="375"/>
      <c r="BV22" s="373">
        <v>60783525</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168</v>
      </c>
      <c r="AZ23" s="445"/>
      <c r="BA23" s="445"/>
      <c r="BB23" s="445"/>
      <c r="BC23" s="445"/>
      <c r="BD23" s="445"/>
      <c r="BE23" s="445"/>
      <c r="BF23" s="445"/>
      <c r="BG23" s="445"/>
      <c r="BH23" s="445"/>
      <c r="BI23" s="445"/>
      <c r="BJ23" s="445"/>
      <c r="BK23" s="445"/>
      <c r="BL23" s="445"/>
      <c r="BM23" s="446"/>
      <c r="BN23" s="410">
        <v>55711482</v>
      </c>
      <c r="BO23" s="411"/>
      <c r="BP23" s="411"/>
      <c r="BQ23" s="411"/>
      <c r="BR23" s="411"/>
      <c r="BS23" s="411"/>
      <c r="BT23" s="411"/>
      <c r="BU23" s="412"/>
      <c r="BV23" s="410">
        <v>52149140</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169</v>
      </c>
      <c r="F24" s="440"/>
      <c r="G24" s="440"/>
      <c r="H24" s="440"/>
      <c r="I24" s="440"/>
      <c r="J24" s="440"/>
      <c r="K24" s="441"/>
      <c r="L24" s="461">
        <v>1</v>
      </c>
      <c r="M24" s="462"/>
      <c r="N24" s="462"/>
      <c r="O24" s="462"/>
      <c r="P24" s="504"/>
      <c r="Q24" s="461">
        <v>9531</v>
      </c>
      <c r="R24" s="462"/>
      <c r="S24" s="462"/>
      <c r="T24" s="462"/>
      <c r="U24" s="462"/>
      <c r="V24" s="504"/>
      <c r="W24" s="556"/>
      <c r="X24" s="557"/>
      <c r="Y24" s="558"/>
      <c r="Z24" s="460" t="s">
        <v>170</v>
      </c>
      <c r="AA24" s="440"/>
      <c r="AB24" s="440"/>
      <c r="AC24" s="440"/>
      <c r="AD24" s="440"/>
      <c r="AE24" s="440"/>
      <c r="AF24" s="440"/>
      <c r="AG24" s="441"/>
      <c r="AH24" s="461">
        <v>1226</v>
      </c>
      <c r="AI24" s="462"/>
      <c r="AJ24" s="462"/>
      <c r="AK24" s="462"/>
      <c r="AL24" s="504"/>
      <c r="AM24" s="461">
        <v>3816538</v>
      </c>
      <c r="AN24" s="462"/>
      <c r="AO24" s="462"/>
      <c r="AP24" s="462"/>
      <c r="AQ24" s="462"/>
      <c r="AR24" s="504"/>
      <c r="AS24" s="461">
        <v>3113</v>
      </c>
      <c r="AT24" s="462"/>
      <c r="AU24" s="462"/>
      <c r="AV24" s="462"/>
      <c r="AW24" s="462"/>
      <c r="AX24" s="463"/>
      <c r="AY24" s="526" t="s">
        <v>171</v>
      </c>
      <c r="AZ24" s="527"/>
      <c r="BA24" s="527"/>
      <c r="BB24" s="527"/>
      <c r="BC24" s="527"/>
      <c r="BD24" s="527"/>
      <c r="BE24" s="527"/>
      <c r="BF24" s="527"/>
      <c r="BG24" s="527"/>
      <c r="BH24" s="527"/>
      <c r="BI24" s="527"/>
      <c r="BJ24" s="527"/>
      <c r="BK24" s="527"/>
      <c r="BL24" s="527"/>
      <c r="BM24" s="528"/>
      <c r="BN24" s="410">
        <v>33864705</v>
      </c>
      <c r="BO24" s="411"/>
      <c r="BP24" s="411"/>
      <c r="BQ24" s="411"/>
      <c r="BR24" s="411"/>
      <c r="BS24" s="411"/>
      <c r="BT24" s="411"/>
      <c r="BU24" s="412"/>
      <c r="BV24" s="410">
        <v>29650472</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172</v>
      </c>
      <c r="F25" s="440"/>
      <c r="G25" s="440"/>
      <c r="H25" s="440"/>
      <c r="I25" s="440"/>
      <c r="J25" s="440"/>
      <c r="K25" s="441"/>
      <c r="L25" s="461">
        <v>1</v>
      </c>
      <c r="M25" s="462"/>
      <c r="N25" s="462"/>
      <c r="O25" s="462"/>
      <c r="P25" s="504"/>
      <c r="Q25" s="461">
        <v>8227</v>
      </c>
      <c r="R25" s="462"/>
      <c r="S25" s="462"/>
      <c r="T25" s="462"/>
      <c r="U25" s="462"/>
      <c r="V25" s="504"/>
      <c r="W25" s="556"/>
      <c r="X25" s="557"/>
      <c r="Y25" s="558"/>
      <c r="Z25" s="460" t="s">
        <v>173</v>
      </c>
      <c r="AA25" s="440"/>
      <c r="AB25" s="440"/>
      <c r="AC25" s="440"/>
      <c r="AD25" s="440"/>
      <c r="AE25" s="440"/>
      <c r="AF25" s="440"/>
      <c r="AG25" s="441"/>
      <c r="AH25" s="461">
        <v>205</v>
      </c>
      <c r="AI25" s="462"/>
      <c r="AJ25" s="462"/>
      <c r="AK25" s="462"/>
      <c r="AL25" s="504"/>
      <c r="AM25" s="461">
        <v>613360</v>
      </c>
      <c r="AN25" s="462"/>
      <c r="AO25" s="462"/>
      <c r="AP25" s="462"/>
      <c r="AQ25" s="462"/>
      <c r="AR25" s="504"/>
      <c r="AS25" s="461">
        <v>2992</v>
      </c>
      <c r="AT25" s="462"/>
      <c r="AU25" s="462"/>
      <c r="AV25" s="462"/>
      <c r="AW25" s="462"/>
      <c r="AX25" s="463"/>
      <c r="AY25" s="370" t="s">
        <v>174</v>
      </c>
      <c r="AZ25" s="371"/>
      <c r="BA25" s="371"/>
      <c r="BB25" s="371"/>
      <c r="BC25" s="371"/>
      <c r="BD25" s="371"/>
      <c r="BE25" s="371"/>
      <c r="BF25" s="371"/>
      <c r="BG25" s="371"/>
      <c r="BH25" s="371"/>
      <c r="BI25" s="371"/>
      <c r="BJ25" s="371"/>
      <c r="BK25" s="371"/>
      <c r="BL25" s="371"/>
      <c r="BM25" s="372"/>
      <c r="BN25" s="373">
        <v>17751892</v>
      </c>
      <c r="BO25" s="374"/>
      <c r="BP25" s="374"/>
      <c r="BQ25" s="374"/>
      <c r="BR25" s="374"/>
      <c r="BS25" s="374"/>
      <c r="BT25" s="374"/>
      <c r="BU25" s="375"/>
      <c r="BV25" s="373">
        <v>24656323</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175</v>
      </c>
      <c r="F26" s="440"/>
      <c r="G26" s="440"/>
      <c r="H26" s="440"/>
      <c r="I26" s="440"/>
      <c r="J26" s="440"/>
      <c r="K26" s="441"/>
      <c r="L26" s="461">
        <v>1</v>
      </c>
      <c r="M26" s="462"/>
      <c r="N26" s="462"/>
      <c r="O26" s="462"/>
      <c r="P26" s="504"/>
      <c r="Q26" s="461">
        <v>7250</v>
      </c>
      <c r="R26" s="462"/>
      <c r="S26" s="462"/>
      <c r="T26" s="462"/>
      <c r="U26" s="462"/>
      <c r="V26" s="504"/>
      <c r="W26" s="556"/>
      <c r="X26" s="557"/>
      <c r="Y26" s="558"/>
      <c r="Z26" s="460" t="s">
        <v>176</v>
      </c>
      <c r="AA26" s="562"/>
      <c r="AB26" s="562"/>
      <c r="AC26" s="562"/>
      <c r="AD26" s="562"/>
      <c r="AE26" s="562"/>
      <c r="AF26" s="562"/>
      <c r="AG26" s="563"/>
      <c r="AH26" s="461">
        <v>21</v>
      </c>
      <c r="AI26" s="462"/>
      <c r="AJ26" s="462"/>
      <c r="AK26" s="462"/>
      <c r="AL26" s="504"/>
      <c r="AM26" s="461">
        <v>69363</v>
      </c>
      <c r="AN26" s="462"/>
      <c r="AO26" s="462"/>
      <c r="AP26" s="462"/>
      <c r="AQ26" s="462"/>
      <c r="AR26" s="504"/>
      <c r="AS26" s="461">
        <v>3303</v>
      </c>
      <c r="AT26" s="462"/>
      <c r="AU26" s="462"/>
      <c r="AV26" s="462"/>
      <c r="AW26" s="462"/>
      <c r="AX26" s="463"/>
      <c r="AY26" s="413" t="s">
        <v>177</v>
      </c>
      <c r="AZ26" s="414"/>
      <c r="BA26" s="414"/>
      <c r="BB26" s="414"/>
      <c r="BC26" s="414"/>
      <c r="BD26" s="414"/>
      <c r="BE26" s="414"/>
      <c r="BF26" s="414"/>
      <c r="BG26" s="414"/>
      <c r="BH26" s="414"/>
      <c r="BI26" s="414"/>
      <c r="BJ26" s="414"/>
      <c r="BK26" s="414"/>
      <c r="BL26" s="414"/>
      <c r="BM26" s="415"/>
      <c r="BN26" s="410">
        <v>800000</v>
      </c>
      <c r="BO26" s="411"/>
      <c r="BP26" s="411"/>
      <c r="BQ26" s="411"/>
      <c r="BR26" s="411"/>
      <c r="BS26" s="411"/>
      <c r="BT26" s="411"/>
      <c r="BU26" s="412"/>
      <c r="BV26" s="410">
        <v>600000</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178</v>
      </c>
      <c r="F27" s="440"/>
      <c r="G27" s="440"/>
      <c r="H27" s="440"/>
      <c r="I27" s="440"/>
      <c r="J27" s="440"/>
      <c r="K27" s="441"/>
      <c r="L27" s="461">
        <v>1</v>
      </c>
      <c r="M27" s="462"/>
      <c r="N27" s="462"/>
      <c r="O27" s="462"/>
      <c r="P27" s="504"/>
      <c r="Q27" s="461">
        <v>7200</v>
      </c>
      <c r="R27" s="462"/>
      <c r="S27" s="462"/>
      <c r="T27" s="462"/>
      <c r="U27" s="462"/>
      <c r="V27" s="504"/>
      <c r="W27" s="556"/>
      <c r="X27" s="557"/>
      <c r="Y27" s="558"/>
      <c r="Z27" s="460" t="s">
        <v>179</v>
      </c>
      <c r="AA27" s="440"/>
      <c r="AB27" s="440"/>
      <c r="AC27" s="440"/>
      <c r="AD27" s="440"/>
      <c r="AE27" s="440"/>
      <c r="AF27" s="440"/>
      <c r="AG27" s="441"/>
      <c r="AH27" s="461">
        <v>111</v>
      </c>
      <c r="AI27" s="462"/>
      <c r="AJ27" s="462"/>
      <c r="AK27" s="462"/>
      <c r="AL27" s="504"/>
      <c r="AM27" s="461">
        <v>390711</v>
      </c>
      <c r="AN27" s="462"/>
      <c r="AO27" s="462"/>
      <c r="AP27" s="462"/>
      <c r="AQ27" s="462"/>
      <c r="AR27" s="504"/>
      <c r="AS27" s="461">
        <v>3520</v>
      </c>
      <c r="AT27" s="462"/>
      <c r="AU27" s="462"/>
      <c r="AV27" s="462"/>
      <c r="AW27" s="462"/>
      <c r="AX27" s="463"/>
      <c r="AY27" s="505" t="s">
        <v>180</v>
      </c>
      <c r="AZ27" s="506"/>
      <c r="BA27" s="506"/>
      <c r="BB27" s="506"/>
      <c r="BC27" s="506"/>
      <c r="BD27" s="506"/>
      <c r="BE27" s="506"/>
      <c r="BF27" s="506"/>
      <c r="BG27" s="506"/>
      <c r="BH27" s="506"/>
      <c r="BI27" s="506"/>
      <c r="BJ27" s="506"/>
      <c r="BK27" s="506"/>
      <c r="BL27" s="506"/>
      <c r="BM27" s="507"/>
      <c r="BN27" s="529">
        <v>1000913</v>
      </c>
      <c r="BO27" s="530"/>
      <c r="BP27" s="530"/>
      <c r="BQ27" s="530"/>
      <c r="BR27" s="530"/>
      <c r="BS27" s="530"/>
      <c r="BT27" s="530"/>
      <c r="BU27" s="531"/>
      <c r="BV27" s="529">
        <v>1000378</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181</v>
      </c>
      <c r="F28" s="440"/>
      <c r="G28" s="440"/>
      <c r="H28" s="440"/>
      <c r="I28" s="440"/>
      <c r="J28" s="440"/>
      <c r="K28" s="441"/>
      <c r="L28" s="461">
        <v>1</v>
      </c>
      <c r="M28" s="462"/>
      <c r="N28" s="462"/>
      <c r="O28" s="462"/>
      <c r="P28" s="504"/>
      <c r="Q28" s="461">
        <v>6460</v>
      </c>
      <c r="R28" s="462"/>
      <c r="S28" s="462"/>
      <c r="T28" s="462"/>
      <c r="U28" s="462"/>
      <c r="V28" s="504"/>
      <c r="W28" s="556"/>
      <c r="X28" s="557"/>
      <c r="Y28" s="558"/>
      <c r="Z28" s="460" t="s">
        <v>182</v>
      </c>
      <c r="AA28" s="440"/>
      <c r="AB28" s="440"/>
      <c r="AC28" s="440"/>
      <c r="AD28" s="440"/>
      <c r="AE28" s="440"/>
      <c r="AF28" s="440"/>
      <c r="AG28" s="441"/>
      <c r="AH28" s="461" t="s">
        <v>143</v>
      </c>
      <c r="AI28" s="462"/>
      <c r="AJ28" s="462"/>
      <c r="AK28" s="462"/>
      <c r="AL28" s="504"/>
      <c r="AM28" s="461" t="s">
        <v>143</v>
      </c>
      <c r="AN28" s="462"/>
      <c r="AO28" s="462"/>
      <c r="AP28" s="462"/>
      <c r="AQ28" s="462"/>
      <c r="AR28" s="504"/>
      <c r="AS28" s="461" t="s">
        <v>134</v>
      </c>
      <c r="AT28" s="462"/>
      <c r="AU28" s="462"/>
      <c r="AV28" s="462"/>
      <c r="AW28" s="462"/>
      <c r="AX28" s="463"/>
      <c r="AY28" s="564" t="s">
        <v>183</v>
      </c>
      <c r="AZ28" s="565"/>
      <c r="BA28" s="565"/>
      <c r="BB28" s="566"/>
      <c r="BC28" s="370" t="s">
        <v>47</v>
      </c>
      <c r="BD28" s="371"/>
      <c r="BE28" s="371"/>
      <c r="BF28" s="371"/>
      <c r="BG28" s="371"/>
      <c r="BH28" s="371"/>
      <c r="BI28" s="371"/>
      <c r="BJ28" s="371"/>
      <c r="BK28" s="371"/>
      <c r="BL28" s="371"/>
      <c r="BM28" s="372"/>
      <c r="BN28" s="373">
        <v>5891568</v>
      </c>
      <c r="BO28" s="374"/>
      <c r="BP28" s="374"/>
      <c r="BQ28" s="374"/>
      <c r="BR28" s="374"/>
      <c r="BS28" s="374"/>
      <c r="BT28" s="374"/>
      <c r="BU28" s="375"/>
      <c r="BV28" s="373">
        <v>4969152</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184</v>
      </c>
      <c r="F29" s="440"/>
      <c r="G29" s="440"/>
      <c r="H29" s="440"/>
      <c r="I29" s="440"/>
      <c r="J29" s="440"/>
      <c r="K29" s="441"/>
      <c r="L29" s="461">
        <v>26</v>
      </c>
      <c r="M29" s="462"/>
      <c r="N29" s="462"/>
      <c r="O29" s="462"/>
      <c r="P29" s="504"/>
      <c r="Q29" s="461">
        <v>5840</v>
      </c>
      <c r="R29" s="462"/>
      <c r="S29" s="462"/>
      <c r="T29" s="462"/>
      <c r="U29" s="462"/>
      <c r="V29" s="504"/>
      <c r="W29" s="559"/>
      <c r="X29" s="560"/>
      <c r="Y29" s="561"/>
      <c r="Z29" s="460" t="s">
        <v>185</v>
      </c>
      <c r="AA29" s="440"/>
      <c r="AB29" s="440"/>
      <c r="AC29" s="440"/>
      <c r="AD29" s="440"/>
      <c r="AE29" s="440"/>
      <c r="AF29" s="440"/>
      <c r="AG29" s="441"/>
      <c r="AH29" s="461">
        <v>1337</v>
      </c>
      <c r="AI29" s="462"/>
      <c r="AJ29" s="462"/>
      <c r="AK29" s="462"/>
      <c r="AL29" s="504"/>
      <c r="AM29" s="461">
        <v>4207249</v>
      </c>
      <c r="AN29" s="462"/>
      <c r="AO29" s="462"/>
      <c r="AP29" s="462"/>
      <c r="AQ29" s="462"/>
      <c r="AR29" s="504"/>
      <c r="AS29" s="461">
        <v>3147</v>
      </c>
      <c r="AT29" s="462"/>
      <c r="AU29" s="462"/>
      <c r="AV29" s="462"/>
      <c r="AW29" s="462"/>
      <c r="AX29" s="463"/>
      <c r="AY29" s="567"/>
      <c r="AZ29" s="568"/>
      <c r="BA29" s="568"/>
      <c r="BB29" s="569"/>
      <c r="BC29" s="444" t="s">
        <v>186</v>
      </c>
      <c r="BD29" s="445"/>
      <c r="BE29" s="445"/>
      <c r="BF29" s="445"/>
      <c r="BG29" s="445"/>
      <c r="BH29" s="445"/>
      <c r="BI29" s="445"/>
      <c r="BJ29" s="445"/>
      <c r="BK29" s="445"/>
      <c r="BL29" s="445"/>
      <c r="BM29" s="446"/>
      <c r="BN29" s="410">
        <v>11476913</v>
      </c>
      <c r="BO29" s="411"/>
      <c r="BP29" s="411"/>
      <c r="BQ29" s="411"/>
      <c r="BR29" s="411"/>
      <c r="BS29" s="411"/>
      <c r="BT29" s="411"/>
      <c r="BU29" s="412"/>
      <c r="BV29" s="410">
        <v>6490941</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187</v>
      </c>
      <c r="X30" s="578"/>
      <c r="Y30" s="578"/>
      <c r="Z30" s="578"/>
      <c r="AA30" s="578"/>
      <c r="AB30" s="578"/>
      <c r="AC30" s="578"/>
      <c r="AD30" s="578"/>
      <c r="AE30" s="578"/>
      <c r="AF30" s="578"/>
      <c r="AG30" s="579"/>
      <c r="AH30" s="537">
        <v>100</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49</v>
      </c>
      <c r="BD30" s="527"/>
      <c r="BE30" s="527"/>
      <c r="BF30" s="527"/>
      <c r="BG30" s="527"/>
      <c r="BH30" s="527"/>
      <c r="BI30" s="527"/>
      <c r="BJ30" s="527"/>
      <c r="BK30" s="527"/>
      <c r="BL30" s="527"/>
      <c r="BM30" s="528"/>
      <c r="BN30" s="529">
        <v>7955837</v>
      </c>
      <c r="BO30" s="530"/>
      <c r="BP30" s="530"/>
      <c r="BQ30" s="530"/>
      <c r="BR30" s="530"/>
      <c r="BS30" s="530"/>
      <c r="BT30" s="530"/>
      <c r="BU30" s="531"/>
      <c r="BV30" s="529">
        <v>8596281</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188</v>
      </c>
      <c r="D32" s="573"/>
      <c r="E32" s="573"/>
      <c r="F32" s="573"/>
      <c r="G32" s="573"/>
      <c r="H32" s="573"/>
      <c r="I32" s="573"/>
      <c r="J32" s="573"/>
      <c r="K32" s="573"/>
      <c r="L32" s="573"/>
      <c r="M32" s="573"/>
      <c r="N32" s="573"/>
      <c r="O32" s="573"/>
      <c r="P32" s="573"/>
      <c r="Q32" s="573"/>
      <c r="R32" s="573"/>
      <c r="S32" s="573"/>
      <c r="U32" s="414" t="s">
        <v>189</v>
      </c>
      <c r="V32" s="414"/>
      <c r="W32" s="414"/>
      <c r="X32" s="414"/>
      <c r="Y32" s="414"/>
      <c r="Z32" s="414"/>
      <c r="AA32" s="414"/>
      <c r="AB32" s="414"/>
      <c r="AC32" s="414"/>
      <c r="AD32" s="414"/>
      <c r="AE32" s="414"/>
      <c r="AF32" s="414"/>
      <c r="AG32" s="414"/>
      <c r="AH32" s="414"/>
      <c r="AI32" s="414"/>
      <c r="AJ32" s="414"/>
      <c r="AK32" s="414"/>
      <c r="AM32" s="414" t="s">
        <v>190</v>
      </c>
      <c r="AN32" s="414"/>
      <c r="AO32" s="414"/>
      <c r="AP32" s="414"/>
      <c r="AQ32" s="414"/>
      <c r="AR32" s="414"/>
      <c r="AS32" s="414"/>
      <c r="AT32" s="414"/>
      <c r="AU32" s="414"/>
      <c r="AV32" s="414"/>
      <c r="AW32" s="414"/>
      <c r="AX32" s="414"/>
      <c r="AY32" s="414"/>
      <c r="AZ32" s="414"/>
      <c r="BA32" s="414"/>
      <c r="BB32" s="414"/>
      <c r="BC32" s="414"/>
      <c r="BE32" s="414" t="s">
        <v>191</v>
      </c>
      <c r="BF32" s="414"/>
      <c r="BG32" s="414"/>
      <c r="BH32" s="414"/>
      <c r="BI32" s="414"/>
      <c r="BJ32" s="414"/>
      <c r="BK32" s="414"/>
      <c r="BL32" s="414"/>
      <c r="BM32" s="414"/>
      <c r="BN32" s="414"/>
      <c r="BO32" s="414"/>
      <c r="BP32" s="414"/>
      <c r="BQ32" s="414"/>
      <c r="BR32" s="414"/>
      <c r="BS32" s="414"/>
      <c r="BT32" s="414"/>
      <c r="BU32" s="414"/>
      <c r="BW32" s="414" t="s">
        <v>192</v>
      </c>
      <c r="BX32" s="414"/>
      <c r="BY32" s="414"/>
      <c r="BZ32" s="414"/>
      <c r="CA32" s="414"/>
      <c r="CB32" s="414"/>
      <c r="CC32" s="414"/>
      <c r="CD32" s="414"/>
      <c r="CE32" s="414"/>
      <c r="CF32" s="414"/>
      <c r="CG32" s="414"/>
      <c r="CH32" s="414"/>
      <c r="CI32" s="414"/>
      <c r="CJ32" s="414"/>
      <c r="CK32" s="414"/>
      <c r="CL32" s="414"/>
      <c r="CM32" s="414"/>
      <c r="CO32" s="414" t="s">
        <v>193</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194</v>
      </c>
      <c r="D33" s="434"/>
      <c r="E33" s="399" t="s">
        <v>195</v>
      </c>
      <c r="F33" s="399"/>
      <c r="G33" s="399"/>
      <c r="H33" s="399"/>
      <c r="I33" s="399"/>
      <c r="J33" s="399"/>
      <c r="K33" s="399"/>
      <c r="L33" s="399"/>
      <c r="M33" s="399"/>
      <c r="N33" s="399"/>
      <c r="O33" s="399"/>
      <c r="P33" s="399"/>
      <c r="Q33" s="399"/>
      <c r="R33" s="399"/>
      <c r="S33" s="399"/>
      <c r="T33" s="203"/>
      <c r="U33" s="434" t="s">
        <v>194</v>
      </c>
      <c r="V33" s="434"/>
      <c r="W33" s="399" t="s">
        <v>196</v>
      </c>
      <c r="X33" s="399"/>
      <c r="Y33" s="399"/>
      <c r="Z33" s="399"/>
      <c r="AA33" s="399"/>
      <c r="AB33" s="399"/>
      <c r="AC33" s="399"/>
      <c r="AD33" s="399"/>
      <c r="AE33" s="399"/>
      <c r="AF33" s="399"/>
      <c r="AG33" s="399"/>
      <c r="AH33" s="399"/>
      <c r="AI33" s="399"/>
      <c r="AJ33" s="399"/>
      <c r="AK33" s="399"/>
      <c r="AL33" s="203"/>
      <c r="AM33" s="434" t="s">
        <v>197</v>
      </c>
      <c r="AN33" s="434"/>
      <c r="AO33" s="399" t="s">
        <v>198</v>
      </c>
      <c r="AP33" s="399"/>
      <c r="AQ33" s="399"/>
      <c r="AR33" s="399"/>
      <c r="AS33" s="399"/>
      <c r="AT33" s="399"/>
      <c r="AU33" s="399"/>
      <c r="AV33" s="399"/>
      <c r="AW33" s="399"/>
      <c r="AX33" s="399"/>
      <c r="AY33" s="399"/>
      <c r="AZ33" s="399"/>
      <c r="BA33" s="399"/>
      <c r="BB33" s="399"/>
      <c r="BC33" s="399"/>
      <c r="BD33" s="204"/>
      <c r="BE33" s="399" t="s">
        <v>199</v>
      </c>
      <c r="BF33" s="399"/>
      <c r="BG33" s="399" t="s">
        <v>200</v>
      </c>
      <c r="BH33" s="399"/>
      <c r="BI33" s="399"/>
      <c r="BJ33" s="399"/>
      <c r="BK33" s="399"/>
      <c r="BL33" s="399"/>
      <c r="BM33" s="399"/>
      <c r="BN33" s="399"/>
      <c r="BO33" s="399"/>
      <c r="BP33" s="399"/>
      <c r="BQ33" s="399"/>
      <c r="BR33" s="399"/>
      <c r="BS33" s="399"/>
      <c r="BT33" s="399"/>
      <c r="BU33" s="399"/>
      <c r="BV33" s="204"/>
      <c r="BW33" s="434" t="s">
        <v>199</v>
      </c>
      <c r="BX33" s="434"/>
      <c r="BY33" s="399" t="s">
        <v>201</v>
      </c>
      <c r="BZ33" s="399"/>
      <c r="CA33" s="399"/>
      <c r="CB33" s="399"/>
      <c r="CC33" s="399"/>
      <c r="CD33" s="399"/>
      <c r="CE33" s="399"/>
      <c r="CF33" s="399"/>
      <c r="CG33" s="399"/>
      <c r="CH33" s="399"/>
      <c r="CI33" s="399"/>
      <c r="CJ33" s="399"/>
      <c r="CK33" s="399"/>
      <c r="CL33" s="399"/>
      <c r="CM33" s="399"/>
      <c r="CN33" s="203"/>
      <c r="CO33" s="434" t="s">
        <v>202</v>
      </c>
      <c r="CP33" s="434"/>
      <c r="CQ33" s="399" t="s">
        <v>203</v>
      </c>
      <c r="CR33" s="399"/>
      <c r="CS33" s="399"/>
      <c r="CT33" s="399"/>
      <c r="CU33" s="399"/>
      <c r="CV33" s="399"/>
      <c r="CW33" s="399"/>
      <c r="CX33" s="399"/>
      <c r="CY33" s="399"/>
      <c r="CZ33" s="399"/>
      <c r="DA33" s="399"/>
      <c r="DB33" s="399"/>
      <c r="DC33" s="399"/>
      <c r="DD33" s="399"/>
      <c r="DE33" s="399"/>
      <c r="DF33" s="203"/>
      <c r="DG33" s="599" t="s">
        <v>204</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2</v>
      </c>
      <c r="V34" s="600"/>
      <c r="W34" s="601" t="str">
        <f>IF('各会計、関係団体の財政状況及び健全化判断比率'!B28="","",'各会計、関係団体の財政状況及び健全化判断比率'!B28)</f>
        <v>国民健康保険事業特別会計</v>
      </c>
      <c r="X34" s="601"/>
      <c r="Y34" s="601"/>
      <c r="Z34" s="601"/>
      <c r="AA34" s="601"/>
      <c r="AB34" s="601"/>
      <c r="AC34" s="601"/>
      <c r="AD34" s="601"/>
      <c r="AE34" s="601"/>
      <c r="AF34" s="601"/>
      <c r="AG34" s="601"/>
      <c r="AH34" s="601"/>
      <c r="AI34" s="601"/>
      <c r="AJ34" s="601"/>
      <c r="AK34" s="601"/>
      <c r="AL34" s="178"/>
      <c r="AM34" s="600">
        <f>IF(AO34="","",MAX(C34:D43,U34:V43)+1)</f>
        <v>5</v>
      </c>
      <c r="AN34" s="600"/>
      <c r="AO34" s="601" t="str">
        <f>IF('各会計、関係団体の財政状況及び健全化判断比率'!B31="","",'各会計、関係団体の財政状況及び健全化判断比率'!B31)</f>
        <v>水道事業会計</v>
      </c>
      <c r="AP34" s="601"/>
      <c r="AQ34" s="601"/>
      <c r="AR34" s="601"/>
      <c r="AS34" s="601"/>
      <c r="AT34" s="601"/>
      <c r="AU34" s="601"/>
      <c r="AV34" s="601"/>
      <c r="AW34" s="601"/>
      <c r="AX34" s="601"/>
      <c r="AY34" s="601"/>
      <c r="AZ34" s="601"/>
      <c r="BA34" s="601"/>
      <c r="BB34" s="601"/>
      <c r="BC34" s="601"/>
      <c r="BD34" s="178"/>
      <c r="BE34" s="600" t="str">
        <f>IF(BG34="","",MAX(C34:D43,U34:V43,AM34:AN43)+1)</f>
        <v/>
      </c>
      <c r="BF34" s="600"/>
      <c r="BG34" s="601"/>
      <c r="BH34" s="601"/>
      <c r="BI34" s="601"/>
      <c r="BJ34" s="601"/>
      <c r="BK34" s="601"/>
      <c r="BL34" s="601"/>
      <c r="BM34" s="601"/>
      <c r="BN34" s="601"/>
      <c r="BO34" s="601"/>
      <c r="BP34" s="601"/>
      <c r="BQ34" s="601"/>
      <c r="BR34" s="601"/>
      <c r="BS34" s="601"/>
      <c r="BT34" s="601"/>
      <c r="BU34" s="601"/>
      <c r="BV34" s="178"/>
      <c r="BW34" s="600">
        <f>IF(BY34="","",MAX(C34:D43,U34:V43,AM34:AN43,BE34:BF43)+1)</f>
        <v>11</v>
      </c>
      <c r="BX34" s="600"/>
      <c r="BY34" s="601" t="str">
        <f>IF('各会計、関係団体の財政状況及び健全化判断比率'!B68="","",'各会計、関係団体の財政状況及び健全化判断比率'!B68)</f>
        <v>丹波少年自然の家事務組合</v>
      </c>
      <c r="BZ34" s="601"/>
      <c r="CA34" s="601"/>
      <c r="CB34" s="601"/>
      <c r="CC34" s="601"/>
      <c r="CD34" s="601"/>
      <c r="CE34" s="601"/>
      <c r="CF34" s="601"/>
      <c r="CG34" s="601"/>
      <c r="CH34" s="601"/>
      <c r="CI34" s="601"/>
      <c r="CJ34" s="601"/>
      <c r="CK34" s="601"/>
      <c r="CL34" s="601"/>
      <c r="CM34" s="601"/>
      <c r="CN34" s="178"/>
      <c r="CO34" s="600">
        <f>IF(CQ34="","",MAX(C34:D43,U34:V43,AM34:AN43,BE34:BF43,BW34:BX43)+1)</f>
        <v>15</v>
      </c>
      <c r="CP34" s="600"/>
      <c r="CQ34" s="601" t="str">
        <f>IF('各会計、関係団体の財政状況及び健全化判断比率'!BS7="","",'各会計、関係団体の財政状況及び健全化判断比率'!BS7)</f>
        <v>柿衞文庫</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t="str">
        <f>IF(E35="","",C34+1)</f>
        <v/>
      </c>
      <c r="D35" s="600"/>
      <c r="E35" s="601" t="str">
        <f>IF('各会計、関係団体の財政状況及び健全化判断比率'!B8="","",'各会計、関係団体の財政状況及び健全化判断比率'!B8)</f>
        <v/>
      </c>
      <c r="F35" s="601"/>
      <c r="G35" s="601"/>
      <c r="H35" s="601"/>
      <c r="I35" s="601"/>
      <c r="J35" s="601"/>
      <c r="K35" s="601"/>
      <c r="L35" s="601"/>
      <c r="M35" s="601"/>
      <c r="N35" s="601"/>
      <c r="O35" s="601"/>
      <c r="P35" s="601"/>
      <c r="Q35" s="601"/>
      <c r="R35" s="601"/>
      <c r="S35" s="601"/>
      <c r="T35" s="178"/>
      <c r="U35" s="600">
        <f>IF(W35="","",U34+1)</f>
        <v>3</v>
      </c>
      <c r="V35" s="600"/>
      <c r="W35" s="601" t="str">
        <f>IF('各会計、関係団体の財政状況及び健全化判断比率'!B29="","",'各会計、関係団体の財政状況及び健全化判断比率'!B29)</f>
        <v>介護保険事業特別会計</v>
      </c>
      <c r="X35" s="601"/>
      <c r="Y35" s="601"/>
      <c r="Z35" s="601"/>
      <c r="AA35" s="601"/>
      <c r="AB35" s="601"/>
      <c r="AC35" s="601"/>
      <c r="AD35" s="601"/>
      <c r="AE35" s="601"/>
      <c r="AF35" s="601"/>
      <c r="AG35" s="601"/>
      <c r="AH35" s="601"/>
      <c r="AI35" s="601"/>
      <c r="AJ35" s="601"/>
      <c r="AK35" s="601"/>
      <c r="AL35" s="178"/>
      <c r="AM35" s="600">
        <f t="shared" ref="AM35:AM43" si="0">IF(AO35="","",AM34+1)</f>
        <v>6</v>
      </c>
      <c r="AN35" s="600"/>
      <c r="AO35" s="601" t="str">
        <f>IF('各会計、関係団体の財政状況及び健全化判断比率'!B32="","",'各会計、関係団体の財政状況及び健全化判断比率'!B32)</f>
        <v>工業用水道事業会計</v>
      </c>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12</v>
      </c>
      <c r="BX35" s="600"/>
      <c r="BY35" s="601" t="str">
        <f>IF('各会計、関係団体の財政状況及び健全化判断比率'!B69="","",'各会計、関係団体の財政状況及び健全化判断比率'!B69)</f>
        <v>後期広域連合（一般会計）</v>
      </c>
      <c r="BZ35" s="601"/>
      <c r="CA35" s="601"/>
      <c r="CB35" s="601"/>
      <c r="CC35" s="601"/>
      <c r="CD35" s="601"/>
      <c r="CE35" s="601"/>
      <c r="CF35" s="601"/>
      <c r="CG35" s="601"/>
      <c r="CH35" s="601"/>
      <c r="CI35" s="601"/>
      <c r="CJ35" s="601"/>
      <c r="CK35" s="601"/>
      <c r="CL35" s="601"/>
      <c r="CM35" s="601"/>
      <c r="CN35" s="178"/>
      <c r="CO35" s="600">
        <f t="shared" ref="CO35:CO43" si="3">IF(CQ35="","",CO34+1)</f>
        <v>16</v>
      </c>
      <c r="CP35" s="600"/>
      <c r="CQ35" s="601" t="str">
        <f>IF('各会計、関係団体の財政状況及び健全化判断比率'!BS8="","",'各会計、関係団体の財政状況及び健全化判断比率'!BS8)</f>
        <v>いたみ文化・スポーツ財団</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4</v>
      </c>
      <c r="V36" s="600"/>
      <c r="W36" s="601" t="str">
        <f>IF('各会計、関係団体の財政状況及び健全化判断比率'!B30="","",'各会計、関係団体の財政状況及び健全化判断比率'!B30)</f>
        <v>後期高齢者医療事業特別会計</v>
      </c>
      <c r="X36" s="601"/>
      <c r="Y36" s="601"/>
      <c r="Z36" s="601"/>
      <c r="AA36" s="601"/>
      <c r="AB36" s="601"/>
      <c r="AC36" s="601"/>
      <c r="AD36" s="601"/>
      <c r="AE36" s="601"/>
      <c r="AF36" s="601"/>
      <c r="AG36" s="601"/>
      <c r="AH36" s="601"/>
      <c r="AI36" s="601"/>
      <c r="AJ36" s="601"/>
      <c r="AK36" s="601"/>
      <c r="AL36" s="178"/>
      <c r="AM36" s="600">
        <f t="shared" si="0"/>
        <v>7</v>
      </c>
      <c r="AN36" s="600"/>
      <c r="AO36" s="601" t="str">
        <f>IF('各会計、関係団体の財政状況及び健全化判断比率'!B33="","",'各会計、関係団体の財政状況及び健全化判断比率'!B33)</f>
        <v>交通事業会計</v>
      </c>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13</v>
      </c>
      <c r="BX36" s="600"/>
      <c r="BY36" s="601" t="str">
        <f>IF('各会計、関係団体の財政状況及び健全化判断比率'!B70="","",'各会計、関係団体の財政状況及び健全化判断比率'!B70)</f>
        <v>後期広域連合（特別会計）</v>
      </c>
      <c r="BZ36" s="601"/>
      <c r="CA36" s="601"/>
      <c r="CB36" s="601"/>
      <c r="CC36" s="601"/>
      <c r="CD36" s="601"/>
      <c r="CE36" s="601"/>
      <c r="CF36" s="601"/>
      <c r="CG36" s="601"/>
      <c r="CH36" s="601"/>
      <c r="CI36" s="601"/>
      <c r="CJ36" s="601"/>
      <c r="CK36" s="601"/>
      <c r="CL36" s="601"/>
      <c r="CM36" s="601"/>
      <c r="CN36" s="178"/>
      <c r="CO36" s="600">
        <f t="shared" si="3"/>
        <v>17</v>
      </c>
      <c r="CP36" s="600"/>
      <c r="CQ36" s="601" t="str">
        <f>IF('各会計、関係団体の財政状況及び健全化判断比率'!BS9="","",'各会計、関係団体の財政状況及び健全化判断比率'!BS9)</f>
        <v>伊丹まち未来</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f t="shared" si="0"/>
        <v>8</v>
      </c>
      <c r="AN37" s="600"/>
      <c r="AO37" s="601" t="str">
        <f>IF('各会計、関係団体の財政状況及び健全化判断比率'!B34="","",'各会計、関係団体の財政状況及び健全化判断比率'!B34)</f>
        <v>病院事業会計</v>
      </c>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14</v>
      </c>
      <c r="BX37" s="600"/>
      <c r="BY37" s="601" t="str">
        <f>IF('各会計、関係団体の財政状況及び健全化判断比率'!B71="","",'各会計、関係団体の財政状況及び健全化判断比率'!B71)</f>
        <v>豊中市伊丹市クリーンランド</v>
      </c>
      <c r="BZ37" s="601"/>
      <c r="CA37" s="601"/>
      <c r="CB37" s="601"/>
      <c r="CC37" s="601"/>
      <c r="CD37" s="601"/>
      <c r="CE37" s="601"/>
      <c r="CF37" s="601"/>
      <c r="CG37" s="601"/>
      <c r="CH37" s="601"/>
      <c r="CI37" s="601"/>
      <c r="CJ37" s="601"/>
      <c r="CK37" s="601"/>
      <c r="CL37" s="601"/>
      <c r="CM37" s="601"/>
      <c r="CN37" s="178"/>
      <c r="CO37" s="600">
        <f t="shared" si="3"/>
        <v>18</v>
      </c>
      <c r="CP37" s="600"/>
      <c r="CQ37" s="601" t="str">
        <f>IF('各会計、関係団体の財政状況及び健全化判断比率'!BS10="","",'各会計、関係団体の財政状況及び健全化判断比率'!BS10)</f>
        <v>伊丹市社会福祉協議会</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f t="shared" si="0"/>
        <v>9</v>
      </c>
      <c r="AN38" s="600"/>
      <c r="AO38" s="601" t="str">
        <f>IF('各会計、関係団体の財政状況及び健全化判断比率'!B35="","",'各会計、関係団体の財政状況及び健全化判断比率'!B35)</f>
        <v>下水道事業会計</v>
      </c>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t="str">
        <f t="shared" si="2"/>
        <v/>
      </c>
      <c r="BX38" s="600"/>
      <c r="BY38" s="601" t="str">
        <f>IF('各会計、関係団体の財政状況及び健全化判断比率'!B72="","",'各会計、関係団体の財政状況及び健全化判断比率'!B72)</f>
        <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f t="shared" si="0"/>
        <v>10</v>
      </c>
      <c r="AN39" s="600"/>
      <c r="AO39" s="601" t="str">
        <f>IF('各会計、関係団体の財政状況及び健全化判断比率'!B36="","",'各会計、関係団体の財政状況及び健全化判断比率'!B36)</f>
        <v>モーターボート競走事業会計</v>
      </c>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t="str">
        <f t="shared" si="2"/>
        <v/>
      </c>
      <c r="BX39" s="600"/>
      <c r="BY39" s="601" t="str">
        <f>IF('各会計、関係団体の財政状況及び健全化判断比率'!B73="","",'各会計、関係団体の財政状況及び健全化判断比率'!B73)</f>
        <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t="str">
        <f t="shared" si="2"/>
        <v/>
      </c>
      <c r="BX40" s="600"/>
      <c r="BY40" s="601" t="str">
        <f>IF('各会計、関係団体の財政状況及び健全化判断比率'!B74="","",'各会計、関係団体の財政状況及び健全化判断比率'!B74)</f>
        <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603" t="s">
        <v>206</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207</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208</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209</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210</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211</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212</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row r="54" spans="5:113" x14ac:dyDescent="0.15"/>
    <row r="55" spans="5:113" x14ac:dyDescent="0.15"/>
    <row r="56" spans="5:113" x14ac:dyDescent="0.15"/>
  </sheetData>
  <sheetProtection algorithmName="SHA-512" hashValue="TIbptKt0mWq+XE+onm90jAXfd8y/X0+m6FYNH2eH0WJTKFRS2vvjca4kpFAkzKyo0PUX+2nmcvNzgWH7QJJOnQ==" saltValue="DNOpukqi5O0z+DDB355ZM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SheetLayoutView="100" workbookViewId="0">
      <selection activeCell="K36" sqref="K36"/>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79" t="s">
        <v>566</v>
      </c>
      <c r="D34" s="1179"/>
      <c r="E34" s="1180"/>
      <c r="F34" s="32">
        <v>1.26</v>
      </c>
      <c r="G34" s="33">
        <v>2.5499999999999998</v>
      </c>
      <c r="H34" s="33">
        <v>2.75</v>
      </c>
      <c r="I34" s="33">
        <v>4.95</v>
      </c>
      <c r="J34" s="34">
        <v>6.4</v>
      </c>
      <c r="K34" s="22"/>
      <c r="L34" s="22"/>
      <c r="M34" s="22"/>
      <c r="N34" s="22"/>
      <c r="O34" s="22"/>
      <c r="P34" s="22"/>
    </row>
    <row r="35" spans="1:16" ht="39" customHeight="1" x14ac:dyDescent="0.15">
      <c r="A35" s="22"/>
      <c r="B35" s="35"/>
      <c r="C35" s="1173" t="s">
        <v>567</v>
      </c>
      <c r="D35" s="1174"/>
      <c r="E35" s="1175"/>
      <c r="F35" s="36">
        <v>1.46</v>
      </c>
      <c r="G35" s="37">
        <v>2.2400000000000002</v>
      </c>
      <c r="H35" s="37">
        <v>3.09</v>
      </c>
      <c r="I35" s="37">
        <v>4.26</v>
      </c>
      <c r="J35" s="38">
        <v>5.34</v>
      </c>
      <c r="K35" s="22"/>
      <c r="L35" s="22"/>
      <c r="M35" s="22"/>
      <c r="N35" s="22"/>
      <c r="O35" s="22"/>
      <c r="P35" s="22"/>
    </row>
    <row r="36" spans="1:16" ht="39" customHeight="1" x14ac:dyDescent="0.15">
      <c r="A36" s="22"/>
      <c r="B36" s="35"/>
      <c r="C36" s="1173" t="s">
        <v>568</v>
      </c>
      <c r="D36" s="1174"/>
      <c r="E36" s="1175"/>
      <c r="F36" s="36">
        <v>4.57</v>
      </c>
      <c r="G36" s="37">
        <v>5.61</v>
      </c>
      <c r="H36" s="37">
        <v>5.83</v>
      </c>
      <c r="I36" s="37">
        <v>5.39</v>
      </c>
      <c r="J36" s="38">
        <v>5.29</v>
      </c>
      <c r="K36" s="22"/>
      <c r="L36" s="22"/>
      <c r="M36" s="22"/>
      <c r="N36" s="22"/>
      <c r="O36" s="22"/>
      <c r="P36" s="22"/>
    </row>
    <row r="37" spans="1:16" ht="39" customHeight="1" x14ac:dyDescent="0.15">
      <c r="A37" s="22"/>
      <c r="B37" s="35"/>
      <c r="C37" s="1173" t="s">
        <v>569</v>
      </c>
      <c r="D37" s="1174"/>
      <c r="E37" s="1175"/>
      <c r="F37" s="36">
        <v>2.21</v>
      </c>
      <c r="G37" s="37">
        <v>2</v>
      </c>
      <c r="H37" s="37">
        <v>2.36</v>
      </c>
      <c r="I37" s="37">
        <v>3.41</v>
      </c>
      <c r="J37" s="38">
        <v>2.5299999999999998</v>
      </c>
      <c r="K37" s="22"/>
      <c r="L37" s="22"/>
      <c r="M37" s="22"/>
      <c r="N37" s="22"/>
      <c r="O37" s="22"/>
      <c r="P37" s="22"/>
    </row>
    <row r="38" spans="1:16" ht="39" customHeight="1" x14ac:dyDescent="0.15">
      <c r="A38" s="22"/>
      <c r="B38" s="35"/>
      <c r="C38" s="1173" t="s">
        <v>570</v>
      </c>
      <c r="D38" s="1174"/>
      <c r="E38" s="1175"/>
      <c r="F38" s="36">
        <v>2.73</v>
      </c>
      <c r="G38" s="37">
        <v>3.16</v>
      </c>
      <c r="H38" s="37">
        <v>2.69</v>
      </c>
      <c r="I38" s="37">
        <v>2.62</v>
      </c>
      <c r="J38" s="38">
        <v>2.48</v>
      </c>
      <c r="K38" s="22"/>
      <c r="L38" s="22"/>
      <c r="M38" s="22"/>
      <c r="N38" s="22"/>
      <c r="O38" s="22"/>
      <c r="P38" s="22"/>
    </row>
    <row r="39" spans="1:16" ht="39" customHeight="1" x14ac:dyDescent="0.15">
      <c r="A39" s="22"/>
      <c r="B39" s="35"/>
      <c r="C39" s="1173" t="s">
        <v>571</v>
      </c>
      <c r="D39" s="1174"/>
      <c r="E39" s="1175"/>
      <c r="F39" s="36">
        <v>1.85</v>
      </c>
      <c r="G39" s="37">
        <v>1.96</v>
      </c>
      <c r="H39" s="37">
        <v>1.86</v>
      </c>
      <c r="I39" s="37">
        <v>2.72</v>
      </c>
      <c r="J39" s="38">
        <v>2.46</v>
      </c>
      <c r="K39" s="22"/>
      <c r="L39" s="22"/>
      <c r="M39" s="22"/>
      <c r="N39" s="22"/>
      <c r="O39" s="22"/>
      <c r="P39" s="22"/>
    </row>
    <row r="40" spans="1:16" ht="39" customHeight="1" x14ac:dyDescent="0.15">
      <c r="A40" s="22"/>
      <c r="B40" s="35"/>
      <c r="C40" s="1173" t="s">
        <v>572</v>
      </c>
      <c r="D40" s="1174"/>
      <c r="E40" s="1175"/>
      <c r="F40" s="36">
        <v>1.29</v>
      </c>
      <c r="G40" s="37">
        <v>1.4</v>
      </c>
      <c r="H40" s="37">
        <v>1.6</v>
      </c>
      <c r="I40" s="37">
        <v>1.55</v>
      </c>
      <c r="J40" s="38">
        <v>1.82</v>
      </c>
      <c r="K40" s="22"/>
      <c r="L40" s="22"/>
      <c r="M40" s="22"/>
      <c r="N40" s="22"/>
      <c r="O40" s="22"/>
      <c r="P40" s="22"/>
    </row>
    <row r="41" spans="1:16" ht="39" customHeight="1" x14ac:dyDescent="0.15">
      <c r="A41" s="22"/>
      <c r="B41" s="35"/>
      <c r="C41" s="1173" t="s">
        <v>573</v>
      </c>
      <c r="D41" s="1174"/>
      <c r="E41" s="1175"/>
      <c r="F41" s="36">
        <v>3.63</v>
      </c>
      <c r="G41" s="37">
        <v>0.78</v>
      </c>
      <c r="H41" s="37">
        <v>0.38</v>
      </c>
      <c r="I41" s="37">
        <v>0.41</v>
      </c>
      <c r="J41" s="38">
        <v>0.92</v>
      </c>
      <c r="K41" s="22"/>
      <c r="L41" s="22"/>
      <c r="M41" s="22"/>
      <c r="N41" s="22"/>
      <c r="O41" s="22"/>
      <c r="P41" s="22"/>
    </row>
    <row r="42" spans="1:16" ht="39" customHeight="1" x14ac:dyDescent="0.15">
      <c r="A42" s="22"/>
      <c r="B42" s="39"/>
      <c r="C42" s="1173" t="s">
        <v>574</v>
      </c>
      <c r="D42" s="1174"/>
      <c r="E42" s="1175"/>
      <c r="F42" s="36" t="s">
        <v>518</v>
      </c>
      <c r="G42" s="37" t="s">
        <v>518</v>
      </c>
      <c r="H42" s="37" t="s">
        <v>518</v>
      </c>
      <c r="I42" s="37" t="s">
        <v>518</v>
      </c>
      <c r="J42" s="38" t="s">
        <v>518</v>
      </c>
      <c r="K42" s="22"/>
      <c r="L42" s="22"/>
      <c r="M42" s="22"/>
      <c r="N42" s="22"/>
      <c r="O42" s="22"/>
      <c r="P42" s="22"/>
    </row>
    <row r="43" spans="1:16" ht="39" customHeight="1" thickBot="1" x14ac:dyDescent="0.2">
      <c r="A43" s="22"/>
      <c r="B43" s="40"/>
      <c r="C43" s="1176" t="s">
        <v>575</v>
      </c>
      <c r="D43" s="1177"/>
      <c r="E43" s="1178"/>
      <c r="F43" s="41">
        <v>0.28000000000000003</v>
      </c>
      <c r="G43" s="42">
        <v>0.4</v>
      </c>
      <c r="H43" s="42">
        <v>0.39</v>
      </c>
      <c r="I43" s="42">
        <v>0.46</v>
      </c>
      <c r="J43" s="43">
        <v>0.41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DcuY6w+9lM+K+sLCOJpd3Zdm5FySo+XDoE5oF+aWRUyE37WF2Ya84SJuEFvf3oNzDGsAOpnksqF8SmyRQ5Wbvw==" saltValue="aB+KLb5OiE50hyTFxjA+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1" zoomScaleSheetLayoutView="55" workbookViewId="0">
      <selection activeCell="P55" sqref="P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181" t="s">
        <v>10</v>
      </c>
      <c r="C45" s="1182"/>
      <c r="D45" s="58"/>
      <c r="E45" s="1187" t="s">
        <v>11</v>
      </c>
      <c r="F45" s="1187"/>
      <c r="G45" s="1187"/>
      <c r="H45" s="1187"/>
      <c r="I45" s="1187"/>
      <c r="J45" s="1188"/>
      <c r="K45" s="59">
        <v>7306</v>
      </c>
      <c r="L45" s="60">
        <v>7320</v>
      </c>
      <c r="M45" s="60">
        <v>6913</v>
      </c>
      <c r="N45" s="60">
        <v>6666</v>
      </c>
      <c r="O45" s="61">
        <v>6949</v>
      </c>
      <c r="P45" s="48"/>
      <c r="Q45" s="48"/>
      <c r="R45" s="48"/>
      <c r="S45" s="48"/>
      <c r="T45" s="48"/>
      <c r="U45" s="48"/>
    </row>
    <row r="46" spans="1:21" ht="30.75" customHeight="1" x14ac:dyDescent="0.15">
      <c r="A46" s="48"/>
      <c r="B46" s="1183"/>
      <c r="C46" s="1184"/>
      <c r="D46" s="62"/>
      <c r="E46" s="1189" t="s">
        <v>12</v>
      </c>
      <c r="F46" s="1189"/>
      <c r="G46" s="1189"/>
      <c r="H46" s="1189"/>
      <c r="I46" s="1189"/>
      <c r="J46" s="1190"/>
      <c r="K46" s="63" t="s">
        <v>518</v>
      </c>
      <c r="L46" s="64" t="s">
        <v>518</v>
      </c>
      <c r="M46" s="64" t="s">
        <v>518</v>
      </c>
      <c r="N46" s="64" t="s">
        <v>518</v>
      </c>
      <c r="O46" s="65" t="s">
        <v>518</v>
      </c>
      <c r="P46" s="48"/>
      <c r="Q46" s="48"/>
      <c r="R46" s="48"/>
      <c r="S46" s="48"/>
      <c r="T46" s="48"/>
      <c r="U46" s="48"/>
    </row>
    <row r="47" spans="1:21" ht="30.75" customHeight="1" x14ac:dyDescent="0.15">
      <c r="A47" s="48"/>
      <c r="B47" s="1183"/>
      <c r="C47" s="1184"/>
      <c r="D47" s="62"/>
      <c r="E47" s="1189" t="s">
        <v>13</v>
      </c>
      <c r="F47" s="1189"/>
      <c r="G47" s="1189"/>
      <c r="H47" s="1189"/>
      <c r="I47" s="1189"/>
      <c r="J47" s="1190"/>
      <c r="K47" s="63" t="s">
        <v>518</v>
      </c>
      <c r="L47" s="64" t="s">
        <v>518</v>
      </c>
      <c r="M47" s="64" t="s">
        <v>518</v>
      </c>
      <c r="N47" s="64" t="s">
        <v>518</v>
      </c>
      <c r="O47" s="65" t="s">
        <v>518</v>
      </c>
      <c r="P47" s="48"/>
      <c r="Q47" s="48"/>
      <c r="R47" s="48"/>
      <c r="S47" s="48"/>
      <c r="T47" s="48"/>
      <c r="U47" s="48"/>
    </row>
    <row r="48" spans="1:21" ht="30.75" customHeight="1" x14ac:dyDescent="0.15">
      <c r="A48" s="48"/>
      <c r="B48" s="1183"/>
      <c r="C48" s="1184"/>
      <c r="D48" s="62"/>
      <c r="E48" s="1189" t="s">
        <v>14</v>
      </c>
      <c r="F48" s="1189"/>
      <c r="G48" s="1189"/>
      <c r="H48" s="1189"/>
      <c r="I48" s="1189"/>
      <c r="J48" s="1190"/>
      <c r="K48" s="63">
        <v>2430</v>
      </c>
      <c r="L48" s="64">
        <v>2143</v>
      </c>
      <c r="M48" s="64">
        <v>2011</v>
      </c>
      <c r="N48" s="64">
        <v>1868</v>
      </c>
      <c r="O48" s="65">
        <v>1834</v>
      </c>
      <c r="P48" s="48"/>
      <c r="Q48" s="48"/>
      <c r="R48" s="48"/>
      <c r="S48" s="48"/>
      <c r="T48" s="48"/>
      <c r="U48" s="48"/>
    </row>
    <row r="49" spans="1:21" ht="30.75" customHeight="1" x14ac:dyDescent="0.15">
      <c r="A49" s="48"/>
      <c r="B49" s="1183"/>
      <c r="C49" s="1184"/>
      <c r="D49" s="62"/>
      <c r="E49" s="1189" t="s">
        <v>15</v>
      </c>
      <c r="F49" s="1189"/>
      <c r="G49" s="1189"/>
      <c r="H49" s="1189"/>
      <c r="I49" s="1189"/>
      <c r="J49" s="1190"/>
      <c r="K49" s="63">
        <v>210</v>
      </c>
      <c r="L49" s="64">
        <v>210</v>
      </c>
      <c r="M49" s="64">
        <v>250</v>
      </c>
      <c r="N49" s="64">
        <v>209</v>
      </c>
      <c r="O49" s="65">
        <v>219</v>
      </c>
      <c r="P49" s="48"/>
      <c r="Q49" s="48"/>
      <c r="R49" s="48"/>
      <c r="S49" s="48"/>
      <c r="T49" s="48"/>
      <c r="U49" s="48"/>
    </row>
    <row r="50" spans="1:21" ht="30.75" customHeight="1" x14ac:dyDescent="0.15">
      <c r="A50" s="48"/>
      <c r="B50" s="1183"/>
      <c r="C50" s="1184"/>
      <c r="D50" s="62"/>
      <c r="E50" s="1189" t="s">
        <v>16</v>
      </c>
      <c r="F50" s="1189"/>
      <c r="G50" s="1189"/>
      <c r="H50" s="1189"/>
      <c r="I50" s="1189"/>
      <c r="J50" s="1190"/>
      <c r="K50" s="63">
        <v>22</v>
      </c>
      <c r="L50" s="64">
        <v>19</v>
      </c>
      <c r="M50" s="64">
        <v>22</v>
      </c>
      <c r="N50" s="64">
        <v>24</v>
      </c>
      <c r="O50" s="65">
        <v>21</v>
      </c>
      <c r="P50" s="48"/>
      <c r="Q50" s="48"/>
      <c r="R50" s="48"/>
      <c r="S50" s="48"/>
      <c r="T50" s="48"/>
      <c r="U50" s="48"/>
    </row>
    <row r="51" spans="1:21" ht="30.75" customHeight="1" x14ac:dyDescent="0.15">
      <c r="A51" s="48"/>
      <c r="B51" s="1185"/>
      <c r="C51" s="1186"/>
      <c r="D51" s="66"/>
      <c r="E51" s="1189" t="s">
        <v>17</v>
      </c>
      <c r="F51" s="1189"/>
      <c r="G51" s="1189"/>
      <c r="H51" s="1189"/>
      <c r="I51" s="1189"/>
      <c r="J51" s="1190"/>
      <c r="K51" s="63" t="s">
        <v>518</v>
      </c>
      <c r="L51" s="64" t="s">
        <v>518</v>
      </c>
      <c r="M51" s="64" t="s">
        <v>518</v>
      </c>
      <c r="N51" s="64" t="s">
        <v>518</v>
      </c>
      <c r="O51" s="65" t="s">
        <v>518</v>
      </c>
      <c r="P51" s="48"/>
      <c r="Q51" s="48"/>
      <c r="R51" s="48"/>
      <c r="S51" s="48"/>
      <c r="T51" s="48"/>
      <c r="U51" s="48"/>
    </row>
    <row r="52" spans="1:21" ht="30.75" customHeight="1" x14ac:dyDescent="0.15">
      <c r="A52" s="48"/>
      <c r="B52" s="1191" t="s">
        <v>18</v>
      </c>
      <c r="C52" s="1192"/>
      <c r="D52" s="66"/>
      <c r="E52" s="1189" t="s">
        <v>19</v>
      </c>
      <c r="F52" s="1189"/>
      <c r="G52" s="1189"/>
      <c r="H52" s="1189"/>
      <c r="I52" s="1189"/>
      <c r="J52" s="1190"/>
      <c r="K52" s="63">
        <v>7561</v>
      </c>
      <c r="L52" s="64">
        <v>7540</v>
      </c>
      <c r="M52" s="64">
        <v>7359</v>
      </c>
      <c r="N52" s="64">
        <v>7112</v>
      </c>
      <c r="O52" s="65">
        <v>7340</v>
      </c>
      <c r="P52" s="48"/>
      <c r="Q52" s="48"/>
      <c r="R52" s="48"/>
      <c r="S52" s="48"/>
      <c r="T52" s="48"/>
      <c r="U52" s="48"/>
    </row>
    <row r="53" spans="1:21" ht="30.75" customHeight="1" thickBot="1" x14ac:dyDescent="0.2">
      <c r="A53" s="48"/>
      <c r="B53" s="1193" t="s">
        <v>20</v>
      </c>
      <c r="C53" s="1194"/>
      <c r="D53" s="67"/>
      <c r="E53" s="1195" t="s">
        <v>21</v>
      </c>
      <c r="F53" s="1195"/>
      <c r="G53" s="1195"/>
      <c r="H53" s="1195"/>
      <c r="I53" s="1195"/>
      <c r="J53" s="1196"/>
      <c r="K53" s="68">
        <v>2407</v>
      </c>
      <c r="L53" s="69">
        <v>2152</v>
      </c>
      <c r="M53" s="69">
        <v>1837</v>
      </c>
      <c r="N53" s="69">
        <v>1655</v>
      </c>
      <c r="O53" s="70">
        <v>1683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197" t="s">
        <v>24</v>
      </c>
      <c r="C57" s="1198"/>
      <c r="D57" s="1201" t="s">
        <v>25</v>
      </c>
      <c r="E57" s="1202"/>
      <c r="F57" s="1202"/>
      <c r="G57" s="1202"/>
      <c r="H57" s="1202"/>
      <c r="I57" s="1202"/>
      <c r="J57" s="1203"/>
      <c r="K57" s="83"/>
      <c r="L57" s="84"/>
      <c r="M57" s="84"/>
      <c r="N57" s="84"/>
      <c r="O57" s="85"/>
    </row>
    <row r="58" spans="1:21" ht="31.5" customHeight="1" thickBot="1" x14ac:dyDescent="0.2">
      <c r="B58" s="1199"/>
      <c r="C58" s="1200"/>
      <c r="D58" s="1204" t="s">
        <v>26</v>
      </c>
      <c r="E58" s="1205"/>
      <c r="F58" s="1205"/>
      <c r="G58" s="1205"/>
      <c r="H58" s="1205"/>
      <c r="I58" s="1205"/>
      <c r="J58" s="1206"/>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pp8CNzoWm7x8hvpZ7lEkbZdRgm+ND9gQUckqfLM/zePz5TnoLtQ7cjcHOlXd5KvdL8Gaxsc8IgRUyErpjKQYw==" saltValue="7/vE5Rlbsgg5QIrpJCyoo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I1" zoomScaleSheetLayoutView="100" workbookViewId="0">
      <selection activeCell="N40" sqref="N40"/>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559</v>
      </c>
      <c r="J40" s="100" t="s">
        <v>560</v>
      </c>
      <c r="K40" s="100" t="s">
        <v>561</v>
      </c>
      <c r="L40" s="100" t="s">
        <v>562</v>
      </c>
      <c r="M40" s="101" t="s">
        <v>563</v>
      </c>
    </row>
    <row r="41" spans="2:13" ht="27.75" customHeight="1" x14ac:dyDescent="0.15">
      <c r="B41" s="1207" t="s">
        <v>29</v>
      </c>
      <c r="C41" s="1208"/>
      <c r="D41" s="102"/>
      <c r="E41" s="1213" t="s">
        <v>30</v>
      </c>
      <c r="F41" s="1213"/>
      <c r="G41" s="1213"/>
      <c r="H41" s="1214"/>
      <c r="I41" s="358">
        <v>60984</v>
      </c>
      <c r="J41" s="359">
        <v>58800</v>
      </c>
      <c r="K41" s="359">
        <v>59634</v>
      </c>
      <c r="L41" s="359">
        <v>60954</v>
      </c>
      <c r="M41" s="360">
        <v>64600</v>
      </c>
    </row>
    <row r="42" spans="2:13" ht="27.75" customHeight="1" x14ac:dyDescent="0.15">
      <c r="B42" s="1209"/>
      <c r="C42" s="1210"/>
      <c r="D42" s="103"/>
      <c r="E42" s="1215" t="s">
        <v>31</v>
      </c>
      <c r="F42" s="1215"/>
      <c r="G42" s="1215"/>
      <c r="H42" s="1216"/>
      <c r="I42" s="361">
        <v>325</v>
      </c>
      <c r="J42" s="362">
        <v>407</v>
      </c>
      <c r="K42" s="362">
        <v>389</v>
      </c>
      <c r="L42" s="362">
        <v>362</v>
      </c>
      <c r="M42" s="363">
        <v>341</v>
      </c>
    </row>
    <row r="43" spans="2:13" ht="27.75" customHeight="1" x14ac:dyDescent="0.15">
      <c r="B43" s="1209"/>
      <c r="C43" s="1210"/>
      <c r="D43" s="103"/>
      <c r="E43" s="1215" t="s">
        <v>32</v>
      </c>
      <c r="F43" s="1215"/>
      <c r="G43" s="1215"/>
      <c r="H43" s="1216"/>
      <c r="I43" s="361">
        <v>21534</v>
      </c>
      <c r="J43" s="362">
        <v>19984</v>
      </c>
      <c r="K43" s="362">
        <v>18442</v>
      </c>
      <c r="L43" s="362">
        <v>16601</v>
      </c>
      <c r="M43" s="363">
        <v>15855</v>
      </c>
    </row>
    <row r="44" spans="2:13" ht="27.75" customHeight="1" x14ac:dyDescent="0.15">
      <c r="B44" s="1209"/>
      <c r="C44" s="1210"/>
      <c r="D44" s="103"/>
      <c r="E44" s="1215" t="s">
        <v>33</v>
      </c>
      <c r="F44" s="1215"/>
      <c r="G44" s="1215"/>
      <c r="H44" s="1216"/>
      <c r="I44" s="361">
        <v>3848</v>
      </c>
      <c r="J44" s="362">
        <v>3565</v>
      </c>
      <c r="K44" s="362">
        <v>3250</v>
      </c>
      <c r="L44" s="362">
        <v>2894</v>
      </c>
      <c r="M44" s="363">
        <v>2534</v>
      </c>
    </row>
    <row r="45" spans="2:13" ht="27.75" customHeight="1" x14ac:dyDescent="0.15">
      <c r="B45" s="1209"/>
      <c r="C45" s="1210"/>
      <c r="D45" s="103"/>
      <c r="E45" s="1215" t="s">
        <v>34</v>
      </c>
      <c r="F45" s="1215"/>
      <c r="G45" s="1215"/>
      <c r="H45" s="1216"/>
      <c r="I45" s="361">
        <v>7021</v>
      </c>
      <c r="J45" s="362">
        <v>7212</v>
      </c>
      <c r="K45" s="362">
        <v>7486</v>
      </c>
      <c r="L45" s="362">
        <v>7813</v>
      </c>
      <c r="M45" s="363">
        <v>7972</v>
      </c>
    </row>
    <row r="46" spans="2:13" ht="27.75" customHeight="1" x14ac:dyDescent="0.15">
      <c r="B46" s="1209"/>
      <c r="C46" s="1210"/>
      <c r="D46" s="104"/>
      <c r="E46" s="1215" t="s">
        <v>35</v>
      </c>
      <c r="F46" s="1215"/>
      <c r="G46" s="1215"/>
      <c r="H46" s="1216"/>
      <c r="I46" s="361">
        <v>20</v>
      </c>
      <c r="J46" s="362">
        <v>12</v>
      </c>
      <c r="K46" s="362">
        <v>5</v>
      </c>
      <c r="L46" s="362">
        <v>13</v>
      </c>
      <c r="M46" s="363">
        <v>4</v>
      </c>
    </row>
    <row r="47" spans="2:13" ht="27.75" customHeight="1" x14ac:dyDescent="0.15">
      <c r="B47" s="1209"/>
      <c r="C47" s="1210"/>
      <c r="D47" s="105"/>
      <c r="E47" s="1217" t="s">
        <v>36</v>
      </c>
      <c r="F47" s="1218"/>
      <c r="G47" s="1218"/>
      <c r="H47" s="1219"/>
      <c r="I47" s="361" t="s">
        <v>518</v>
      </c>
      <c r="J47" s="362" t="s">
        <v>518</v>
      </c>
      <c r="K47" s="362" t="s">
        <v>518</v>
      </c>
      <c r="L47" s="362" t="s">
        <v>518</v>
      </c>
      <c r="M47" s="363" t="s">
        <v>518</v>
      </c>
    </row>
    <row r="48" spans="2:13" ht="27.75" customHeight="1" x14ac:dyDescent="0.15">
      <c r="B48" s="1209"/>
      <c r="C48" s="1210"/>
      <c r="D48" s="103"/>
      <c r="E48" s="1215" t="s">
        <v>37</v>
      </c>
      <c r="F48" s="1215"/>
      <c r="G48" s="1215"/>
      <c r="H48" s="1216"/>
      <c r="I48" s="361" t="s">
        <v>518</v>
      </c>
      <c r="J48" s="362" t="s">
        <v>518</v>
      </c>
      <c r="K48" s="362" t="s">
        <v>518</v>
      </c>
      <c r="L48" s="362" t="s">
        <v>518</v>
      </c>
      <c r="M48" s="363" t="s">
        <v>518</v>
      </c>
    </row>
    <row r="49" spans="2:13" ht="27.75" customHeight="1" x14ac:dyDescent="0.15">
      <c r="B49" s="1211"/>
      <c r="C49" s="1212"/>
      <c r="D49" s="103"/>
      <c r="E49" s="1215" t="s">
        <v>38</v>
      </c>
      <c r="F49" s="1215"/>
      <c r="G49" s="1215"/>
      <c r="H49" s="1216"/>
      <c r="I49" s="361" t="s">
        <v>518</v>
      </c>
      <c r="J49" s="362" t="s">
        <v>518</v>
      </c>
      <c r="K49" s="362" t="s">
        <v>518</v>
      </c>
      <c r="L49" s="362" t="s">
        <v>518</v>
      </c>
      <c r="M49" s="363" t="s">
        <v>518</v>
      </c>
    </row>
    <row r="50" spans="2:13" ht="27.75" customHeight="1" x14ac:dyDescent="0.15">
      <c r="B50" s="1220" t="s">
        <v>39</v>
      </c>
      <c r="C50" s="1221"/>
      <c r="D50" s="106"/>
      <c r="E50" s="1215" t="s">
        <v>40</v>
      </c>
      <c r="F50" s="1215"/>
      <c r="G50" s="1215"/>
      <c r="H50" s="1216"/>
      <c r="I50" s="361">
        <v>16103</v>
      </c>
      <c r="J50" s="362">
        <v>19957</v>
      </c>
      <c r="K50" s="362">
        <v>21396</v>
      </c>
      <c r="L50" s="362">
        <v>24051</v>
      </c>
      <c r="M50" s="363">
        <v>28194</v>
      </c>
    </row>
    <row r="51" spans="2:13" ht="27.75" customHeight="1" x14ac:dyDescent="0.15">
      <c r="B51" s="1209"/>
      <c r="C51" s="1210"/>
      <c r="D51" s="103"/>
      <c r="E51" s="1215" t="s">
        <v>41</v>
      </c>
      <c r="F51" s="1215"/>
      <c r="G51" s="1215"/>
      <c r="H51" s="1216"/>
      <c r="I51" s="361">
        <v>14984</v>
      </c>
      <c r="J51" s="362">
        <v>15008</v>
      </c>
      <c r="K51" s="362">
        <v>14447</v>
      </c>
      <c r="L51" s="362">
        <v>13945</v>
      </c>
      <c r="M51" s="363">
        <v>13334</v>
      </c>
    </row>
    <row r="52" spans="2:13" ht="27.75" customHeight="1" x14ac:dyDescent="0.15">
      <c r="B52" s="1211"/>
      <c r="C52" s="1212"/>
      <c r="D52" s="103"/>
      <c r="E52" s="1215" t="s">
        <v>42</v>
      </c>
      <c r="F52" s="1215"/>
      <c r="G52" s="1215"/>
      <c r="H52" s="1216"/>
      <c r="I52" s="361">
        <v>65226</v>
      </c>
      <c r="J52" s="362">
        <v>65587</v>
      </c>
      <c r="K52" s="362">
        <v>67472</v>
      </c>
      <c r="L52" s="362">
        <v>68497</v>
      </c>
      <c r="M52" s="363">
        <v>71610</v>
      </c>
    </row>
    <row r="53" spans="2:13" ht="27.75" customHeight="1" thickBot="1" x14ac:dyDescent="0.2">
      <c r="B53" s="1222" t="s">
        <v>43</v>
      </c>
      <c r="C53" s="1223"/>
      <c r="D53" s="107"/>
      <c r="E53" s="1224" t="s">
        <v>44</v>
      </c>
      <c r="F53" s="1224"/>
      <c r="G53" s="1224"/>
      <c r="H53" s="1225"/>
      <c r="I53" s="364">
        <v>-2581</v>
      </c>
      <c r="J53" s="365">
        <v>-10572</v>
      </c>
      <c r="K53" s="365">
        <v>-14110</v>
      </c>
      <c r="L53" s="365">
        <v>-17858</v>
      </c>
      <c r="M53" s="366">
        <v>-21833</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J4cP4qqzaBYgyDPies8zHOPNjbymSoV+PR5GrSeeudjy+xjh24vzl4CTUfalYEjh9SFqyuom6cDdtOHKwqpweQ==" saltValue="8RIxdIN6WcFEtsKlE0lcP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I44" sqref="I44"/>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561</v>
      </c>
      <c r="G54" s="116" t="s">
        <v>562</v>
      </c>
      <c r="H54" s="117" t="s">
        <v>563</v>
      </c>
    </row>
    <row r="55" spans="2:8" ht="52.5" customHeight="1" x14ac:dyDescent="0.15">
      <c r="B55" s="118"/>
      <c r="C55" s="1234" t="s">
        <v>47</v>
      </c>
      <c r="D55" s="1234"/>
      <c r="E55" s="1235"/>
      <c r="F55" s="119">
        <v>5858</v>
      </c>
      <c r="G55" s="119">
        <v>4969</v>
      </c>
      <c r="H55" s="120">
        <v>5892</v>
      </c>
    </row>
    <row r="56" spans="2:8" ht="52.5" customHeight="1" x14ac:dyDescent="0.15">
      <c r="B56" s="121"/>
      <c r="C56" s="1236" t="s">
        <v>48</v>
      </c>
      <c r="D56" s="1236"/>
      <c r="E56" s="1237"/>
      <c r="F56" s="122">
        <v>3234</v>
      </c>
      <c r="G56" s="122">
        <v>6491</v>
      </c>
      <c r="H56" s="123">
        <v>11477</v>
      </c>
    </row>
    <row r="57" spans="2:8" ht="53.25" customHeight="1" x14ac:dyDescent="0.15">
      <c r="B57" s="121"/>
      <c r="C57" s="1238" t="s">
        <v>49</v>
      </c>
      <c r="D57" s="1238"/>
      <c r="E57" s="1239"/>
      <c r="F57" s="124">
        <v>8335</v>
      </c>
      <c r="G57" s="124">
        <v>8596</v>
      </c>
      <c r="H57" s="125">
        <v>7956</v>
      </c>
    </row>
    <row r="58" spans="2:8" ht="45.75" customHeight="1" x14ac:dyDescent="0.15">
      <c r="B58" s="126"/>
      <c r="C58" s="1226" t="s">
        <v>582</v>
      </c>
      <c r="D58" s="1227"/>
      <c r="E58" s="1228"/>
      <c r="F58" s="127">
        <v>5192</v>
      </c>
      <c r="G58" s="127">
        <v>5046</v>
      </c>
      <c r="H58" s="128">
        <v>4100</v>
      </c>
    </row>
    <row r="59" spans="2:8" ht="45.75" customHeight="1" x14ac:dyDescent="0.15">
      <c r="B59" s="126"/>
      <c r="C59" s="1226" t="s">
        <v>583</v>
      </c>
      <c r="D59" s="1227"/>
      <c r="E59" s="1228"/>
      <c r="F59" s="127">
        <v>2063</v>
      </c>
      <c r="G59" s="127">
        <v>2390</v>
      </c>
      <c r="H59" s="128">
        <v>2694</v>
      </c>
    </row>
    <row r="60" spans="2:8" ht="45.75" customHeight="1" x14ac:dyDescent="0.15">
      <c r="B60" s="126"/>
      <c r="C60" s="1226" t="s">
        <v>584</v>
      </c>
      <c r="D60" s="1227"/>
      <c r="E60" s="1228"/>
      <c r="F60" s="127">
        <v>347</v>
      </c>
      <c r="G60" s="127">
        <v>438</v>
      </c>
      <c r="H60" s="128">
        <v>440</v>
      </c>
    </row>
    <row r="61" spans="2:8" ht="45.75" customHeight="1" x14ac:dyDescent="0.15">
      <c r="B61" s="126"/>
      <c r="C61" s="1226" t="s">
        <v>585</v>
      </c>
      <c r="D61" s="1227"/>
      <c r="E61" s="1228"/>
      <c r="F61" s="127">
        <v>227</v>
      </c>
      <c r="G61" s="127">
        <v>243</v>
      </c>
      <c r="H61" s="128">
        <v>252</v>
      </c>
    </row>
    <row r="62" spans="2:8" ht="45.75" customHeight="1" thickBot="1" x14ac:dyDescent="0.2">
      <c r="B62" s="129"/>
      <c r="C62" s="1229" t="s">
        <v>586</v>
      </c>
      <c r="D62" s="1230"/>
      <c r="E62" s="1231"/>
      <c r="F62" s="130">
        <v>182</v>
      </c>
      <c r="G62" s="130">
        <v>192</v>
      </c>
      <c r="H62" s="131">
        <v>195</v>
      </c>
    </row>
    <row r="63" spans="2:8" ht="52.5" customHeight="1" thickBot="1" x14ac:dyDescent="0.2">
      <c r="B63" s="132"/>
      <c r="C63" s="1232" t="s">
        <v>50</v>
      </c>
      <c r="D63" s="1232"/>
      <c r="E63" s="1233"/>
      <c r="F63" s="133">
        <v>17426</v>
      </c>
      <c r="G63" s="133">
        <v>20056</v>
      </c>
      <c r="H63" s="134">
        <v>25324</v>
      </c>
    </row>
    <row r="64" spans="2:8" x14ac:dyDescent="0.15"/>
  </sheetData>
  <sheetProtection algorithmName="SHA-512" hashValue="FJyRSAGL5x0ACL0tNFOu/RVv+B8x+dYL7AlqgaZGOgElNgzRiLZKEiLhA/Y0cyLCEbs823jTv0VKykYze5Ciig==" saltValue="RACslFtWKSiFIm+gZNWj7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zoomScaleNormal="100" zoomScaleSheetLayoutView="55" workbookViewId="0">
      <selection activeCell="AN65" sqref="AN65:DC69"/>
    </sheetView>
  </sheetViews>
  <sheetFormatPr defaultColWidth="0" defaultRowHeight="13.5"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62"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62"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62"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62"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62"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62"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62"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62"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62"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62"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62"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62"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62"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62"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62"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x14ac:dyDescent="0.15">
      <c r="DD19" s="1242"/>
      <c r="DE19" s="1242"/>
    </row>
    <row r="20" spans="1:109" x14ac:dyDescent="0.15">
      <c r="DD20" s="1242"/>
      <c r="DE20" s="1242"/>
    </row>
    <row r="21" spans="1:109" ht="17.25"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15">
      <c r="B22" s="1248"/>
    </row>
    <row r="23" spans="1:109" x14ac:dyDescent="0.15">
      <c r="B23" s="1248"/>
    </row>
    <row r="24" spans="1:109" x14ac:dyDescent="0.15">
      <c r="B24" s="1248"/>
    </row>
    <row r="25" spans="1:109" x14ac:dyDescent="0.15">
      <c r="B25" s="1248"/>
    </row>
    <row r="26" spans="1:109" x14ac:dyDescent="0.15">
      <c r="B26" s="1248"/>
    </row>
    <row r="27" spans="1:109" x14ac:dyDescent="0.15">
      <c r="B27" s="1248"/>
    </row>
    <row r="28" spans="1:109" x14ac:dyDescent="0.15">
      <c r="B28" s="1248"/>
    </row>
    <row r="29" spans="1:109" x14ac:dyDescent="0.15">
      <c r="B29" s="1248"/>
    </row>
    <row r="30" spans="1:109" x14ac:dyDescent="0.15">
      <c r="B30" s="1248"/>
    </row>
    <row r="31" spans="1:109" x14ac:dyDescent="0.15">
      <c r="B31" s="1248"/>
    </row>
    <row r="32" spans="1:109"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2"/>
    </row>
    <row r="41" spans="2:109" ht="17.25" x14ac:dyDescent="0.15">
      <c r="B41" s="1254" t="s">
        <v>597</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8"/>
      <c r="G42" s="1255"/>
      <c r="I42" s="1256"/>
      <c r="J42" s="1256"/>
      <c r="K42" s="1256"/>
      <c r="AM42" s="1255"/>
      <c r="AN42" s="1255" t="s">
        <v>598</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599</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2" t="s">
        <v>600</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559</v>
      </c>
      <c r="BQ50" s="1273"/>
      <c r="BR50" s="1273"/>
      <c r="BS50" s="1273"/>
      <c r="BT50" s="1273"/>
      <c r="BU50" s="1273"/>
      <c r="BV50" s="1273"/>
      <c r="BW50" s="1273"/>
      <c r="BX50" s="1273" t="s">
        <v>560</v>
      </c>
      <c r="BY50" s="1273"/>
      <c r="BZ50" s="1273"/>
      <c r="CA50" s="1273"/>
      <c r="CB50" s="1273"/>
      <c r="CC50" s="1273"/>
      <c r="CD50" s="1273"/>
      <c r="CE50" s="1273"/>
      <c r="CF50" s="1273" t="s">
        <v>561</v>
      </c>
      <c r="CG50" s="1273"/>
      <c r="CH50" s="1273"/>
      <c r="CI50" s="1273"/>
      <c r="CJ50" s="1273"/>
      <c r="CK50" s="1273"/>
      <c r="CL50" s="1273"/>
      <c r="CM50" s="1273"/>
      <c r="CN50" s="1273" t="s">
        <v>562</v>
      </c>
      <c r="CO50" s="1273"/>
      <c r="CP50" s="1273"/>
      <c r="CQ50" s="1273"/>
      <c r="CR50" s="1273"/>
      <c r="CS50" s="1273"/>
      <c r="CT50" s="1273"/>
      <c r="CU50" s="1273"/>
      <c r="CV50" s="1273" t="s">
        <v>563</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601</v>
      </c>
      <c r="AO51" s="1277"/>
      <c r="AP51" s="1277"/>
      <c r="AQ51" s="1277"/>
      <c r="AR51" s="1277"/>
      <c r="AS51" s="1277"/>
      <c r="AT51" s="1277"/>
      <c r="AU51" s="1277"/>
      <c r="AV51" s="1277"/>
      <c r="AW51" s="1277"/>
      <c r="AX51" s="1277"/>
      <c r="AY51" s="1277"/>
      <c r="AZ51" s="1277"/>
      <c r="BA51" s="1277"/>
      <c r="BB51" s="1277" t="s">
        <v>602</v>
      </c>
      <c r="BC51" s="1277"/>
      <c r="BD51" s="1277"/>
      <c r="BE51" s="1277"/>
      <c r="BF51" s="1277"/>
      <c r="BG51" s="1277"/>
      <c r="BH51" s="1277"/>
      <c r="BI51" s="1277"/>
      <c r="BJ51" s="1277"/>
      <c r="BK51" s="1277"/>
      <c r="BL51" s="1277"/>
      <c r="BM51" s="1277"/>
      <c r="BN51" s="1277"/>
      <c r="BO51" s="1277"/>
      <c r="BP51" s="1278"/>
      <c r="BQ51" s="1278"/>
      <c r="BR51" s="1278"/>
      <c r="BS51" s="1278"/>
      <c r="BT51" s="1278"/>
      <c r="BU51" s="1278"/>
      <c r="BV51" s="1278"/>
      <c r="BW51" s="1278"/>
      <c r="BX51" s="1278"/>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603</v>
      </c>
      <c r="BC53" s="1277"/>
      <c r="BD53" s="1277"/>
      <c r="BE53" s="1277"/>
      <c r="BF53" s="1277"/>
      <c r="BG53" s="1277"/>
      <c r="BH53" s="1277"/>
      <c r="BI53" s="1277"/>
      <c r="BJ53" s="1277"/>
      <c r="BK53" s="1277"/>
      <c r="BL53" s="1277"/>
      <c r="BM53" s="1277"/>
      <c r="BN53" s="1277"/>
      <c r="BO53" s="1277"/>
      <c r="BP53" s="1278">
        <v>57.4</v>
      </c>
      <c r="BQ53" s="1278"/>
      <c r="BR53" s="1278"/>
      <c r="BS53" s="1278"/>
      <c r="BT53" s="1278"/>
      <c r="BU53" s="1278"/>
      <c r="BV53" s="1278"/>
      <c r="BW53" s="1278"/>
      <c r="BX53" s="1278">
        <v>59.1</v>
      </c>
      <c r="BY53" s="1278"/>
      <c r="BZ53" s="1278"/>
      <c r="CA53" s="1278"/>
      <c r="CB53" s="1278"/>
      <c r="CC53" s="1278"/>
      <c r="CD53" s="1278"/>
      <c r="CE53" s="1278"/>
      <c r="CF53" s="1278">
        <v>59.5</v>
      </c>
      <c r="CG53" s="1278"/>
      <c r="CH53" s="1278"/>
      <c r="CI53" s="1278"/>
      <c r="CJ53" s="1278"/>
      <c r="CK53" s="1278"/>
      <c r="CL53" s="1278"/>
      <c r="CM53" s="1278"/>
      <c r="CN53" s="1278">
        <v>60.5</v>
      </c>
      <c r="CO53" s="1278"/>
      <c r="CP53" s="1278"/>
      <c r="CQ53" s="1278"/>
      <c r="CR53" s="1278"/>
      <c r="CS53" s="1278"/>
      <c r="CT53" s="1278"/>
      <c r="CU53" s="1278"/>
      <c r="CV53" s="1278">
        <v>60.3</v>
      </c>
      <c r="CW53" s="1278"/>
      <c r="CX53" s="1278"/>
      <c r="CY53" s="1278"/>
      <c r="CZ53" s="1278"/>
      <c r="DA53" s="1278"/>
      <c r="DB53" s="1278"/>
      <c r="DC53" s="1278"/>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6"/>
      <c r="B55" s="1248"/>
      <c r="G55" s="1267"/>
      <c r="H55" s="1267"/>
      <c r="I55" s="1267"/>
      <c r="J55" s="1267"/>
      <c r="K55" s="1276"/>
      <c r="L55" s="1276"/>
      <c r="M55" s="1276"/>
      <c r="N55" s="1276"/>
      <c r="AN55" s="1273" t="s">
        <v>604</v>
      </c>
      <c r="AO55" s="1273"/>
      <c r="AP55" s="1273"/>
      <c r="AQ55" s="1273"/>
      <c r="AR55" s="1273"/>
      <c r="AS55" s="1273"/>
      <c r="AT55" s="1273"/>
      <c r="AU55" s="1273"/>
      <c r="AV55" s="1273"/>
      <c r="AW55" s="1273"/>
      <c r="AX55" s="1273"/>
      <c r="AY55" s="1273"/>
      <c r="AZ55" s="1273"/>
      <c r="BA55" s="1273"/>
      <c r="BB55" s="1277" t="s">
        <v>602</v>
      </c>
      <c r="BC55" s="1277"/>
      <c r="BD55" s="1277"/>
      <c r="BE55" s="1277"/>
      <c r="BF55" s="1277"/>
      <c r="BG55" s="1277"/>
      <c r="BH55" s="1277"/>
      <c r="BI55" s="1277"/>
      <c r="BJ55" s="1277"/>
      <c r="BK55" s="1277"/>
      <c r="BL55" s="1277"/>
      <c r="BM55" s="1277"/>
      <c r="BN55" s="1277"/>
      <c r="BO55" s="1277"/>
      <c r="BP55" s="1278">
        <v>17.399999999999999</v>
      </c>
      <c r="BQ55" s="1278"/>
      <c r="BR55" s="1278"/>
      <c r="BS55" s="1278"/>
      <c r="BT55" s="1278"/>
      <c r="BU55" s="1278"/>
      <c r="BV55" s="1278"/>
      <c r="BW55" s="1278"/>
      <c r="BX55" s="1278">
        <v>12.1</v>
      </c>
      <c r="BY55" s="1278"/>
      <c r="BZ55" s="1278"/>
      <c r="CA55" s="1278"/>
      <c r="CB55" s="1278"/>
      <c r="CC55" s="1278"/>
      <c r="CD55" s="1278"/>
      <c r="CE55" s="1278"/>
      <c r="CF55" s="1278">
        <v>11.2</v>
      </c>
      <c r="CG55" s="1278"/>
      <c r="CH55" s="1278"/>
      <c r="CI55" s="1278"/>
      <c r="CJ55" s="1278"/>
      <c r="CK55" s="1278"/>
      <c r="CL55" s="1278"/>
      <c r="CM55" s="1278"/>
      <c r="CN55" s="1278">
        <v>7.1</v>
      </c>
      <c r="CO55" s="1278"/>
      <c r="CP55" s="1278"/>
      <c r="CQ55" s="1278"/>
      <c r="CR55" s="1278"/>
      <c r="CS55" s="1278"/>
      <c r="CT55" s="1278"/>
      <c r="CU55" s="1278"/>
      <c r="CV55" s="1278">
        <v>5</v>
      </c>
      <c r="CW55" s="1278"/>
      <c r="CX55" s="1278"/>
      <c r="CY55" s="1278"/>
      <c r="CZ55" s="1278"/>
      <c r="DA55" s="1278"/>
      <c r="DB55" s="1278"/>
      <c r="DC55" s="1278"/>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x14ac:dyDescent="0.15">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603</v>
      </c>
      <c r="BC57" s="1277"/>
      <c r="BD57" s="1277"/>
      <c r="BE57" s="1277"/>
      <c r="BF57" s="1277"/>
      <c r="BG57" s="1277"/>
      <c r="BH57" s="1277"/>
      <c r="BI57" s="1277"/>
      <c r="BJ57" s="1277"/>
      <c r="BK57" s="1277"/>
      <c r="BL57" s="1277"/>
      <c r="BM57" s="1277"/>
      <c r="BN57" s="1277"/>
      <c r="BO57" s="1277"/>
      <c r="BP57" s="1278">
        <v>58.9</v>
      </c>
      <c r="BQ57" s="1278"/>
      <c r="BR57" s="1278"/>
      <c r="BS57" s="1278"/>
      <c r="BT57" s="1278"/>
      <c r="BU57" s="1278"/>
      <c r="BV57" s="1278"/>
      <c r="BW57" s="1278"/>
      <c r="BX57" s="1278">
        <v>59.4</v>
      </c>
      <c r="BY57" s="1278"/>
      <c r="BZ57" s="1278"/>
      <c r="CA57" s="1278"/>
      <c r="CB57" s="1278"/>
      <c r="CC57" s="1278"/>
      <c r="CD57" s="1278"/>
      <c r="CE57" s="1278"/>
      <c r="CF57" s="1278">
        <v>60.2</v>
      </c>
      <c r="CG57" s="1278"/>
      <c r="CH57" s="1278"/>
      <c r="CI57" s="1278"/>
      <c r="CJ57" s="1278"/>
      <c r="CK57" s="1278"/>
      <c r="CL57" s="1278"/>
      <c r="CM57" s="1278"/>
      <c r="CN57" s="1278">
        <v>61</v>
      </c>
      <c r="CO57" s="1278"/>
      <c r="CP57" s="1278"/>
      <c r="CQ57" s="1278"/>
      <c r="CR57" s="1278"/>
      <c r="CS57" s="1278"/>
      <c r="CT57" s="1278"/>
      <c r="CU57" s="1278"/>
      <c r="CV57" s="1278">
        <v>62.1</v>
      </c>
      <c r="CW57" s="1278"/>
      <c r="CX57" s="1278"/>
      <c r="CY57" s="1278"/>
      <c r="CZ57" s="1278"/>
      <c r="DA57" s="1278"/>
      <c r="DB57" s="1278"/>
      <c r="DC57" s="1278"/>
      <c r="DD57" s="1281"/>
      <c r="DE57" s="1279"/>
    </row>
    <row r="58" spans="1:109" s="1256" customFormat="1" x14ac:dyDescent="0.15">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x14ac:dyDescent="0.15">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x14ac:dyDescent="0.15">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x14ac:dyDescent="0.15">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x14ac:dyDescent="0.15">
      <c r="B63" s="1287" t="s">
        <v>605</v>
      </c>
    </row>
    <row r="64" spans="1:109" x14ac:dyDescent="0.15">
      <c r="B64" s="1248"/>
      <c r="G64" s="1255"/>
      <c r="I64" s="1288"/>
      <c r="J64" s="1288"/>
      <c r="K64" s="1288"/>
      <c r="L64" s="1288"/>
      <c r="M64" s="1288"/>
      <c r="N64" s="1289"/>
      <c r="AM64" s="1255"/>
      <c r="AN64" s="1255" t="s">
        <v>598</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57" t="s">
        <v>606</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3"/>
      <c r="I71" s="1294"/>
      <c r="J71" s="1291"/>
      <c r="K71" s="1291"/>
      <c r="L71" s="1292"/>
      <c r="M71" s="1291"/>
      <c r="N71" s="1292"/>
      <c r="AM71" s="1293"/>
      <c r="AN71" s="1242" t="s">
        <v>600</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559</v>
      </c>
      <c r="BQ72" s="1273"/>
      <c r="BR72" s="1273"/>
      <c r="BS72" s="1273"/>
      <c r="BT72" s="1273"/>
      <c r="BU72" s="1273"/>
      <c r="BV72" s="1273"/>
      <c r="BW72" s="1273"/>
      <c r="BX72" s="1273" t="s">
        <v>560</v>
      </c>
      <c r="BY72" s="1273"/>
      <c r="BZ72" s="1273"/>
      <c r="CA72" s="1273"/>
      <c r="CB72" s="1273"/>
      <c r="CC72" s="1273"/>
      <c r="CD72" s="1273"/>
      <c r="CE72" s="1273"/>
      <c r="CF72" s="1273" t="s">
        <v>561</v>
      </c>
      <c r="CG72" s="1273"/>
      <c r="CH72" s="1273"/>
      <c r="CI72" s="1273"/>
      <c r="CJ72" s="1273"/>
      <c r="CK72" s="1273"/>
      <c r="CL72" s="1273"/>
      <c r="CM72" s="1273"/>
      <c r="CN72" s="1273" t="s">
        <v>562</v>
      </c>
      <c r="CO72" s="1273"/>
      <c r="CP72" s="1273"/>
      <c r="CQ72" s="1273"/>
      <c r="CR72" s="1273"/>
      <c r="CS72" s="1273"/>
      <c r="CT72" s="1273"/>
      <c r="CU72" s="1273"/>
      <c r="CV72" s="1273" t="s">
        <v>563</v>
      </c>
      <c r="CW72" s="1273"/>
      <c r="CX72" s="1273"/>
      <c r="CY72" s="1273"/>
      <c r="CZ72" s="1273"/>
      <c r="DA72" s="1273"/>
      <c r="DB72" s="1273"/>
      <c r="DC72" s="1273"/>
    </row>
    <row r="73" spans="2:107" x14ac:dyDescent="0.15">
      <c r="B73" s="1248"/>
      <c r="G73" s="1274"/>
      <c r="H73" s="1274"/>
      <c r="I73" s="1274"/>
      <c r="J73" s="1274"/>
      <c r="K73" s="1295"/>
      <c r="L73" s="1295"/>
      <c r="M73" s="1295"/>
      <c r="N73" s="1295"/>
      <c r="AM73" s="1266"/>
      <c r="AN73" s="1277" t="s">
        <v>601</v>
      </c>
      <c r="AO73" s="1277"/>
      <c r="AP73" s="1277"/>
      <c r="AQ73" s="1277"/>
      <c r="AR73" s="1277"/>
      <c r="AS73" s="1277"/>
      <c r="AT73" s="1277"/>
      <c r="AU73" s="1277"/>
      <c r="AV73" s="1277"/>
      <c r="AW73" s="1277"/>
      <c r="AX73" s="1277"/>
      <c r="AY73" s="1277"/>
      <c r="AZ73" s="1277"/>
      <c r="BA73" s="1277"/>
      <c r="BB73" s="1277" t="s">
        <v>602</v>
      </c>
      <c r="BC73" s="1277"/>
      <c r="BD73" s="1277"/>
      <c r="BE73" s="1277"/>
      <c r="BF73" s="1277"/>
      <c r="BG73" s="1277"/>
      <c r="BH73" s="1277"/>
      <c r="BI73" s="1277"/>
      <c r="BJ73" s="1277"/>
      <c r="BK73" s="1277"/>
      <c r="BL73" s="1277"/>
      <c r="BM73" s="1277"/>
      <c r="BN73" s="1277"/>
      <c r="BO73" s="1277"/>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x14ac:dyDescent="0.15">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607</v>
      </c>
      <c r="BC75" s="1277"/>
      <c r="BD75" s="1277"/>
      <c r="BE75" s="1277"/>
      <c r="BF75" s="1277"/>
      <c r="BG75" s="1277"/>
      <c r="BH75" s="1277"/>
      <c r="BI75" s="1277"/>
      <c r="BJ75" s="1277"/>
      <c r="BK75" s="1277"/>
      <c r="BL75" s="1277"/>
      <c r="BM75" s="1277"/>
      <c r="BN75" s="1277"/>
      <c r="BO75" s="1277"/>
      <c r="BP75" s="1278">
        <v>7.1</v>
      </c>
      <c r="BQ75" s="1278"/>
      <c r="BR75" s="1278"/>
      <c r="BS75" s="1278"/>
      <c r="BT75" s="1278"/>
      <c r="BU75" s="1278"/>
      <c r="BV75" s="1278"/>
      <c r="BW75" s="1278"/>
      <c r="BX75" s="1278">
        <v>6.6</v>
      </c>
      <c r="BY75" s="1278"/>
      <c r="BZ75" s="1278"/>
      <c r="CA75" s="1278"/>
      <c r="CB75" s="1278"/>
      <c r="CC75" s="1278"/>
      <c r="CD75" s="1278"/>
      <c r="CE75" s="1278"/>
      <c r="CF75" s="1278">
        <v>5.9</v>
      </c>
      <c r="CG75" s="1278"/>
      <c r="CH75" s="1278"/>
      <c r="CI75" s="1278"/>
      <c r="CJ75" s="1278"/>
      <c r="CK75" s="1278"/>
      <c r="CL75" s="1278"/>
      <c r="CM75" s="1278"/>
      <c r="CN75" s="1278">
        <v>5.0999999999999996</v>
      </c>
      <c r="CO75" s="1278"/>
      <c r="CP75" s="1278"/>
      <c r="CQ75" s="1278"/>
      <c r="CR75" s="1278"/>
      <c r="CS75" s="1278"/>
      <c r="CT75" s="1278"/>
      <c r="CU75" s="1278"/>
      <c r="CV75" s="1278">
        <v>4.5</v>
      </c>
      <c r="CW75" s="1278"/>
      <c r="CX75" s="1278"/>
      <c r="CY75" s="1278"/>
      <c r="CZ75" s="1278"/>
      <c r="DA75" s="1278"/>
      <c r="DB75" s="1278"/>
      <c r="DC75" s="1278"/>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8"/>
      <c r="G77" s="1267"/>
      <c r="H77" s="1267"/>
      <c r="I77" s="1267"/>
      <c r="J77" s="1267"/>
      <c r="K77" s="1295"/>
      <c r="L77" s="1295"/>
      <c r="M77" s="1295"/>
      <c r="N77" s="1295"/>
      <c r="AN77" s="1273" t="s">
        <v>604</v>
      </c>
      <c r="AO77" s="1273"/>
      <c r="AP77" s="1273"/>
      <c r="AQ77" s="1273"/>
      <c r="AR77" s="1273"/>
      <c r="AS77" s="1273"/>
      <c r="AT77" s="1273"/>
      <c r="AU77" s="1273"/>
      <c r="AV77" s="1273"/>
      <c r="AW77" s="1273"/>
      <c r="AX77" s="1273"/>
      <c r="AY77" s="1273"/>
      <c r="AZ77" s="1273"/>
      <c r="BA77" s="1273"/>
      <c r="BB77" s="1277" t="s">
        <v>602</v>
      </c>
      <c r="BC77" s="1277"/>
      <c r="BD77" s="1277"/>
      <c r="BE77" s="1277"/>
      <c r="BF77" s="1277"/>
      <c r="BG77" s="1277"/>
      <c r="BH77" s="1277"/>
      <c r="BI77" s="1277"/>
      <c r="BJ77" s="1277"/>
      <c r="BK77" s="1277"/>
      <c r="BL77" s="1277"/>
      <c r="BM77" s="1277"/>
      <c r="BN77" s="1277"/>
      <c r="BO77" s="1277"/>
      <c r="BP77" s="1278">
        <v>17.399999999999999</v>
      </c>
      <c r="BQ77" s="1278"/>
      <c r="BR77" s="1278"/>
      <c r="BS77" s="1278"/>
      <c r="BT77" s="1278"/>
      <c r="BU77" s="1278"/>
      <c r="BV77" s="1278"/>
      <c r="BW77" s="1278"/>
      <c r="BX77" s="1278">
        <v>12.1</v>
      </c>
      <c r="BY77" s="1278"/>
      <c r="BZ77" s="1278"/>
      <c r="CA77" s="1278"/>
      <c r="CB77" s="1278"/>
      <c r="CC77" s="1278"/>
      <c r="CD77" s="1278"/>
      <c r="CE77" s="1278"/>
      <c r="CF77" s="1278">
        <v>11.2</v>
      </c>
      <c r="CG77" s="1278"/>
      <c r="CH77" s="1278"/>
      <c r="CI77" s="1278"/>
      <c r="CJ77" s="1278"/>
      <c r="CK77" s="1278"/>
      <c r="CL77" s="1278"/>
      <c r="CM77" s="1278"/>
      <c r="CN77" s="1278">
        <v>7.1</v>
      </c>
      <c r="CO77" s="1278"/>
      <c r="CP77" s="1278"/>
      <c r="CQ77" s="1278"/>
      <c r="CR77" s="1278"/>
      <c r="CS77" s="1278"/>
      <c r="CT77" s="1278"/>
      <c r="CU77" s="1278"/>
      <c r="CV77" s="1278">
        <v>5</v>
      </c>
      <c r="CW77" s="1278"/>
      <c r="CX77" s="1278"/>
      <c r="CY77" s="1278"/>
      <c r="CZ77" s="1278"/>
      <c r="DA77" s="1278"/>
      <c r="DB77" s="1278"/>
      <c r="DC77" s="1278"/>
    </row>
    <row r="78" spans="2:107" x14ac:dyDescent="0.15">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607</v>
      </c>
      <c r="BC79" s="1277"/>
      <c r="BD79" s="1277"/>
      <c r="BE79" s="1277"/>
      <c r="BF79" s="1277"/>
      <c r="BG79" s="1277"/>
      <c r="BH79" s="1277"/>
      <c r="BI79" s="1277"/>
      <c r="BJ79" s="1277"/>
      <c r="BK79" s="1277"/>
      <c r="BL79" s="1277"/>
      <c r="BM79" s="1277"/>
      <c r="BN79" s="1277"/>
      <c r="BO79" s="1277"/>
      <c r="BP79" s="1278">
        <v>3.6</v>
      </c>
      <c r="BQ79" s="1278"/>
      <c r="BR79" s="1278"/>
      <c r="BS79" s="1278"/>
      <c r="BT79" s="1278"/>
      <c r="BU79" s="1278"/>
      <c r="BV79" s="1278"/>
      <c r="BW79" s="1278"/>
      <c r="BX79" s="1278">
        <v>3.5</v>
      </c>
      <c r="BY79" s="1278"/>
      <c r="BZ79" s="1278"/>
      <c r="CA79" s="1278"/>
      <c r="CB79" s="1278"/>
      <c r="CC79" s="1278"/>
      <c r="CD79" s="1278"/>
      <c r="CE79" s="1278"/>
      <c r="CF79" s="1278">
        <v>3.5</v>
      </c>
      <c r="CG79" s="1278"/>
      <c r="CH79" s="1278"/>
      <c r="CI79" s="1278"/>
      <c r="CJ79" s="1278"/>
      <c r="CK79" s="1278"/>
      <c r="CL79" s="1278"/>
      <c r="CM79" s="1278"/>
      <c r="CN79" s="1278">
        <v>3.4</v>
      </c>
      <c r="CO79" s="1278"/>
      <c r="CP79" s="1278"/>
      <c r="CQ79" s="1278"/>
      <c r="CR79" s="1278"/>
      <c r="CS79" s="1278"/>
      <c r="CT79" s="1278"/>
      <c r="CU79" s="1278"/>
      <c r="CV79" s="1278">
        <v>3.6</v>
      </c>
      <c r="CW79" s="1278"/>
      <c r="CX79" s="1278"/>
      <c r="CY79" s="1278"/>
      <c r="CZ79" s="1278"/>
      <c r="DA79" s="1278"/>
      <c r="DB79" s="1278"/>
      <c r="DC79" s="1278"/>
    </row>
    <row r="80" spans="2:107" x14ac:dyDescent="0.15">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8"/>
    </row>
    <row r="82" spans="2:109" ht="17.25" x14ac:dyDescent="0.15">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2"/>
      <c r="DE84" s="1242"/>
    </row>
    <row r="85" spans="2:109" x14ac:dyDescent="0.15">
      <c r="DD85" s="1242"/>
      <c r="DE85" s="1242"/>
    </row>
  </sheetData>
  <sheetProtection algorithmName="SHA-512" hashValue="v7SvgX2yX166xyyXZtaeRtaXfUv/1uIIA8+kMK6yDPivLdgWF/LiPxInWcohwvX1t6WyZv0qNQKTX4ezsq1WBQ==" saltValue="CcRB7cBBEZW3dWwyFWxES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Normal="100" zoomScaleSheetLayoutView="70" workbookViewId="0">
      <selection activeCell="AN65" sqref="AN65:DC69"/>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506</v>
      </c>
    </row>
  </sheetData>
  <sheetProtection algorithmName="SHA-512" hashValue="j5zuDdl/uDD0YOtZ3pcMdqwtbjhxJ8lFt4j/YnKMl/m/y0q+99dqTxuWk4nsboVxDNyDo43C197PL+slNqmiNg==" saltValue="J711MpzW/frD1WIRmO1nE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N65" sqref="AN65:DC69"/>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506</v>
      </c>
    </row>
  </sheetData>
  <sheetProtection algorithmName="SHA-512" hashValue="gITn2uMFNr3ze4xzlN76n/XelltPG92FkqctwZgsgnoAgC6vKyd7lz05adBVl6LiHRS/DyZaV55Fc357Z8MKbw==" saltValue="i1H6EI7SpY5iw7nAGTJPm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556</v>
      </c>
      <c r="G2" s="148"/>
      <c r="H2" s="149"/>
    </row>
    <row r="3" spans="1:8" x14ac:dyDescent="0.15">
      <c r="A3" s="145" t="s">
        <v>549</v>
      </c>
      <c r="B3" s="150"/>
      <c r="C3" s="151"/>
      <c r="D3" s="152">
        <v>22420</v>
      </c>
      <c r="E3" s="153"/>
      <c r="F3" s="154">
        <v>41080</v>
      </c>
      <c r="G3" s="155"/>
      <c r="H3" s="156"/>
    </row>
    <row r="4" spans="1:8" x14ac:dyDescent="0.15">
      <c r="A4" s="157"/>
      <c r="B4" s="158"/>
      <c r="C4" s="159"/>
      <c r="D4" s="160">
        <v>11154</v>
      </c>
      <c r="E4" s="161"/>
      <c r="F4" s="162">
        <v>27265</v>
      </c>
      <c r="G4" s="163"/>
      <c r="H4" s="164"/>
    </row>
    <row r="5" spans="1:8" x14ac:dyDescent="0.15">
      <c r="A5" s="145" t="s">
        <v>551</v>
      </c>
      <c r="B5" s="150"/>
      <c r="C5" s="151"/>
      <c r="D5" s="152">
        <v>18201</v>
      </c>
      <c r="E5" s="153"/>
      <c r="F5" s="154">
        <v>33173</v>
      </c>
      <c r="G5" s="155"/>
      <c r="H5" s="156"/>
    </row>
    <row r="6" spans="1:8" x14ac:dyDescent="0.15">
      <c r="A6" s="157"/>
      <c r="B6" s="158"/>
      <c r="C6" s="159"/>
      <c r="D6" s="160">
        <v>12409</v>
      </c>
      <c r="E6" s="161"/>
      <c r="F6" s="162">
        <v>20353</v>
      </c>
      <c r="G6" s="163"/>
      <c r="H6" s="164"/>
    </row>
    <row r="7" spans="1:8" x14ac:dyDescent="0.15">
      <c r="A7" s="145" t="s">
        <v>552</v>
      </c>
      <c r="B7" s="150"/>
      <c r="C7" s="151"/>
      <c r="D7" s="152">
        <v>39070</v>
      </c>
      <c r="E7" s="153"/>
      <c r="F7" s="154">
        <v>37644</v>
      </c>
      <c r="G7" s="155"/>
      <c r="H7" s="156"/>
    </row>
    <row r="8" spans="1:8" x14ac:dyDescent="0.15">
      <c r="A8" s="157"/>
      <c r="B8" s="158"/>
      <c r="C8" s="159"/>
      <c r="D8" s="160">
        <v>30332</v>
      </c>
      <c r="E8" s="161"/>
      <c r="F8" s="162">
        <v>24939</v>
      </c>
      <c r="G8" s="163"/>
      <c r="H8" s="164"/>
    </row>
    <row r="9" spans="1:8" x14ac:dyDescent="0.15">
      <c r="A9" s="145" t="s">
        <v>553</v>
      </c>
      <c r="B9" s="150"/>
      <c r="C9" s="151"/>
      <c r="D9" s="152">
        <v>43400</v>
      </c>
      <c r="E9" s="153"/>
      <c r="F9" s="154">
        <v>39221</v>
      </c>
      <c r="G9" s="155"/>
      <c r="H9" s="156"/>
    </row>
    <row r="10" spans="1:8" x14ac:dyDescent="0.15">
      <c r="A10" s="157"/>
      <c r="B10" s="158"/>
      <c r="C10" s="159"/>
      <c r="D10" s="160">
        <v>28920</v>
      </c>
      <c r="E10" s="161"/>
      <c r="F10" s="162">
        <v>24821</v>
      </c>
      <c r="G10" s="163"/>
      <c r="H10" s="164"/>
    </row>
    <row r="11" spans="1:8" x14ac:dyDescent="0.15">
      <c r="A11" s="145" t="s">
        <v>554</v>
      </c>
      <c r="B11" s="150"/>
      <c r="C11" s="151"/>
      <c r="D11" s="152">
        <v>63509</v>
      </c>
      <c r="E11" s="153"/>
      <c r="F11" s="154">
        <v>38566</v>
      </c>
      <c r="G11" s="155"/>
      <c r="H11" s="156"/>
    </row>
    <row r="12" spans="1:8" x14ac:dyDescent="0.15">
      <c r="A12" s="157"/>
      <c r="B12" s="158"/>
      <c r="C12" s="165"/>
      <c r="D12" s="160">
        <v>43503</v>
      </c>
      <c r="E12" s="161"/>
      <c r="F12" s="162">
        <v>24059</v>
      </c>
      <c r="G12" s="163"/>
      <c r="H12" s="164"/>
    </row>
    <row r="13" spans="1:8" x14ac:dyDescent="0.15">
      <c r="A13" s="145"/>
      <c r="B13" s="150"/>
      <c r="C13" s="166"/>
      <c r="D13" s="167">
        <v>37320</v>
      </c>
      <c r="E13" s="168"/>
      <c r="F13" s="169">
        <v>37937</v>
      </c>
      <c r="G13" s="170"/>
      <c r="H13" s="156"/>
    </row>
    <row r="14" spans="1:8" x14ac:dyDescent="0.15">
      <c r="A14" s="157"/>
      <c r="B14" s="158"/>
      <c r="C14" s="159"/>
      <c r="D14" s="160">
        <v>25264</v>
      </c>
      <c r="E14" s="161"/>
      <c r="F14" s="162">
        <v>24287</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1.86</v>
      </c>
      <c r="C19" s="171">
        <f>ROUND(VALUE(SUBSTITUTE(実質収支比率等に係る経年分析!G$48,"▲","-")),2)</f>
        <v>1.97</v>
      </c>
      <c r="D19" s="171">
        <f>ROUND(VALUE(SUBSTITUTE(実質収支比率等に係る経年分析!H$48,"▲","-")),2)</f>
        <v>1.86</v>
      </c>
      <c r="E19" s="171">
        <f>ROUND(VALUE(SUBSTITUTE(実質収支比率等に係る経年分析!I$48,"▲","-")),2)</f>
        <v>2.73</v>
      </c>
      <c r="F19" s="171">
        <f>ROUND(VALUE(SUBSTITUTE(実質収支比率等に係る経年分析!J$48,"▲","-")),2)</f>
        <v>2.4700000000000002</v>
      </c>
    </row>
    <row r="20" spans="1:11" x14ac:dyDescent="0.15">
      <c r="A20" s="171" t="s">
        <v>54</v>
      </c>
      <c r="B20" s="171">
        <f>ROUND(VALUE(SUBSTITUTE(実質収支比率等に係る経年分析!F$47,"▲","-")),2)</f>
        <v>18.77</v>
      </c>
      <c r="C20" s="171">
        <f>ROUND(VALUE(SUBSTITUTE(実質収支比率等に係る経年分析!G$47,"▲","-")),2)</f>
        <v>17.829999999999998</v>
      </c>
      <c r="D20" s="171">
        <f>ROUND(VALUE(SUBSTITUTE(実質収支比率等に係る経年分析!H$47,"▲","-")),2)</f>
        <v>14.17</v>
      </c>
      <c r="E20" s="171">
        <f>ROUND(VALUE(SUBSTITUTE(実質収支比率等に係る経年分析!I$47,"▲","-")),2)</f>
        <v>11.56</v>
      </c>
      <c r="F20" s="171">
        <f>ROUND(VALUE(SUBSTITUTE(実質収支比率等に係る経年分析!J$47,"▲","-")),2)</f>
        <v>13.16</v>
      </c>
    </row>
    <row r="21" spans="1:11" x14ac:dyDescent="0.15">
      <c r="A21" s="171" t="s">
        <v>55</v>
      </c>
      <c r="B21" s="171">
        <f>IF(ISNUMBER(VALUE(SUBSTITUTE(実質収支比率等に係る経年分析!F$49,"▲","-"))),ROUND(VALUE(SUBSTITUTE(実質収支比率等に係る経年分析!F$49,"▲","-")),2),NA())</f>
        <v>0.23</v>
      </c>
      <c r="C21" s="171">
        <f>IF(ISNUMBER(VALUE(SUBSTITUTE(実質収支比率等に係る経年分析!G$49,"▲","-"))),ROUND(VALUE(SUBSTITUTE(実質収支比率等に係る経年分析!G$49,"▲","-")),2),NA())</f>
        <v>-0.24</v>
      </c>
      <c r="D21" s="171">
        <f>IF(ISNUMBER(VALUE(SUBSTITUTE(実質収支比率等に係る経年分析!H$49,"▲","-"))),ROUND(VALUE(SUBSTITUTE(実質収支比率等に係る経年分析!H$49,"▲","-")),2),NA())</f>
        <v>-0.38</v>
      </c>
      <c r="E21" s="171">
        <f>IF(ISNUMBER(VALUE(SUBSTITUTE(実質収支比率等に係る経年分析!I$49,"▲","-"))),ROUND(VALUE(SUBSTITUTE(実質収支比率等に係る経年分析!I$49,"▲","-")),2),NA())</f>
        <v>0.63</v>
      </c>
      <c r="F21" s="171">
        <f>IF(ISNUMBER(VALUE(SUBSTITUTE(実質収支比率等に係る経年分析!J$49,"▲","-"))),ROUND(VALUE(SUBSTITUTE(実質収支比率等に係る経年分析!J$49,"▲","-")),2),NA())</f>
        <v>3.52</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0.28000000000000003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0.4</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0.39</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0.46</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0.41</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国民健康保険事業特別会計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3.63</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0.78</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0.38</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0.41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0.92</v>
      </c>
    </row>
    <row r="30" spans="1:11" x14ac:dyDescent="0.15">
      <c r="A30" s="172" t="str">
        <f>IF(連結実質赤字比率に係る赤字・黒字の構成分析!C$40="",NA(),連結実質赤字比率に係る赤字・黒字の構成分析!C$40)</f>
        <v>下水道事業会計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1.29</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1.4</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1.6</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1.55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1.82</v>
      </c>
    </row>
    <row r="31" spans="1:11" x14ac:dyDescent="0.15">
      <c r="A31" s="172" t="str">
        <f>IF(連結実質赤字比率に係る赤字・黒字の構成分析!C$39="",NA(),連結実質赤字比率に係る赤字・黒字の構成分析!C$39)</f>
        <v>一般会計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1.85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1.96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1.86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2.72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2.46</v>
      </c>
    </row>
    <row r="32" spans="1:11" x14ac:dyDescent="0.15">
      <c r="A32" s="172" t="str">
        <f>IF(連結実質赤字比率に係る赤字・黒字の構成分析!C$38="",NA(),連結実質赤字比率に係る赤字・黒字の構成分析!C$38)</f>
        <v>工業用水道事業会計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2.73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3.16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2.69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2.62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2.48</v>
      </c>
    </row>
    <row r="33" spans="1:16" x14ac:dyDescent="0.15">
      <c r="A33" s="172" t="str">
        <f>IF(連結実質赤字比率に係る赤字・黒字の構成分析!C$37="",NA(),連結実質赤字比率に係る赤字・黒字の構成分析!C$37)</f>
        <v>交通事業会計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2.21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2.36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3.41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2.5299999999999998</v>
      </c>
    </row>
    <row r="34" spans="1:16" x14ac:dyDescent="0.15">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4.57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5.61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5.83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5.39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5.29</v>
      </c>
    </row>
    <row r="35" spans="1:16" x14ac:dyDescent="0.15">
      <c r="A35" s="172" t="str">
        <f>IF(連結実質赤字比率に係る赤字・黒字の構成分析!C$35="",NA(),連結実質赤字比率に係る赤字・黒字の構成分析!C$35)</f>
        <v>モーターボート競走事業会計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1.46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2.2400000000000002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3.09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4.26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5.34</v>
      </c>
    </row>
    <row r="36" spans="1:16" x14ac:dyDescent="0.15">
      <c r="A36" s="172" t="str">
        <f>IF(連結実質赤字比率に係る赤字・黒字の構成分析!C$34="",NA(),連結実質赤字比率に係る赤字・黒字の構成分析!C$34)</f>
        <v>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2.5499999999999998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2.75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4.95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6.4</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7561</v>
      </c>
      <c r="E42" s="173"/>
      <c r="F42" s="173"/>
      <c r="G42" s="173">
        <f>'実質公債費比率（分子）の構造'!L$52</f>
        <v>7540</v>
      </c>
      <c r="H42" s="173"/>
      <c r="I42" s="173"/>
      <c r="J42" s="173">
        <f>'実質公債費比率（分子）の構造'!M$52</f>
        <v>7359</v>
      </c>
      <c r="K42" s="173"/>
      <c r="L42" s="173"/>
      <c r="M42" s="173">
        <f>'実質公債費比率（分子）の構造'!N$52</f>
        <v>7112</v>
      </c>
      <c r="N42" s="173"/>
      <c r="O42" s="173"/>
      <c r="P42" s="173">
        <f>'実質公債費比率（分子）の構造'!O$52</f>
        <v>7340</v>
      </c>
    </row>
    <row r="43" spans="1:16" x14ac:dyDescent="0.15">
      <c r="A43" s="173" t="s">
        <v>17</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63</v>
      </c>
      <c r="B44" s="173">
        <f>'実質公債費比率（分子）の構造'!K$50</f>
        <v>22</v>
      </c>
      <c r="C44" s="173"/>
      <c r="D44" s="173"/>
      <c r="E44" s="173">
        <f>'実質公債費比率（分子）の構造'!L$50</f>
        <v>19</v>
      </c>
      <c r="F44" s="173"/>
      <c r="G44" s="173"/>
      <c r="H44" s="173">
        <f>'実質公債費比率（分子）の構造'!M$50</f>
        <v>22</v>
      </c>
      <c r="I44" s="173"/>
      <c r="J44" s="173"/>
      <c r="K44" s="173">
        <f>'実質公債費比率（分子）の構造'!N$50</f>
        <v>24</v>
      </c>
      <c r="L44" s="173"/>
      <c r="M44" s="173"/>
      <c r="N44" s="173">
        <f>'実質公債費比率（分子）の構造'!O$50</f>
        <v>21</v>
      </c>
      <c r="O44" s="173"/>
      <c r="P44" s="173"/>
    </row>
    <row r="45" spans="1:16" x14ac:dyDescent="0.15">
      <c r="A45" s="173" t="s">
        <v>64</v>
      </c>
      <c r="B45" s="173">
        <f>'実質公債費比率（分子）の構造'!K$49</f>
        <v>210</v>
      </c>
      <c r="C45" s="173"/>
      <c r="D45" s="173"/>
      <c r="E45" s="173">
        <f>'実質公債費比率（分子）の構造'!L$49</f>
        <v>210</v>
      </c>
      <c r="F45" s="173"/>
      <c r="G45" s="173"/>
      <c r="H45" s="173">
        <f>'実質公債費比率（分子）の構造'!M$49</f>
        <v>250</v>
      </c>
      <c r="I45" s="173"/>
      <c r="J45" s="173"/>
      <c r="K45" s="173">
        <f>'実質公債費比率（分子）の構造'!N$49</f>
        <v>209</v>
      </c>
      <c r="L45" s="173"/>
      <c r="M45" s="173"/>
      <c r="N45" s="173">
        <f>'実質公債費比率（分子）の構造'!O$49</f>
        <v>219</v>
      </c>
      <c r="O45" s="173"/>
      <c r="P45" s="173"/>
    </row>
    <row r="46" spans="1:16" x14ac:dyDescent="0.15">
      <c r="A46" s="173" t="s">
        <v>65</v>
      </c>
      <c r="B46" s="173">
        <f>'実質公債費比率（分子）の構造'!K$48</f>
        <v>2430</v>
      </c>
      <c r="C46" s="173"/>
      <c r="D46" s="173"/>
      <c r="E46" s="173">
        <f>'実質公債費比率（分子）の構造'!L$48</f>
        <v>2143</v>
      </c>
      <c r="F46" s="173"/>
      <c r="G46" s="173"/>
      <c r="H46" s="173">
        <f>'実質公債費比率（分子）の構造'!M$48</f>
        <v>2011</v>
      </c>
      <c r="I46" s="173"/>
      <c r="J46" s="173"/>
      <c r="K46" s="173">
        <f>'実質公債費比率（分子）の構造'!N$48</f>
        <v>1868</v>
      </c>
      <c r="L46" s="173"/>
      <c r="M46" s="173"/>
      <c r="N46" s="173">
        <f>'実質公債費比率（分子）の構造'!O$48</f>
        <v>1834</v>
      </c>
      <c r="O46" s="173"/>
      <c r="P46" s="173"/>
    </row>
    <row r="47" spans="1:16" x14ac:dyDescent="0.15">
      <c r="A47" s="173" t="s">
        <v>13</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66</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67</v>
      </c>
      <c r="B49" s="173">
        <f>'実質公債費比率（分子）の構造'!K$45</f>
        <v>7306</v>
      </c>
      <c r="C49" s="173"/>
      <c r="D49" s="173"/>
      <c r="E49" s="173">
        <f>'実質公債費比率（分子）の構造'!L$45</f>
        <v>7320</v>
      </c>
      <c r="F49" s="173"/>
      <c r="G49" s="173"/>
      <c r="H49" s="173">
        <f>'実質公債費比率（分子）の構造'!M$45</f>
        <v>6913</v>
      </c>
      <c r="I49" s="173"/>
      <c r="J49" s="173"/>
      <c r="K49" s="173">
        <f>'実質公債費比率（分子）の構造'!N$45</f>
        <v>6666</v>
      </c>
      <c r="L49" s="173"/>
      <c r="M49" s="173"/>
      <c r="N49" s="173">
        <f>'実質公債費比率（分子）の構造'!O$45</f>
        <v>6949</v>
      </c>
      <c r="O49" s="173"/>
      <c r="P49" s="173"/>
    </row>
    <row r="50" spans="1:16" x14ac:dyDescent="0.15">
      <c r="A50" s="173" t="s">
        <v>68</v>
      </c>
      <c r="B50" s="173" t="e">
        <f>NA()</f>
        <v>#N/A</v>
      </c>
      <c r="C50" s="173">
        <f>IF(ISNUMBER('実質公債費比率（分子）の構造'!K$53),'実質公債費比率（分子）の構造'!K$53,NA())</f>
        <v>2407</v>
      </c>
      <c r="D50" s="173" t="e">
        <f>NA()</f>
        <v>#N/A</v>
      </c>
      <c r="E50" s="173" t="e">
        <f>NA()</f>
        <v>#N/A</v>
      </c>
      <c r="F50" s="173">
        <f>IF(ISNUMBER('実質公債費比率（分子）の構造'!L$53),'実質公債費比率（分子）の構造'!L$53,NA())</f>
        <v>2152</v>
      </c>
      <c r="G50" s="173" t="e">
        <f>NA()</f>
        <v>#N/A</v>
      </c>
      <c r="H50" s="173" t="e">
        <f>NA()</f>
        <v>#N/A</v>
      </c>
      <c r="I50" s="173">
        <f>IF(ISNUMBER('実質公債費比率（分子）の構造'!M$53),'実質公債費比率（分子）の構造'!M$53,NA())</f>
        <v>1837</v>
      </c>
      <c r="J50" s="173" t="e">
        <f>NA()</f>
        <v>#N/A</v>
      </c>
      <c r="K50" s="173" t="e">
        <f>NA()</f>
        <v>#N/A</v>
      </c>
      <c r="L50" s="173">
        <f>IF(ISNUMBER('実質公債費比率（分子）の構造'!N$53),'実質公債費比率（分子）の構造'!N$53,NA())</f>
        <v>1655</v>
      </c>
      <c r="M50" s="173" t="e">
        <f>NA()</f>
        <v>#N/A</v>
      </c>
      <c r="N50" s="173" t="e">
        <f>NA()</f>
        <v>#N/A</v>
      </c>
      <c r="O50" s="173">
        <f>IF(ISNUMBER('実質公債費比率（分子）の構造'!O$53),'実質公債費比率（分子）の構造'!O$53,NA())</f>
        <v>1683</v>
      </c>
      <c r="P50" s="173" t="e">
        <f>NA()</f>
        <v>#N/A</v>
      </c>
    </row>
    <row r="53" spans="1:16" x14ac:dyDescent="0.15">
      <c r="A53" s="141" t="s">
        <v>69</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70</v>
      </c>
      <c r="C55" s="172"/>
      <c r="D55" s="172" t="s">
        <v>71</v>
      </c>
      <c r="E55" s="172" t="s">
        <v>70</v>
      </c>
      <c r="F55" s="172"/>
      <c r="G55" s="172" t="s">
        <v>71</v>
      </c>
      <c r="H55" s="172" t="s">
        <v>70</v>
      </c>
      <c r="I55" s="172"/>
      <c r="J55" s="172" t="s">
        <v>71</v>
      </c>
      <c r="K55" s="172" t="s">
        <v>70</v>
      </c>
      <c r="L55" s="172"/>
      <c r="M55" s="172" t="s">
        <v>71</v>
      </c>
      <c r="N55" s="172" t="s">
        <v>70</v>
      </c>
      <c r="O55" s="172"/>
      <c r="P55" s="172" t="s">
        <v>71</v>
      </c>
    </row>
    <row r="56" spans="1:16" x14ac:dyDescent="0.15">
      <c r="A56" s="172" t="s">
        <v>42</v>
      </c>
      <c r="B56" s="172"/>
      <c r="C56" s="172"/>
      <c r="D56" s="172">
        <f>'将来負担比率（分子）の構造'!I$52</f>
        <v>65226</v>
      </c>
      <c r="E56" s="172"/>
      <c r="F56" s="172"/>
      <c r="G56" s="172">
        <f>'将来負担比率（分子）の構造'!J$52</f>
        <v>65587</v>
      </c>
      <c r="H56" s="172"/>
      <c r="I56" s="172"/>
      <c r="J56" s="172">
        <f>'将来負担比率（分子）の構造'!K$52</f>
        <v>67472</v>
      </c>
      <c r="K56" s="172"/>
      <c r="L56" s="172"/>
      <c r="M56" s="172">
        <f>'将来負担比率（分子）の構造'!L$52</f>
        <v>68497</v>
      </c>
      <c r="N56" s="172"/>
      <c r="O56" s="172"/>
      <c r="P56" s="172">
        <f>'将来負担比率（分子）の構造'!M$52</f>
        <v>71610</v>
      </c>
    </row>
    <row r="57" spans="1:16" x14ac:dyDescent="0.15">
      <c r="A57" s="172" t="s">
        <v>41</v>
      </c>
      <c r="B57" s="172"/>
      <c r="C57" s="172"/>
      <c r="D57" s="172">
        <f>'将来負担比率（分子）の構造'!I$51</f>
        <v>14984</v>
      </c>
      <c r="E57" s="172"/>
      <c r="F57" s="172"/>
      <c r="G57" s="172">
        <f>'将来負担比率（分子）の構造'!J$51</f>
        <v>15008</v>
      </c>
      <c r="H57" s="172"/>
      <c r="I57" s="172"/>
      <c r="J57" s="172">
        <f>'将来負担比率（分子）の構造'!K$51</f>
        <v>14447</v>
      </c>
      <c r="K57" s="172"/>
      <c r="L57" s="172"/>
      <c r="M57" s="172">
        <f>'将来負担比率（分子）の構造'!L$51</f>
        <v>13945</v>
      </c>
      <c r="N57" s="172"/>
      <c r="O57" s="172"/>
      <c r="P57" s="172">
        <f>'将来負担比率（分子）の構造'!M$51</f>
        <v>13334</v>
      </c>
    </row>
    <row r="58" spans="1:16" x14ac:dyDescent="0.15">
      <c r="A58" s="172" t="s">
        <v>40</v>
      </c>
      <c r="B58" s="172"/>
      <c r="C58" s="172"/>
      <c r="D58" s="172">
        <f>'将来負担比率（分子）の構造'!I$50</f>
        <v>16103</v>
      </c>
      <c r="E58" s="172"/>
      <c r="F58" s="172"/>
      <c r="G58" s="172">
        <f>'将来負担比率（分子）の構造'!J$50</f>
        <v>19957</v>
      </c>
      <c r="H58" s="172"/>
      <c r="I58" s="172"/>
      <c r="J58" s="172">
        <f>'将来負担比率（分子）の構造'!K$50</f>
        <v>21396</v>
      </c>
      <c r="K58" s="172"/>
      <c r="L58" s="172"/>
      <c r="M58" s="172">
        <f>'将来負担比率（分子）の構造'!L$50</f>
        <v>24051</v>
      </c>
      <c r="N58" s="172"/>
      <c r="O58" s="172"/>
      <c r="P58" s="172">
        <f>'将来負担比率（分子）の構造'!M$50</f>
        <v>28194</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f>'将来負担比率（分子）の構造'!I$46</f>
        <v>20</v>
      </c>
      <c r="C61" s="172"/>
      <c r="D61" s="172"/>
      <c r="E61" s="172">
        <f>'将来負担比率（分子）の構造'!J$46</f>
        <v>12</v>
      </c>
      <c r="F61" s="172"/>
      <c r="G61" s="172"/>
      <c r="H61" s="172">
        <f>'将来負担比率（分子）の構造'!K$46</f>
        <v>5</v>
      </c>
      <c r="I61" s="172"/>
      <c r="J61" s="172"/>
      <c r="K61" s="172">
        <f>'将来負担比率（分子）の構造'!L$46</f>
        <v>13</v>
      </c>
      <c r="L61" s="172"/>
      <c r="M61" s="172"/>
      <c r="N61" s="172">
        <f>'将来負担比率（分子）の構造'!M$46</f>
        <v>4</v>
      </c>
      <c r="O61" s="172"/>
      <c r="P61" s="172"/>
    </row>
    <row r="62" spans="1:16" x14ac:dyDescent="0.15">
      <c r="A62" s="172" t="s">
        <v>34</v>
      </c>
      <c r="B62" s="172">
        <f>'将来負担比率（分子）の構造'!I$45</f>
        <v>7021</v>
      </c>
      <c r="C62" s="172"/>
      <c r="D62" s="172"/>
      <c r="E62" s="172">
        <f>'将来負担比率（分子）の構造'!J$45</f>
        <v>7212</v>
      </c>
      <c r="F62" s="172"/>
      <c r="G62" s="172"/>
      <c r="H62" s="172">
        <f>'将来負担比率（分子）の構造'!K$45</f>
        <v>7486</v>
      </c>
      <c r="I62" s="172"/>
      <c r="J62" s="172"/>
      <c r="K62" s="172">
        <f>'将来負担比率（分子）の構造'!L$45</f>
        <v>7813</v>
      </c>
      <c r="L62" s="172"/>
      <c r="M62" s="172"/>
      <c r="N62" s="172">
        <f>'将来負担比率（分子）の構造'!M$45</f>
        <v>7972</v>
      </c>
      <c r="O62" s="172"/>
      <c r="P62" s="172"/>
    </row>
    <row r="63" spans="1:16" x14ac:dyDescent="0.15">
      <c r="A63" s="172" t="s">
        <v>33</v>
      </c>
      <c r="B63" s="172">
        <f>'将来負担比率（分子）の構造'!I$44</f>
        <v>3848</v>
      </c>
      <c r="C63" s="172"/>
      <c r="D63" s="172"/>
      <c r="E63" s="172">
        <f>'将来負担比率（分子）の構造'!J$44</f>
        <v>3565</v>
      </c>
      <c r="F63" s="172"/>
      <c r="G63" s="172"/>
      <c r="H63" s="172">
        <f>'将来負担比率（分子）の構造'!K$44</f>
        <v>3250</v>
      </c>
      <c r="I63" s="172"/>
      <c r="J63" s="172"/>
      <c r="K63" s="172">
        <f>'将来負担比率（分子）の構造'!L$44</f>
        <v>2894</v>
      </c>
      <c r="L63" s="172"/>
      <c r="M63" s="172"/>
      <c r="N63" s="172">
        <f>'将来負担比率（分子）の構造'!M$44</f>
        <v>2534</v>
      </c>
      <c r="O63" s="172"/>
      <c r="P63" s="172"/>
    </row>
    <row r="64" spans="1:16" x14ac:dyDescent="0.15">
      <c r="A64" s="172" t="s">
        <v>32</v>
      </c>
      <c r="B64" s="172">
        <f>'将来負担比率（分子）の構造'!I$43</f>
        <v>21534</v>
      </c>
      <c r="C64" s="172"/>
      <c r="D64" s="172"/>
      <c r="E64" s="172">
        <f>'将来負担比率（分子）の構造'!J$43</f>
        <v>19984</v>
      </c>
      <c r="F64" s="172"/>
      <c r="G64" s="172"/>
      <c r="H64" s="172">
        <f>'将来負担比率（分子）の構造'!K$43</f>
        <v>18442</v>
      </c>
      <c r="I64" s="172"/>
      <c r="J64" s="172"/>
      <c r="K64" s="172">
        <f>'将来負担比率（分子）の構造'!L$43</f>
        <v>16601</v>
      </c>
      <c r="L64" s="172"/>
      <c r="M64" s="172"/>
      <c r="N64" s="172">
        <f>'将来負担比率（分子）の構造'!M$43</f>
        <v>15855</v>
      </c>
      <c r="O64" s="172"/>
      <c r="P64" s="172"/>
    </row>
    <row r="65" spans="1:16" x14ac:dyDescent="0.15">
      <c r="A65" s="172" t="s">
        <v>31</v>
      </c>
      <c r="B65" s="172">
        <f>'将来負担比率（分子）の構造'!I$42</f>
        <v>325</v>
      </c>
      <c r="C65" s="172"/>
      <c r="D65" s="172"/>
      <c r="E65" s="172">
        <f>'将来負担比率（分子）の構造'!J$42</f>
        <v>407</v>
      </c>
      <c r="F65" s="172"/>
      <c r="G65" s="172"/>
      <c r="H65" s="172">
        <f>'将来負担比率（分子）の構造'!K$42</f>
        <v>389</v>
      </c>
      <c r="I65" s="172"/>
      <c r="J65" s="172"/>
      <c r="K65" s="172">
        <f>'将来負担比率（分子）の構造'!L$42</f>
        <v>362</v>
      </c>
      <c r="L65" s="172"/>
      <c r="M65" s="172"/>
      <c r="N65" s="172">
        <f>'将来負担比率（分子）の構造'!M$42</f>
        <v>341</v>
      </c>
      <c r="O65" s="172"/>
      <c r="P65" s="172"/>
    </row>
    <row r="66" spans="1:16" x14ac:dyDescent="0.15">
      <c r="A66" s="172" t="s">
        <v>30</v>
      </c>
      <c r="B66" s="172">
        <f>'将来負担比率（分子）の構造'!I$41</f>
        <v>60984</v>
      </c>
      <c r="C66" s="172"/>
      <c r="D66" s="172"/>
      <c r="E66" s="172">
        <f>'将来負担比率（分子）の構造'!J$41</f>
        <v>58800</v>
      </c>
      <c r="F66" s="172"/>
      <c r="G66" s="172"/>
      <c r="H66" s="172">
        <f>'将来負担比率（分子）の構造'!K$41</f>
        <v>59634</v>
      </c>
      <c r="I66" s="172"/>
      <c r="J66" s="172"/>
      <c r="K66" s="172">
        <f>'将来負担比率（分子）の構造'!L$41</f>
        <v>60954</v>
      </c>
      <c r="L66" s="172"/>
      <c r="M66" s="172"/>
      <c r="N66" s="172">
        <f>'将来負担比率（分子）の構造'!M$41</f>
        <v>64600</v>
      </c>
      <c r="O66" s="172"/>
      <c r="P66" s="172"/>
    </row>
    <row r="67" spans="1:16" x14ac:dyDescent="0.15">
      <c r="A67" s="172" t="s">
        <v>72</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73</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74</v>
      </c>
      <c r="B72" s="176">
        <f>基金残高に係る経年分析!F55</f>
        <v>5858</v>
      </c>
      <c r="C72" s="176">
        <f>基金残高に係る経年分析!G55</f>
        <v>4969</v>
      </c>
      <c r="D72" s="176">
        <f>基金残高に係る経年分析!H55</f>
        <v>5892</v>
      </c>
    </row>
    <row r="73" spans="1:16" x14ac:dyDescent="0.15">
      <c r="A73" s="175" t="s">
        <v>75</v>
      </c>
      <c r="B73" s="176">
        <f>基金残高に係る経年分析!F56</f>
        <v>3234</v>
      </c>
      <c r="C73" s="176">
        <f>基金残高に係る経年分析!G56</f>
        <v>6491</v>
      </c>
      <c r="D73" s="176">
        <f>基金残高に係る経年分析!H56</f>
        <v>11477</v>
      </c>
    </row>
    <row r="74" spans="1:16" x14ac:dyDescent="0.15">
      <c r="A74" s="175" t="s">
        <v>76</v>
      </c>
      <c r="B74" s="176">
        <f>基金残高に係る経年分析!F57</f>
        <v>8335</v>
      </c>
      <c r="C74" s="176">
        <f>基金残高に係る経年分析!G57</f>
        <v>8596</v>
      </c>
      <c r="D74" s="176">
        <f>基金残高に係る経年分析!H57</f>
        <v>7956</v>
      </c>
    </row>
  </sheetData>
  <sheetProtection algorithmName="SHA-512" hashValue="JdM67qq2mOG5aiT0Hy1qgLlCP4j1aLcYiH4FxIANI89OLp9tDDvFB419pa2MKou9azrZOHLFpE5RyrJFrWeILA==" saltValue="sn1xCcS69AmZPhnFEm0P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opLeftCell="AI1" zoomScale="130" zoomScaleNormal="130" workbookViewId="0">
      <selection activeCell="DL25" sqref="DL25:DV25"/>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213</v>
      </c>
      <c r="DI1" s="606"/>
      <c r="DJ1" s="606"/>
      <c r="DK1" s="606"/>
      <c r="DL1" s="606"/>
      <c r="DM1" s="606"/>
      <c r="DN1" s="607"/>
      <c r="DO1" s="212"/>
      <c r="DP1" s="605" t="s">
        <v>214</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216</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217</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218</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219</v>
      </c>
      <c r="S4" s="609"/>
      <c r="T4" s="609"/>
      <c r="U4" s="609"/>
      <c r="V4" s="609"/>
      <c r="W4" s="609"/>
      <c r="X4" s="609"/>
      <c r="Y4" s="610"/>
      <c r="Z4" s="608" t="s">
        <v>220</v>
      </c>
      <c r="AA4" s="609"/>
      <c r="AB4" s="609"/>
      <c r="AC4" s="610"/>
      <c r="AD4" s="608" t="s">
        <v>221</v>
      </c>
      <c r="AE4" s="609"/>
      <c r="AF4" s="609"/>
      <c r="AG4" s="609"/>
      <c r="AH4" s="609"/>
      <c r="AI4" s="609"/>
      <c r="AJ4" s="609"/>
      <c r="AK4" s="610"/>
      <c r="AL4" s="608" t="s">
        <v>220</v>
      </c>
      <c r="AM4" s="609"/>
      <c r="AN4" s="609"/>
      <c r="AO4" s="610"/>
      <c r="AP4" s="614" t="s">
        <v>222</v>
      </c>
      <c r="AQ4" s="614"/>
      <c r="AR4" s="614"/>
      <c r="AS4" s="614"/>
      <c r="AT4" s="614"/>
      <c r="AU4" s="614"/>
      <c r="AV4" s="614"/>
      <c r="AW4" s="614"/>
      <c r="AX4" s="614"/>
      <c r="AY4" s="614"/>
      <c r="AZ4" s="614"/>
      <c r="BA4" s="614"/>
      <c r="BB4" s="614"/>
      <c r="BC4" s="614"/>
      <c r="BD4" s="614"/>
      <c r="BE4" s="614"/>
      <c r="BF4" s="614"/>
      <c r="BG4" s="614" t="s">
        <v>223</v>
      </c>
      <c r="BH4" s="614"/>
      <c r="BI4" s="614"/>
      <c r="BJ4" s="614"/>
      <c r="BK4" s="614"/>
      <c r="BL4" s="614"/>
      <c r="BM4" s="614"/>
      <c r="BN4" s="614"/>
      <c r="BO4" s="614" t="s">
        <v>220</v>
      </c>
      <c r="BP4" s="614"/>
      <c r="BQ4" s="614"/>
      <c r="BR4" s="614"/>
      <c r="BS4" s="614" t="s">
        <v>224</v>
      </c>
      <c r="BT4" s="614"/>
      <c r="BU4" s="614"/>
      <c r="BV4" s="614"/>
      <c r="BW4" s="614"/>
      <c r="BX4" s="614"/>
      <c r="BY4" s="614"/>
      <c r="BZ4" s="614"/>
      <c r="CA4" s="614"/>
      <c r="CB4" s="614"/>
      <c r="CD4" s="611" t="s">
        <v>225</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15">
      <c r="B5" s="615" t="s">
        <v>226</v>
      </c>
      <c r="C5" s="616"/>
      <c r="D5" s="616"/>
      <c r="E5" s="616"/>
      <c r="F5" s="616"/>
      <c r="G5" s="616"/>
      <c r="H5" s="616"/>
      <c r="I5" s="616"/>
      <c r="J5" s="616"/>
      <c r="K5" s="616"/>
      <c r="L5" s="616"/>
      <c r="M5" s="616"/>
      <c r="N5" s="616"/>
      <c r="O5" s="616"/>
      <c r="P5" s="616"/>
      <c r="Q5" s="617"/>
      <c r="R5" s="618">
        <v>31539663</v>
      </c>
      <c r="S5" s="619"/>
      <c r="T5" s="619"/>
      <c r="U5" s="619"/>
      <c r="V5" s="619"/>
      <c r="W5" s="619"/>
      <c r="X5" s="619"/>
      <c r="Y5" s="620"/>
      <c r="Z5" s="621">
        <v>32.799999999999997</v>
      </c>
      <c r="AA5" s="621"/>
      <c r="AB5" s="621"/>
      <c r="AC5" s="621"/>
      <c r="AD5" s="622">
        <v>28658609</v>
      </c>
      <c r="AE5" s="622"/>
      <c r="AF5" s="622"/>
      <c r="AG5" s="622"/>
      <c r="AH5" s="622"/>
      <c r="AI5" s="622"/>
      <c r="AJ5" s="622"/>
      <c r="AK5" s="622"/>
      <c r="AL5" s="623">
        <v>65.8</v>
      </c>
      <c r="AM5" s="624"/>
      <c r="AN5" s="624"/>
      <c r="AO5" s="625"/>
      <c r="AP5" s="615" t="s">
        <v>227</v>
      </c>
      <c r="AQ5" s="616"/>
      <c r="AR5" s="616"/>
      <c r="AS5" s="616"/>
      <c r="AT5" s="616"/>
      <c r="AU5" s="616"/>
      <c r="AV5" s="616"/>
      <c r="AW5" s="616"/>
      <c r="AX5" s="616"/>
      <c r="AY5" s="616"/>
      <c r="AZ5" s="616"/>
      <c r="BA5" s="616"/>
      <c r="BB5" s="616"/>
      <c r="BC5" s="616"/>
      <c r="BD5" s="616"/>
      <c r="BE5" s="616"/>
      <c r="BF5" s="617"/>
      <c r="BG5" s="629">
        <v>28649172</v>
      </c>
      <c r="BH5" s="630"/>
      <c r="BI5" s="630"/>
      <c r="BJ5" s="630"/>
      <c r="BK5" s="630"/>
      <c r="BL5" s="630"/>
      <c r="BM5" s="630"/>
      <c r="BN5" s="631"/>
      <c r="BO5" s="632">
        <v>90.8</v>
      </c>
      <c r="BP5" s="632"/>
      <c r="BQ5" s="632"/>
      <c r="BR5" s="632"/>
      <c r="BS5" s="633">
        <v>436329</v>
      </c>
      <c r="BT5" s="633"/>
      <c r="BU5" s="633"/>
      <c r="BV5" s="633"/>
      <c r="BW5" s="633"/>
      <c r="BX5" s="633"/>
      <c r="BY5" s="633"/>
      <c r="BZ5" s="633"/>
      <c r="CA5" s="633"/>
      <c r="CB5" s="637"/>
      <c r="CD5" s="611" t="s">
        <v>222</v>
      </c>
      <c r="CE5" s="612"/>
      <c r="CF5" s="612"/>
      <c r="CG5" s="612"/>
      <c r="CH5" s="612"/>
      <c r="CI5" s="612"/>
      <c r="CJ5" s="612"/>
      <c r="CK5" s="612"/>
      <c r="CL5" s="612"/>
      <c r="CM5" s="612"/>
      <c r="CN5" s="612"/>
      <c r="CO5" s="612"/>
      <c r="CP5" s="612"/>
      <c r="CQ5" s="613"/>
      <c r="CR5" s="611" t="s">
        <v>228</v>
      </c>
      <c r="CS5" s="612"/>
      <c r="CT5" s="612"/>
      <c r="CU5" s="612"/>
      <c r="CV5" s="612"/>
      <c r="CW5" s="612"/>
      <c r="CX5" s="612"/>
      <c r="CY5" s="613"/>
      <c r="CZ5" s="611" t="s">
        <v>220</v>
      </c>
      <c r="DA5" s="612"/>
      <c r="DB5" s="612"/>
      <c r="DC5" s="613"/>
      <c r="DD5" s="611" t="s">
        <v>229</v>
      </c>
      <c r="DE5" s="612"/>
      <c r="DF5" s="612"/>
      <c r="DG5" s="612"/>
      <c r="DH5" s="612"/>
      <c r="DI5" s="612"/>
      <c r="DJ5" s="612"/>
      <c r="DK5" s="612"/>
      <c r="DL5" s="612"/>
      <c r="DM5" s="612"/>
      <c r="DN5" s="612"/>
      <c r="DO5" s="612"/>
      <c r="DP5" s="613"/>
      <c r="DQ5" s="611" t="s">
        <v>230</v>
      </c>
      <c r="DR5" s="612"/>
      <c r="DS5" s="612"/>
      <c r="DT5" s="612"/>
      <c r="DU5" s="612"/>
      <c r="DV5" s="612"/>
      <c r="DW5" s="612"/>
      <c r="DX5" s="612"/>
      <c r="DY5" s="612"/>
      <c r="DZ5" s="612"/>
      <c r="EA5" s="612"/>
      <c r="EB5" s="612"/>
      <c r="EC5" s="613"/>
    </row>
    <row r="6" spans="2:143" ht="11.25" customHeight="1" x14ac:dyDescent="0.15">
      <c r="B6" s="626" t="s">
        <v>231</v>
      </c>
      <c r="C6" s="627"/>
      <c r="D6" s="627"/>
      <c r="E6" s="627"/>
      <c r="F6" s="627"/>
      <c r="G6" s="627"/>
      <c r="H6" s="627"/>
      <c r="I6" s="627"/>
      <c r="J6" s="627"/>
      <c r="K6" s="627"/>
      <c r="L6" s="627"/>
      <c r="M6" s="627"/>
      <c r="N6" s="627"/>
      <c r="O6" s="627"/>
      <c r="P6" s="627"/>
      <c r="Q6" s="628"/>
      <c r="R6" s="629">
        <v>1177406</v>
      </c>
      <c r="S6" s="630"/>
      <c r="T6" s="630"/>
      <c r="U6" s="630"/>
      <c r="V6" s="630"/>
      <c r="W6" s="630"/>
      <c r="X6" s="630"/>
      <c r="Y6" s="631"/>
      <c r="Z6" s="632">
        <v>1.2</v>
      </c>
      <c r="AA6" s="632"/>
      <c r="AB6" s="632"/>
      <c r="AC6" s="632"/>
      <c r="AD6" s="633">
        <v>1177406</v>
      </c>
      <c r="AE6" s="633"/>
      <c r="AF6" s="633"/>
      <c r="AG6" s="633"/>
      <c r="AH6" s="633"/>
      <c r="AI6" s="633"/>
      <c r="AJ6" s="633"/>
      <c r="AK6" s="633"/>
      <c r="AL6" s="634">
        <v>2.7</v>
      </c>
      <c r="AM6" s="635"/>
      <c r="AN6" s="635"/>
      <c r="AO6" s="636"/>
      <c r="AP6" s="626" t="s">
        <v>232</v>
      </c>
      <c r="AQ6" s="627"/>
      <c r="AR6" s="627"/>
      <c r="AS6" s="627"/>
      <c r="AT6" s="627"/>
      <c r="AU6" s="627"/>
      <c r="AV6" s="627"/>
      <c r="AW6" s="627"/>
      <c r="AX6" s="627"/>
      <c r="AY6" s="627"/>
      <c r="AZ6" s="627"/>
      <c r="BA6" s="627"/>
      <c r="BB6" s="627"/>
      <c r="BC6" s="627"/>
      <c r="BD6" s="627"/>
      <c r="BE6" s="627"/>
      <c r="BF6" s="628"/>
      <c r="BG6" s="629">
        <v>28649172</v>
      </c>
      <c r="BH6" s="630"/>
      <c r="BI6" s="630"/>
      <c r="BJ6" s="630"/>
      <c r="BK6" s="630"/>
      <c r="BL6" s="630"/>
      <c r="BM6" s="630"/>
      <c r="BN6" s="631"/>
      <c r="BO6" s="632">
        <v>90.8</v>
      </c>
      <c r="BP6" s="632"/>
      <c r="BQ6" s="632"/>
      <c r="BR6" s="632"/>
      <c r="BS6" s="633">
        <v>436329</v>
      </c>
      <c r="BT6" s="633"/>
      <c r="BU6" s="633"/>
      <c r="BV6" s="633"/>
      <c r="BW6" s="633"/>
      <c r="BX6" s="633"/>
      <c r="BY6" s="633"/>
      <c r="BZ6" s="633"/>
      <c r="CA6" s="633"/>
      <c r="CB6" s="637"/>
      <c r="CD6" s="640" t="s">
        <v>233</v>
      </c>
      <c r="CE6" s="641"/>
      <c r="CF6" s="641"/>
      <c r="CG6" s="641"/>
      <c r="CH6" s="641"/>
      <c r="CI6" s="641"/>
      <c r="CJ6" s="641"/>
      <c r="CK6" s="641"/>
      <c r="CL6" s="641"/>
      <c r="CM6" s="641"/>
      <c r="CN6" s="641"/>
      <c r="CO6" s="641"/>
      <c r="CP6" s="641"/>
      <c r="CQ6" s="642"/>
      <c r="CR6" s="629">
        <v>486317</v>
      </c>
      <c r="CS6" s="630"/>
      <c r="CT6" s="630"/>
      <c r="CU6" s="630"/>
      <c r="CV6" s="630"/>
      <c r="CW6" s="630"/>
      <c r="CX6" s="630"/>
      <c r="CY6" s="631"/>
      <c r="CZ6" s="623">
        <v>0.5</v>
      </c>
      <c r="DA6" s="624"/>
      <c r="DB6" s="624"/>
      <c r="DC6" s="643"/>
      <c r="DD6" s="638" t="s">
        <v>234</v>
      </c>
      <c r="DE6" s="630"/>
      <c r="DF6" s="630"/>
      <c r="DG6" s="630"/>
      <c r="DH6" s="630"/>
      <c r="DI6" s="630"/>
      <c r="DJ6" s="630"/>
      <c r="DK6" s="630"/>
      <c r="DL6" s="630"/>
      <c r="DM6" s="630"/>
      <c r="DN6" s="630"/>
      <c r="DO6" s="630"/>
      <c r="DP6" s="631"/>
      <c r="DQ6" s="638">
        <v>486317</v>
      </c>
      <c r="DR6" s="630"/>
      <c r="DS6" s="630"/>
      <c r="DT6" s="630"/>
      <c r="DU6" s="630"/>
      <c r="DV6" s="630"/>
      <c r="DW6" s="630"/>
      <c r="DX6" s="630"/>
      <c r="DY6" s="630"/>
      <c r="DZ6" s="630"/>
      <c r="EA6" s="630"/>
      <c r="EB6" s="630"/>
      <c r="EC6" s="639"/>
    </row>
    <row r="7" spans="2:143" ht="11.25" customHeight="1" x14ac:dyDescent="0.15">
      <c r="B7" s="626" t="s">
        <v>235</v>
      </c>
      <c r="C7" s="627"/>
      <c r="D7" s="627"/>
      <c r="E7" s="627"/>
      <c r="F7" s="627"/>
      <c r="G7" s="627"/>
      <c r="H7" s="627"/>
      <c r="I7" s="627"/>
      <c r="J7" s="627"/>
      <c r="K7" s="627"/>
      <c r="L7" s="627"/>
      <c r="M7" s="627"/>
      <c r="N7" s="627"/>
      <c r="O7" s="627"/>
      <c r="P7" s="627"/>
      <c r="Q7" s="628"/>
      <c r="R7" s="629">
        <v>27809</v>
      </c>
      <c r="S7" s="630"/>
      <c r="T7" s="630"/>
      <c r="U7" s="630"/>
      <c r="V7" s="630"/>
      <c r="W7" s="630"/>
      <c r="X7" s="630"/>
      <c r="Y7" s="631"/>
      <c r="Z7" s="632">
        <v>0</v>
      </c>
      <c r="AA7" s="632"/>
      <c r="AB7" s="632"/>
      <c r="AC7" s="632"/>
      <c r="AD7" s="633">
        <v>27809</v>
      </c>
      <c r="AE7" s="633"/>
      <c r="AF7" s="633"/>
      <c r="AG7" s="633"/>
      <c r="AH7" s="633"/>
      <c r="AI7" s="633"/>
      <c r="AJ7" s="633"/>
      <c r="AK7" s="633"/>
      <c r="AL7" s="634">
        <v>0.1</v>
      </c>
      <c r="AM7" s="635"/>
      <c r="AN7" s="635"/>
      <c r="AO7" s="636"/>
      <c r="AP7" s="626" t="s">
        <v>236</v>
      </c>
      <c r="AQ7" s="627"/>
      <c r="AR7" s="627"/>
      <c r="AS7" s="627"/>
      <c r="AT7" s="627"/>
      <c r="AU7" s="627"/>
      <c r="AV7" s="627"/>
      <c r="AW7" s="627"/>
      <c r="AX7" s="627"/>
      <c r="AY7" s="627"/>
      <c r="AZ7" s="627"/>
      <c r="BA7" s="627"/>
      <c r="BB7" s="627"/>
      <c r="BC7" s="627"/>
      <c r="BD7" s="627"/>
      <c r="BE7" s="627"/>
      <c r="BF7" s="628"/>
      <c r="BG7" s="629">
        <v>13449292</v>
      </c>
      <c r="BH7" s="630"/>
      <c r="BI7" s="630"/>
      <c r="BJ7" s="630"/>
      <c r="BK7" s="630"/>
      <c r="BL7" s="630"/>
      <c r="BM7" s="630"/>
      <c r="BN7" s="631"/>
      <c r="BO7" s="632">
        <v>42.6</v>
      </c>
      <c r="BP7" s="632"/>
      <c r="BQ7" s="632"/>
      <c r="BR7" s="632"/>
      <c r="BS7" s="633">
        <v>436329</v>
      </c>
      <c r="BT7" s="633"/>
      <c r="BU7" s="633"/>
      <c r="BV7" s="633"/>
      <c r="BW7" s="633"/>
      <c r="BX7" s="633"/>
      <c r="BY7" s="633"/>
      <c r="BZ7" s="633"/>
      <c r="CA7" s="633"/>
      <c r="CB7" s="637"/>
      <c r="CD7" s="644" t="s">
        <v>237</v>
      </c>
      <c r="CE7" s="645"/>
      <c r="CF7" s="645"/>
      <c r="CG7" s="645"/>
      <c r="CH7" s="645"/>
      <c r="CI7" s="645"/>
      <c r="CJ7" s="645"/>
      <c r="CK7" s="645"/>
      <c r="CL7" s="645"/>
      <c r="CM7" s="645"/>
      <c r="CN7" s="645"/>
      <c r="CO7" s="645"/>
      <c r="CP7" s="645"/>
      <c r="CQ7" s="646"/>
      <c r="CR7" s="629">
        <v>15891258</v>
      </c>
      <c r="CS7" s="630"/>
      <c r="CT7" s="630"/>
      <c r="CU7" s="630"/>
      <c r="CV7" s="630"/>
      <c r="CW7" s="630"/>
      <c r="CX7" s="630"/>
      <c r="CY7" s="631"/>
      <c r="CZ7" s="632">
        <v>16.899999999999999</v>
      </c>
      <c r="DA7" s="632"/>
      <c r="DB7" s="632"/>
      <c r="DC7" s="632"/>
      <c r="DD7" s="638">
        <v>3967942</v>
      </c>
      <c r="DE7" s="630"/>
      <c r="DF7" s="630"/>
      <c r="DG7" s="630"/>
      <c r="DH7" s="630"/>
      <c r="DI7" s="630"/>
      <c r="DJ7" s="630"/>
      <c r="DK7" s="630"/>
      <c r="DL7" s="630"/>
      <c r="DM7" s="630"/>
      <c r="DN7" s="630"/>
      <c r="DO7" s="630"/>
      <c r="DP7" s="631"/>
      <c r="DQ7" s="638">
        <v>11753995</v>
      </c>
      <c r="DR7" s="630"/>
      <c r="DS7" s="630"/>
      <c r="DT7" s="630"/>
      <c r="DU7" s="630"/>
      <c r="DV7" s="630"/>
      <c r="DW7" s="630"/>
      <c r="DX7" s="630"/>
      <c r="DY7" s="630"/>
      <c r="DZ7" s="630"/>
      <c r="EA7" s="630"/>
      <c r="EB7" s="630"/>
      <c r="EC7" s="639"/>
    </row>
    <row r="8" spans="2:143" ht="11.25" customHeight="1" x14ac:dyDescent="0.15">
      <c r="B8" s="626" t="s">
        <v>238</v>
      </c>
      <c r="C8" s="627"/>
      <c r="D8" s="627"/>
      <c r="E8" s="627"/>
      <c r="F8" s="627"/>
      <c r="G8" s="627"/>
      <c r="H8" s="627"/>
      <c r="I8" s="627"/>
      <c r="J8" s="627"/>
      <c r="K8" s="627"/>
      <c r="L8" s="627"/>
      <c r="M8" s="627"/>
      <c r="N8" s="627"/>
      <c r="O8" s="627"/>
      <c r="P8" s="627"/>
      <c r="Q8" s="628"/>
      <c r="R8" s="629">
        <v>282860</v>
      </c>
      <c r="S8" s="630"/>
      <c r="T8" s="630"/>
      <c r="U8" s="630"/>
      <c r="V8" s="630"/>
      <c r="W8" s="630"/>
      <c r="X8" s="630"/>
      <c r="Y8" s="631"/>
      <c r="Z8" s="632">
        <v>0.3</v>
      </c>
      <c r="AA8" s="632"/>
      <c r="AB8" s="632"/>
      <c r="AC8" s="632"/>
      <c r="AD8" s="633">
        <v>282860</v>
      </c>
      <c r="AE8" s="633"/>
      <c r="AF8" s="633"/>
      <c r="AG8" s="633"/>
      <c r="AH8" s="633"/>
      <c r="AI8" s="633"/>
      <c r="AJ8" s="633"/>
      <c r="AK8" s="633"/>
      <c r="AL8" s="634">
        <v>0.6</v>
      </c>
      <c r="AM8" s="635"/>
      <c r="AN8" s="635"/>
      <c r="AO8" s="636"/>
      <c r="AP8" s="626" t="s">
        <v>239</v>
      </c>
      <c r="AQ8" s="627"/>
      <c r="AR8" s="627"/>
      <c r="AS8" s="627"/>
      <c r="AT8" s="627"/>
      <c r="AU8" s="627"/>
      <c r="AV8" s="627"/>
      <c r="AW8" s="627"/>
      <c r="AX8" s="627"/>
      <c r="AY8" s="627"/>
      <c r="AZ8" s="627"/>
      <c r="BA8" s="627"/>
      <c r="BB8" s="627"/>
      <c r="BC8" s="627"/>
      <c r="BD8" s="627"/>
      <c r="BE8" s="627"/>
      <c r="BF8" s="628"/>
      <c r="BG8" s="629">
        <v>345255</v>
      </c>
      <c r="BH8" s="630"/>
      <c r="BI8" s="630"/>
      <c r="BJ8" s="630"/>
      <c r="BK8" s="630"/>
      <c r="BL8" s="630"/>
      <c r="BM8" s="630"/>
      <c r="BN8" s="631"/>
      <c r="BO8" s="632">
        <v>1.1000000000000001</v>
      </c>
      <c r="BP8" s="632"/>
      <c r="BQ8" s="632"/>
      <c r="BR8" s="632"/>
      <c r="BS8" s="633" t="s">
        <v>126</v>
      </c>
      <c r="BT8" s="633"/>
      <c r="BU8" s="633"/>
      <c r="BV8" s="633"/>
      <c r="BW8" s="633"/>
      <c r="BX8" s="633"/>
      <c r="BY8" s="633"/>
      <c r="BZ8" s="633"/>
      <c r="CA8" s="633"/>
      <c r="CB8" s="637"/>
      <c r="CD8" s="644" t="s">
        <v>240</v>
      </c>
      <c r="CE8" s="645"/>
      <c r="CF8" s="645"/>
      <c r="CG8" s="645"/>
      <c r="CH8" s="645"/>
      <c r="CI8" s="645"/>
      <c r="CJ8" s="645"/>
      <c r="CK8" s="645"/>
      <c r="CL8" s="645"/>
      <c r="CM8" s="645"/>
      <c r="CN8" s="645"/>
      <c r="CO8" s="645"/>
      <c r="CP8" s="645"/>
      <c r="CQ8" s="646"/>
      <c r="CR8" s="629">
        <v>41583000</v>
      </c>
      <c r="CS8" s="630"/>
      <c r="CT8" s="630"/>
      <c r="CU8" s="630"/>
      <c r="CV8" s="630"/>
      <c r="CW8" s="630"/>
      <c r="CX8" s="630"/>
      <c r="CY8" s="631"/>
      <c r="CZ8" s="632">
        <v>44.3</v>
      </c>
      <c r="DA8" s="632"/>
      <c r="DB8" s="632"/>
      <c r="DC8" s="632"/>
      <c r="DD8" s="638">
        <v>2167259</v>
      </c>
      <c r="DE8" s="630"/>
      <c r="DF8" s="630"/>
      <c r="DG8" s="630"/>
      <c r="DH8" s="630"/>
      <c r="DI8" s="630"/>
      <c r="DJ8" s="630"/>
      <c r="DK8" s="630"/>
      <c r="DL8" s="630"/>
      <c r="DM8" s="630"/>
      <c r="DN8" s="630"/>
      <c r="DO8" s="630"/>
      <c r="DP8" s="631"/>
      <c r="DQ8" s="638">
        <v>16053392</v>
      </c>
      <c r="DR8" s="630"/>
      <c r="DS8" s="630"/>
      <c r="DT8" s="630"/>
      <c r="DU8" s="630"/>
      <c r="DV8" s="630"/>
      <c r="DW8" s="630"/>
      <c r="DX8" s="630"/>
      <c r="DY8" s="630"/>
      <c r="DZ8" s="630"/>
      <c r="EA8" s="630"/>
      <c r="EB8" s="630"/>
      <c r="EC8" s="639"/>
    </row>
    <row r="9" spans="2:143" ht="11.25" customHeight="1" x14ac:dyDescent="0.15">
      <c r="B9" s="626" t="s">
        <v>241</v>
      </c>
      <c r="C9" s="627"/>
      <c r="D9" s="627"/>
      <c r="E9" s="627"/>
      <c r="F9" s="627"/>
      <c r="G9" s="627"/>
      <c r="H9" s="627"/>
      <c r="I9" s="627"/>
      <c r="J9" s="627"/>
      <c r="K9" s="627"/>
      <c r="L9" s="627"/>
      <c r="M9" s="627"/>
      <c r="N9" s="627"/>
      <c r="O9" s="627"/>
      <c r="P9" s="627"/>
      <c r="Q9" s="628"/>
      <c r="R9" s="629">
        <v>335241</v>
      </c>
      <c r="S9" s="630"/>
      <c r="T9" s="630"/>
      <c r="U9" s="630"/>
      <c r="V9" s="630"/>
      <c r="W9" s="630"/>
      <c r="X9" s="630"/>
      <c r="Y9" s="631"/>
      <c r="Z9" s="632">
        <v>0.3</v>
      </c>
      <c r="AA9" s="632"/>
      <c r="AB9" s="632"/>
      <c r="AC9" s="632"/>
      <c r="AD9" s="633">
        <v>335241</v>
      </c>
      <c r="AE9" s="633"/>
      <c r="AF9" s="633"/>
      <c r="AG9" s="633"/>
      <c r="AH9" s="633"/>
      <c r="AI9" s="633"/>
      <c r="AJ9" s="633"/>
      <c r="AK9" s="633"/>
      <c r="AL9" s="634">
        <v>0.8</v>
      </c>
      <c r="AM9" s="635"/>
      <c r="AN9" s="635"/>
      <c r="AO9" s="636"/>
      <c r="AP9" s="626" t="s">
        <v>242</v>
      </c>
      <c r="AQ9" s="627"/>
      <c r="AR9" s="627"/>
      <c r="AS9" s="627"/>
      <c r="AT9" s="627"/>
      <c r="AU9" s="627"/>
      <c r="AV9" s="627"/>
      <c r="AW9" s="627"/>
      <c r="AX9" s="627"/>
      <c r="AY9" s="627"/>
      <c r="AZ9" s="627"/>
      <c r="BA9" s="627"/>
      <c r="BB9" s="627"/>
      <c r="BC9" s="627"/>
      <c r="BD9" s="627"/>
      <c r="BE9" s="627"/>
      <c r="BF9" s="628"/>
      <c r="BG9" s="629">
        <v>11303387</v>
      </c>
      <c r="BH9" s="630"/>
      <c r="BI9" s="630"/>
      <c r="BJ9" s="630"/>
      <c r="BK9" s="630"/>
      <c r="BL9" s="630"/>
      <c r="BM9" s="630"/>
      <c r="BN9" s="631"/>
      <c r="BO9" s="632">
        <v>35.799999999999997</v>
      </c>
      <c r="BP9" s="632"/>
      <c r="BQ9" s="632"/>
      <c r="BR9" s="632"/>
      <c r="BS9" s="633" t="s">
        <v>234</v>
      </c>
      <c r="BT9" s="633"/>
      <c r="BU9" s="633"/>
      <c r="BV9" s="633"/>
      <c r="BW9" s="633"/>
      <c r="BX9" s="633"/>
      <c r="BY9" s="633"/>
      <c r="BZ9" s="633"/>
      <c r="CA9" s="633"/>
      <c r="CB9" s="637"/>
      <c r="CD9" s="644" t="s">
        <v>243</v>
      </c>
      <c r="CE9" s="645"/>
      <c r="CF9" s="645"/>
      <c r="CG9" s="645"/>
      <c r="CH9" s="645"/>
      <c r="CI9" s="645"/>
      <c r="CJ9" s="645"/>
      <c r="CK9" s="645"/>
      <c r="CL9" s="645"/>
      <c r="CM9" s="645"/>
      <c r="CN9" s="645"/>
      <c r="CO9" s="645"/>
      <c r="CP9" s="645"/>
      <c r="CQ9" s="646"/>
      <c r="CR9" s="629">
        <v>7175885</v>
      </c>
      <c r="CS9" s="630"/>
      <c r="CT9" s="630"/>
      <c r="CU9" s="630"/>
      <c r="CV9" s="630"/>
      <c r="CW9" s="630"/>
      <c r="CX9" s="630"/>
      <c r="CY9" s="631"/>
      <c r="CZ9" s="632">
        <v>7.6</v>
      </c>
      <c r="DA9" s="632"/>
      <c r="DB9" s="632"/>
      <c r="DC9" s="632"/>
      <c r="DD9" s="638">
        <v>536817</v>
      </c>
      <c r="DE9" s="630"/>
      <c r="DF9" s="630"/>
      <c r="DG9" s="630"/>
      <c r="DH9" s="630"/>
      <c r="DI9" s="630"/>
      <c r="DJ9" s="630"/>
      <c r="DK9" s="630"/>
      <c r="DL9" s="630"/>
      <c r="DM9" s="630"/>
      <c r="DN9" s="630"/>
      <c r="DO9" s="630"/>
      <c r="DP9" s="631"/>
      <c r="DQ9" s="638">
        <v>4539013</v>
      </c>
      <c r="DR9" s="630"/>
      <c r="DS9" s="630"/>
      <c r="DT9" s="630"/>
      <c r="DU9" s="630"/>
      <c r="DV9" s="630"/>
      <c r="DW9" s="630"/>
      <c r="DX9" s="630"/>
      <c r="DY9" s="630"/>
      <c r="DZ9" s="630"/>
      <c r="EA9" s="630"/>
      <c r="EB9" s="630"/>
      <c r="EC9" s="639"/>
    </row>
    <row r="10" spans="2:143" ht="11.25" customHeight="1" x14ac:dyDescent="0.15">
      <c r="B10" s="626" t="s">
        <v>244</v>
      </c>
      <c r="C10" s="627"/>
      <c r="D10" s="627"/>
      <c r="E10" s="627"/>
      <c r="F10" s="627"/>
      <c r="G10" s="627"/>
      <c r="H10" s="627"/>
      <c r="I10" s="627"/>
      <c r="J10" s="627"/>
      <c r="K10" s="627"/>
      <c r="L10" s="627"/>
      <c r="M10" s="627"/>
      <c r="N10" s="627"/>
      <c r="O10" s="627"/>
      <c r="P10" s="627"/>
      <c r="Q10" s="628"/>
      <c r="R10" s="629" t="s">
        <v>126</v>
      </c>
      <c r="S10" s="630"/>
      <c r="T10" s="630"/>
      <c r="U10" s="630"/>
      <c r="V10" s="630"/>
      <c r="W10" s="630"/>
      <c r="X10" s="630"/>
      <c r="Y10" s="631"/>
      <c r="Z10" s="632" t="s">
        <v>126</v>
      </c>
      <c r="AA10" s="632"/>
      <c r="AB10" s="632"/>
      <c r="AC10" s="632"/>
      <c r="AD10" s="633" t="s">
        <v>234</v>
      </c>
      <c r="AE10" s="633"/>
      <c r="AF10" s="633"/>
      <c r="AG10" s="633"/>
      <c r="AH10" s="633"/>
      <c r="AI10" s="633"/>
      <c r="AJ10" s="633"/>
      <c r="AK10" s="633"/>
      <c r="AL10" s="634" t="s">
        <v>234</v>
      </c>
      <c r="AM10" s="635"/>
      <c r="AN10" s="635"/>
      <c r="AO10" s="636"/>
      <c r="AP10" s="626" t="s">
        <v>245</v>
      </c>
      <c r="AQ10" s="627"/>
      <c r="AR10" s="627"/>
      <c r="AS10" s="627"/>
      <c r="AT10" s="627"/>
      <c r="AU10" s="627"/>
      <c r="AV10" s="627"/>
      <c r="AW10" s="627"/>
      <c r="AX10" s="627"/>
      <c r="AY10" s="627"/>
      <c r="AZ10" s="627"/>
      <c r="BA10" s="627"/>
      <c r="BB10" s="627"/>
      <c r="BC10" s="627"/>
      <c r="BD10" s="627"/>
      <c r="BE10" s="627"/>
      <c r="BF10" s="628"/>
      <c r="BG10" s="629">
        <v>599744</v>
      </c>
      <c r="BH10" s="630"/>
      <c r="BI10" s="630"/>
      <c r="BJ10" s="630"/>
      <c r="BK10" s="630"/>
      <c r="BL10" s="630"/>
      <c r="BM10" s="630"/>
      <c r="BN10" s="631"/>
      <c r="BO10" s="632">
        <v>1.9</v>
      </c>
      <c r="BP10" s="632"/>
      <c r="BQ10" s="632"/>
      <c r="BR10" s="632"/>
      <c r="BS10" s="633">
        <v>98650</v>
      </c>
      <c r="BT10" s="633"/>
      <c r="BU10" s="633"/>
      <c r="BV10" s="633"/>
      <c r="BW10" s="633"/>
      <c r="BX10" s="633"/>
      <c r="BY10" s="633"/>
      <c r="BZ10" s="633"/>
      <c r="CA10" s="633"/>
      <c r="CB10" s="637"/>
      <c r="CD10" s="644" t="s">
        <v>246</v>
      </c>
      <c r="CE10" s="645"/>
      <c r="CF10" s="645"/>
      <c r="CG10" s="645"/>
      <c r="CH10" s="645"/>
      <c r="CI10" s="645"/>
      <c r="CJ10" s="645"/>
      <c r="CK10" s="645"/>
      <c r="CL10" s="645"/>
      <c r="CM10" s="645"/>
      <c r="CN10" s="645"/>
      <c r="CO10" s="645"/>
      <c r="CP10" s="645"/>
      <c r="CQ10" s="646"/>
      <c r="CR10" s="629">
        <v>175756</v>
      </c>
      <c r="CS10" s="630"/>
      <c r="CT10" s="630"/>
      <c r="CU10" s="630"/>
      <c r="CV10" s="630"/>
      <c r="CW10" s="630"/>
      <c r="CX10" s="630"/>
      <c r="CY10" s="631"/>
      <c r="CZ10" s="632">
        <v>0.2</v>
      </c>
      <c r="DA10" s="632"/>
      <c r="DB10" s="632"/>
      <c r="DC10" s="632"/>
      <c r="DD10" s="638" t="s">
        <v>126</v>
      </c>
      <c r="DE10" s="630"/>
      <c r="DF10" s="630"/>
      <c r="DG10" s="630"/>
      <c r="DH10" s="630"/>
      <c r="DI10" s="630"/>
      <c r="DJ10" s="630"/>
      <c r="DK10" s="630"/>
      <c r="DL10" s="630"/>
      <c r="DM10" s="630"/>
      <c r="DN10" s="630"/>
      <c r="DO10" s="630"/>
      <c r="DP10" s="631"/>
      <c r="DQ10" s="638">
        <v>134239</v>
      </c>
      <c r="DR10" s="630"/>
      <c r="DS10" s="630"/>
      <c r="DT10" s="630"/>
      <c r="DU10" s="630"/>
      <c r="DV10" s="630"/>
      <c r="DW10" s="630"/>
      <c r="DX10" s="630"/>
      <c r="DY10" s="630"/>
      <c r="DZ10" s="630"/>
      <c r="EA10" s="630"/>
      <c r="EB10" s="630"/>
      <c r="EC10" s="639"/>
    </row>
    <row r="11" spans="2:143" ht="11.25" customHeight="1" x14ac:dyDescent="0.15">
      <c r="B11" s="626" t="s">
        <v>247</v>
      </c>
      <c r="C11" s="627"/>
      <c r="D11" s="627"/>
      <c r="E11" s="627"/>
      <c r="F11" s="627"/>
      <c r="G11" s="627"/>
      <c r="H11" s="627"/>
      <c r="I11" s="627"/>
      <c r="J11" s="627"/>
      <c r="K11" s="627"/>
      <c r="L11" s="627"/>
      <c r="M11" s="627"/>
      <c r="N11" s="627"/>
      <c r="O11" s="627"/>
      <c r="P11" s="627"/>
      <c r="Q11" s="628"/>
      <c r="R11" s="629">
        <v>4299547</v>
      </c>
      <c r="S11" s="630"/>
      <c r="T11" s="630"/>
      <c r="U11" s="630"/>
      <c r="V11" s="630"/>
      <c r="W11" s="630"/>
      <c r="X11" s="630"/>
      <c r="Y11" s="631"/>
      <c r="Z11" s="634">
        <v>4.5</v>
      </c>
      <c r="AA11" s="635"/>
      <c r="AB11" s="635"/>
      <c r="AC11" s="647"/>
      <c r="AD11" s="638">
        <v>4299547</v>
      </c>
      <c r="AE11" s="630"/>
      <c r="AF11" s="630"/>
      <c r="AG11" s="630"/>
      <c r="AH11" s="630"/>
      <c r="AI11" s="630"/>
      <c r="AJ11" s="630"/>
      <c r="AK11" s="631"/>
      <c r="AL11" s="634">
        <v>9.9</v>
      </c>
      <c r="AM11" s="635"/>
      <c r="AN11" s="635"/>
      <c r="AO11" s="636"/>
      <c r="AP11" s="626" t="s">
        <v>248</v>
      </c>
      <c r="AQ11" s="627"/>
      <c r="AR11" s="627"/>
      <c r="AS11" s="627"/>
      <c r="AT11" s="627"/>
      <c r="AU11" s="627"/>
      <c r="AV11" s="627"/>
      <c r="AW11" s="627"/>
      <c r="AX11" s="627"/>
      <c r="AY11" s="627"/>
      <c r="AZ11" s="627"/>
      <c r="BA11" s="627"/>
      <c r="BB11" s="627"/>
      <c r="BC11" s="627"/>
      <c r="BD11" s="627"/>
      <c r="BE11" s="627"/>
      <c r="BF11" s="628"/>
      <c r="BG11" s="629">
        <v>1200906</v>
      </c>
      <c r="BH11" s="630"/>
      <c r="BI11" s="630"/>
      <c r="BJ11" s="630"/>
      <c r="BK11" s="630"/>
      <c r="BL11" s="630"/>
      <c r="BM11" s="630"/>
      <c r="BN11" s="631"/>
      <c r="BO11" s="632">
        <v>3.8</v>
      </c>
      <c r="BP11" s="632"/>
      <c r="BQ11" s="632"/>
      <c r="BR11" s="632"/>
      <c r="BS11" s="633">
        <v>337679</v>
      </c>
      <c r="BT11" s="633"/>
      <c r="BU11" s="633"/>
      <c r="BV11" s="633"/>
      <c r="BW11" s="633"/>
      <c r="BX11" s="633"/>
      <c r="BY11" s="633"/>
      <c r="BZ11" s="633"/>
      <c r="CA11" s="633"/>
      <c r="CB11" s="637"/>
      <c r="CD11" s="644" t="s">
        <v>249</v>
      </c>
      <c r="CE11" s="645"/>
      <c r="CF11" s="645"/>
      <c r="CG11" s="645"/>
      <c r="CH11" s="645"/>
      <c r="CI11" s="645"/>
      <c r="CJ11" s="645"/>
      <c r="CK11" s="645"/>
      <c r="CL11" s="645"/>
      <c r="CM11" s="645"/>
      <c r="CN11" s="645"/>
      <c r="CO11" s="645"/>
      <c r="CP11" s="645"/>
      <c r="CQ11" s="646"/>
      <c r="CR11" s="629">
        <v>88339</v>
      </c>
      <c r="CS11" s="630"/>
      <c r="CT11" s="630"/>
      <c r="CU11" s="630"/>
      <c r="CV11" s="630"/>
      <c r="CW11" s="630"/>
      <c r="CX11" s="630"/>
      <c r="CY11" s="631"/>
      <c r="CZ11" s="632">
        <v>0.1</v>
      </c>
      <c r="DA11" s="632"/>
      <c r="DB11" s="632"/>
      <c r="DC11" s="632"/>
      <c r="DD11" s="638" t="s">
        <v>126</v>
      </c>
      <c r="DE11" s="630"/>
      <c r="DF11" s="630"/>
      <c r="DG11" s="630"/>
      <c r="DH11" s="630"/>
      <c r="DI11" s="630"/>
      <c r="DJ11" s="630"/>
      <c r="DK11" s="630"/>
      <c r="DL11" s="630"/>
      <c r="DM11" s="630"/>
      <c r="DN11" s="630"/>
      <c r="DO11" s="630"/>
      <c r="DP11" s="631"/>
      <c r="DQ11" s="638">
        <v>69606</v>
      </c>
      <c r="DR11" s="630"/>
      <c r="DS11" s="630"/>
      <c r="DT11" s="630"/>
      <c r="DU11" s="630"/>
      <c r="DV11" s="630"/>
      <c r="DW11" s="630"/>
      <c r="DX11" s="630"/>
      <c r="DY11" s="630"/>
      <c r="DZ11" s="630"/>
      <c r="EA11" s="630"/>
      <c r="EB11" s="630"/>
      <c r="EC11" s="639"/>
    </row>
    <row r="12" spans="2:143" ht="11.25" customHeight="1" x14ac:dyDescent="0.15">
      <c r="B12" s="626" t="s">
        <v>250</v>
      </c>
      <c r="C12" s="627"/>
      <c r="D12" s="627"/>
      <c r="E12" s="627"/>
      <c r="F12" s="627"/>
      <c r="G12" s="627"/>
      <c r="H12" s="627"/>
      <c r="I12" s="627"/>
      <c r="J12" s="627"/>
      <c r="K12" s="627"/>
      <c r="L12" s="627"/>
      <c r="M12" s="627"/>
      <c r="N12" s="627"/>
      <c r="O12" s="627"/>
      <c r="P12" s="627"/>
      <c r="Q12" s="628"/>
      <c r="R12" s="629" t="s">
        <v>234</v>
      </c>
      <c r="S12" s="630"/>
      <c r="T12" s="630"/>
      <c r="U12" s="630"/>
      <c r="V12" s="630"/>
      <c r="W12" s="630"/>
      <c r="X12" s="630"/>
      <c r="Y12" s="631"/>
      <c r="Z12" s="632" t="s">
        <v>126</v>
      </c>
      <c r="AA12" s="632"/>
      <c r="AB12" s="632"/>
      <c r="AC12" s="632"/>
      <c r="AD12" s="633" t="s">
        <v>126</v>
      </c>
      <c r="AE12" s="633"/>
      <c r="AF12" s="633"/>
      <c r="AG12" s="633"/>
      <c r="AH12" s="633"/>
      <c r="AI12" s="633"/>
      <c r="AJ12" s="633"/>
      <c r="AK12" s="633"/>
      <c r="AL12" s="634" t="s">
        <v>126</v>
      </c>
      <c r="AM12" s="635"/>
      <c r="AN12" s="635"/>
      <c r="AO12" s="636"/>
      <c r="AP12" s="626" t="s">
        <v>251</v>
      </c>
      <c r="AQ12" s="627"/>
      <c r="AR12" s="627"/>
      <c r="AS12" s="627"/>
      <c r="AT12" s="627"/>
      <c r="AU12" s="627"/>
      <c r="AV12" s="627"/>
      <c r="AW12" s="627"/>
      <c r="AX12" s="627"/>
      <c r="AY12" s="627"/>
      <c r="AZ12" s="627"/>
      <c r="BA12" s="627"/>
      <c r="BB12" s="627"/>
      <c r="BC12" s="627"/>
      <c r="BD12" s="627"/>
      <c r="BE12" s="627"/>
      <c r="BF12" s="628"/>
      <c r="BG12" s="629">
        <v>13685404</v>
      </c>
      <c r="BH12" s="630"/>
      <c r="BI12" s="630"/>
      <c r="BJ12" s="630"/>
      <c r="BK12" s="630"/>
      <c r="BL12" s="630"/>
      <c r="BM12" s="630"/>
      <c r="BN12" s="631"/>
      <c r="BO12" s="632">
        <v>43.4</v>
      </c>
      <c r="BP12" s="632"/>
      <c r="BQ12" s="632"/>
      <c r="BR12" s="632"/>
      <c r="BS12" s="633" t="s">
        <v>126</v>
      </c>
      <c r="BT12" s="633"/>
      <c r="BU12" s="633"/>
      <c r="BV12" s="633"/>
      <c r="BW12" s="633"/>
      <c r="BX12" s="633"/>
      <c r="BY12" s="633"/>
      <c r="BZ12" s="633"/>
      <c r="CA12" s="633"/>
      <c r="CB12" s="637"/>
      <c r="CD12" s="644" t="s">
        <v>252</v>
      </c>
      <c r="CE12" s="645"/>
      <c r="CF12" s="645"/>
      <c r="CG12" s="645"/>
      <c r="CH12" s="645"/>
      <c r="CI12" s="645"/>
      <c r="CJ12" s="645"/>
      <c r="CK12" s="645"/>
      <c r="CL12" s="645"/>
      <c r="CM12" s="645"/>
      <c r="CN12" s="645"/>
      <c r="CO12" s="645"/>
      <c r="CP12" s="645"/>
      <c r="CQ12" s="646"/>
      <c r="CR12" s="629">
        <v>1215698</v>
      </c>
      <c r="CS12" s="630"/>
      <c r="CT12" s="630"/>
      <c r="CU12" s="630"/>
      <c r="CV12" s="630"/>
      <c r="CW12" s="630"/>
      <c r="CX12" s="630"/>
      <c r="CY12" s="631"/>
      <c r="CZ12" s="632">
        <v>1.3</v>
      </c>
      <c r="DA12" s="632"/>
      <c r="DB12" s="632"/>
      <c r="DC12" s="632"/>
      <c r="DD12" s="638">
        <v>1596</v>
      </c>
      <c r="DE12" s="630"/>
      <c r="DF12" s="630"/>
      <c r="DG12" s="630"/>
      <c r="DH12" s="630"/>
      <c r="DI12" s="630"/>
      <c r="DJ12" s="630"/>
      <c r="DK12" s="630"/>
      <c r="DL12" s="630"/>
      <c r="DM12" s="630"/>
      <c r="DN12" s="630"/>
      <c r="DO12" s="630"/>
      <c r="DP12" s="631"/>
      <c r="DQ12" s="638">
        <v>827697</v>
      </c>
      <c r="DR12" s="630"/>
      <c r="DS12" s="630"/>
      <c r="DT12" s="630"/>
      <c r="DU12" s="630"/>
      <c r="DV12" s="630"/>
      <c r="DW12" s="630"/>
      <c r="DX12" s="630"/>
      <c r="DY12" s="630"/>
      <c r="DZ12" s="630"/>
      <c r="EA12" s="630"/>
      <c r="EB12" s="630"/>
      <c r="EC12" s="639"/>
    </row>
    <row r="13" spans="2:143" ht="11.25" customHeight="1" x14ac:dyDescent="0.15">
      <c r="B13" s="626" t="s">
        <v>253</v>
      </c>
      <c r="C13" s="627"/>
      <c r="D13" s="627"/>
      <c r="E13" s="627"/>
      <c r="F13" s="627"/>
      <c r="G13" s="627"/>
      <c r="H13" s="627"/>
      <c r="I13" s="627"/>
      <c r="J13" s="627"/>
      <c r="K13" s="627"/>
      <c r="L13" s="627"/>
      <c r="M13" s="627"/>
      <c r="N13" s="627"/>
      <c r="O13" s="627"/>
      <c r="P13" s="627"/>
      <c r="Q13" s="628"/>
      <c r="R13" s="629" t="s">
        <v>234</v>
      </c>
      <c r="S13" s="630"/>
      <c r="T13" s="630"/>
      <c r="U13" s="630"/>
      <c r="V13" s="630"/>
      <c r="W13" s="630"/>
      <c r="X13" s="630"/>
      <c r="Y13" s="631"/>
      <c r="Z13" s="632" t="s">
        <v>234</v>
      </c>
      <c r="AA13" s="632"/>
      <c r="AB13" s="632"/>
      <c r="AC13" s="632"/>
      <c r="AD13" s="633" t="s">
        <v>234</v>
      </c>
      <c r="AE13" s="633"/>
      <c r="AF13" s="633"/>
      <c r="AG13" s="633"/>
      <c r="AH13" s="633"/>
      <c r="AI13" s="633"/>
      <c r="AJ13" s="633"/>
      <c r="AK13" s="633"/>
      <c r="AL13" s="634" t="s">
        <v>234</v>
      </c>
      <c r="AM13" s="635"/>
      <c r="AN13" s="635"/>
      <c r="AO13" s="636"/>
      <c r="AP13" s="626" t="s">
        <v>254</v>
      </c>
      <c r="AQ13" s="627"/>
      <c r="AR13" s="627"/>
      <c r="AS13" s="627"/>
      <c r="AT13" s="627"/>
      <c r="AU13" s="627"/>
      <c r="AV13" s="627"/>
      <c r="AW13" s="627"/>
      <c r="AX13" s="627"/>
      <c r="AY13" s="627"/>
      <c r="AZ13" s="627"/>
      <c r="BA13" s="627"/>
      <c r="BB13" s="627"/>
      <c r="BC13" s="627"/>
      <c r="BD13" s="627"/>
      <c r="BE13" s="627"/>
      <c r="BF13" s="628"/>
      <c r="BG13" s="629">
        <v>13501078</v>
      </c>
      <c r="BH13" s="630"/>
      <c r="BI13" s="630"/>
      <c r="BJ13" s="630"/>
      <c r="BK13" s="630"/>
      <c r="BL13" s="630"/>
      <c r="BM13" s="630"/>
      <c r="BN13" s="631"/>
      <c r="BO13" s="632">
        <v>42.8</v>
      </c>
      <c r="BP13" s="632"/>
      <c r="BQ13" s="632"/>
      <c r="BR13" s="632"/>
      <c r="BS13" s="633" t="s">
        <v>126</v>
      </c>
      <c r="BT13" s="633"/>
      <c r="BU13" s="633"/>
      <c r="BV13" s="633"/>
      <c r="BW13" s="633"/>
      <c r="BX13" s="633"/>
      <c r="BY13" s="633"/>
      <c r="BZ13" s="633"/>
      <c r="CA13" s="633"/>
      <c r="CB13" s="637"/>
      <c r="CD13" s="644" t="s">
        <v>255</v>
      </c>
      <c r="CE13" s="645"/>
      <c r="CF13" s="645"/>
      <c r="CG13" s="645"/>
      <c r="CH13" s="645"/>
      <c r="CI13" s="645"/>
      <c r="CJ13" s="645"/>
      <c r="CK13" s="645"/>
      <c r="CL13" s="645"/>
      <c r="CM13" s="645"/>
      <c r="CN13" s="645"/>
      <c r="CO13" s="645"/>
      <c r="CP13" s="645"/>
      <c r="CQ13" s="646"/>
      <c r="CR13" s="629">
        <v>5767774</v>
      </c>
      <c r="CS13" s="630"/>
      <c r="CT13" s="630"/>
      <c r="CU13" s="630"/>
      <c r="CV13" s="630"/>
      <c r="CW13" s="630"/>
      <c r="CX13" s="630"/>
      <c r="CY13" s="631"/>
      <c r="CZ13" s="632">
        <v>6.1</v>
      </c>
      <c r="DA13" s="632"/>
      <c r="DB13" s="632"/>
      <c r="DC13" s="632"/>
      <c r="DD13" s="638">
        <v>1985925</v>
      </c>
      <c r="DE13" s="630"/>
      <c r="DF13" s="630"/>
      <c r="DG13" s="630"/>
      <c r="DH13" s="630"/>
      <c r="DI13" s="630"/>
      <c r="DJ13" s="630"/>
      <c r="DK13" s="630"/>
      <c r="DL13" s="630"/>
      <c r="DM13" s="630"/>
      <c r="DN13" s="630"/>
      <c r="DO13" s="630"/>
      <c r="DP13" s="631"/>
      <c r="DQ13" s="638">
        <v>3840756</v>
      </c>
      <c r="DR13" s="630"/>
      <c r="DS13" s="630"/>
      <c r="DT13" s="630"/>
      <c r="DU13" s="630"/>
      <c r="DV13" s="630"/>
      <c r="DW13" s="630"/>
      <c r="DX13" s="630"/>
      <c r="DY13" s="630"/>
      <c r="DZ13" s="630"/>
      <c r="EA13" s="630"/>
      <c r="EB13" s="630"/>
      <c r="EC13" s="639"/>
    </row>
    <row r="14" spans="2:143" ht="11.25" customHeight="1" x14ac:dyDescent="0.15">
      <c r="B14" s="626" t="s">
        <v>256</v>
      </c>
      <c r="C14" s="627"/>
      <c r="D14" s="627"/>
      <c r="E14" s="627"/>
      <c r="F14" s="627"/>
      <c r="G14" s="627"/>
      <c r="H14" s="627"/>
      <c r="I14" s="627"/>
      <c r="J14" s="627"/>
      <c r="K14" s="627"/>
      <c r="L14" s="627"/>
      <c r="M14" s="627"/>
      <c r="N14" s="627"/>
      <c r="O14" s="627"/>
      <c r="P14" s="627"/>
      <c r="Q14" s="628"/>
      <c r="R14" s="629" t="s">
        <v>126</v>
      </c>
      <c r="S14" s="630"/>
      <c r="T14" s="630"/>
      <c r="U14" s="630"/>
      <c r="V14" s="630"/>
      <c r="W14" s="630"/>
      <c r="X14" s="630"/>
      <c r="Y14" s="631"/>
      <c r="Z14" s="632" t="s">
        <v>126</v>
      </c>
      <c r="AA14" s="632"/>
      <c r="AB14" s="632"/>
      <c r="AC14" s="632"/>
      <c r="AD14" s="633" t="s">
        <v>234</v>
      </c>
      <c r="AE14" s="633"/>
      <c r="AF14" s="633"/>
      <c r="AG14" s="633"/>
      <c r="AH14" s="633"/>
      <c r="AI14" s="633"/>
      <c r="AJ14" s="633"/>
      <c r="AK14" s="633"/>
      <c r="AL14" s="634" t="s">
        <v>126</v>
      </c>
      <c r="AM14" s="635"/>
      <c r="AN14" s="635"/>
      <c r="AO14" s="636"/>
      <c r="AP14" s="626" t="s">
        <v>257</v>
      </c>
      <c r="AQ14" s="627"/>
      <c r="AR14" s="627"/>
      <c r="AS14" s="627"/>
      <c r="AT14" s="627"/>
      <c r="AU14" s="627"/>
      <c r="AV14" s="627"/>
      <c r="AW14" s="627"/>
      <c r="AX14" s="627"/>
      <c r="AY14" s="627"/>
      <c r="AZ14" s="627"/>
      <c r="BA14" s="627"/>
      <c r="BB14" s="627"/>
      <c r="BC14" s="627"/>
      <c r="BD14" s="627"/>
      <c r="BE14" s="627"/>
      <c r="BF14" s="628"/>
      <c r="BG14" s="629">
        <v>253463</v>
      </c>
      <c r="BH14" s="630"/>
      <c r="BI14" s="630"/>
      <c r="BJ14" s="630"/>
      <c r="BK14" s="630"/>
      <c r="BL14" s="630"/>
      <c r="BM14" s="630"/>
      <c r="BN14" s="631"/>
      <c r="BO14" s="632">
        <v>0.8</v>
      </c>
      <c r="BP14" s="632"/>
      <c r="BQ14" s="632"/>
      <c r="BR14" s="632"/>
      <c r="BS14" s="633" t="s">
        <v>234</v>
      </c>
      <c r="BT14" s="633"/>
      <c r="BU14" s="633"/>
      <c r="BV14" s="633"/>
      <c r="BW14" s="633"/>
      <c r="BX14" s="633"/>
      <c r="BY14" s="633"/>
      <c r="BZ14" s="633"/>
      <c r="CA14" s="633"/>
      <c r="CB14" s="637"/>
      <c r="CD14" s="644" t="s">
        <v>258</v>
      </c>
      <c r="CE14" s="645"/>
      <c r="CF14" s="645"/>
      <c r="CG14" s="645"/>
      <c r="CH14" s="645"/>
      <c r="CI14" s="645"/>
      <c r="CJ14" s="645"/>
      <c r="CK14" s="645"/>
      <c r="CL14" s="645"/>
      <c r="CM14" s="645"/>
      <c r="CN14" s="645"/>
      <c r="CO14" s="645"/>
      <c r="CP14" s="645"/>
      <c r="CQ14" s="646"/>
      <c r="CR14" s="629">
        <v>2086613</v>
      </c>
      <c r="CS14" s="630"/>
      <c r="CT14" s="630"/>
      <c r="CU14" s="630"/>
      <c r="CV14" s="630"/>
      <c r="CW14" s="630"/>
      <c r="CX14" s="630"/>
      <c r="CY14" s="631"/>
      <c r="CZ14" s="632">
        <v>2.2000000000000002</v>
      </c>
      <c r="DA14" s="632"/>
      <c r="DB14" s="632"/>
      <c r="DC14" s="632"/>
      <c r="DD14" s="638">
        <v>180603</v>
      </c>
      <c r="DE14" s="630"/>
      <c r="DF14" s="630"/>
      <c r="DG14" s="630"/>
      <c r="DH14" s="630"/>
      <c r="DI14" s="630"/>
      <c r="DJ14" s="630"/>
      <c r="DK14" s="630"/>
      <c r="DL14" s="630"/>
      <c r="DM14" s="630"/>
      <c r="DN14" s="630"/>
      <c r="DO14" s="630"/>
      <c r="DP14" s="631"/>
      <c r="DQ14" s="638">
        <v>1896153</v>
      </c>
      <c r="DR14" s="630"/>
      <c r="DS14" s="630"/>
      <c r="DT14" s="630"/>
      <c r="DU14" s="630"/>
      <c r="DV14" s="630"/>
      <c r="DW14" s="630"/>
      <c r="DX14" s="630"/>
      <c r="DY14" s="630"/>
      <c r="DZ14" s="630"/>
      <c r="EA14" s="630"/>
      <c r="EB14" s="630"/>
      <c r="EC14" s="639"/>
    </row>
    <row r="15" spans="2:143" ht="11.25" customHeight="1" x14ac:dyDescent="0.15">
      <c r="B15" s="626" t="s">
        <v>259</v>
      </c>
      <c r="C15" s="627"/>
      <c r="D15" s="627"/>
      <c r="E15" s="627"/>
      <c r="F15" s="627"/>
      <c r="G15" s="627"/>
      <c r="H15" s="627"/>
      <c r="I15" s="627"/>
      <c r="J15" s="627"/>
      <c r="K15" s="627"/>
      <c r="L15" s="627"/>
      <c r="M15" s="627"/>
      <c r="N15" s="627"/>
      <c r="O15" s="627"/>
      <c r="P15" s="627"/>
      <c r="Q15" s="628"/>
      <c r="R15" s="629" t="s">
        <v>234</v>
      </c>
      <c r="S15" s="630"/>
      <c r="T15" s="630"/>
      <c r="U15" s="630"/>
      <c r="V15" s="630"/>
      <c r="W15" s="630"/>
      <c r="X15" s="630"/>
      <c r="Y15" s="631"/>
      <c r="Z15" s="632" t="s">
        <v>126</v>
      </c>
      <c r="AA15" s="632"/>
      <c r="AB15" s="632"/>
      <c r="AC15" s="632"/>
      <c r="AD15" s="633" t="s">
        <v>234</v>
      </c>
      <c r="AE15" s="633"/>
      <c r="AF15" s="633"/>
      <c r="AG15" s="633"/>
      <c r="AH15" s="633"/>
      <c r="AI15" s="633"/>
      <c r="AJ15" s="633"/>
      <c r="AK15" s="633"/>
      <c r="AL15" s="634" t="s">
        <v>234</v>
      </c>
      <c r="AM15" s="635"/>
      <c r="AN15" s="635"/>
      <c r="AO15" s="636"/>
      <c r="AP15" s="626" t="s">
        <v>260</v>
      </c>
      <c r="AQ15" s="627"/>
      <c r="AR15" s="627"/>
      <c r="AS15" s="627"/>
      <c r="AT15" s="627"/>
      <c r="AU15" s="627"/>
      <c r="AV15" s="627"/>
      <c r="AW15" s="627"/>
      <c r="AX15" s="627"/>
      <c r="AY15" s="627"/>
      <c r="AZ15" s="627"/>
      <c r="BA15" s="627"/>
      <c r="BB15" s="627"/>
      <c r="BC15" s="627"/>
      <c r="BD15" s="627"/>
      <c r="BE15" s="627"/>
      <c r="BF15" s="628"/>
      <c r="BG15" s="629">
        <v>1261013</v>
      </c>
      <c r="BH15" s="630"/>
      <c r="BI15" s="630"/>
      <c r="BJ15" s="630"/>
      <c r="BK15" s="630"/>
      <c r="BL15" s="630"/>
      <c r="BM15" s="630"/>
      <c r="BN15" s="631"/>
      <c r="BO15" s="632">
        <v>4</v>
      </c>
      <c r="BP15" s="632"/>
      <c r="BQ15" s="632"/>
      <c r="BR15" s="632"/>
      <c r="BS15" s="633" t="s">
        <v>126</v>
      </c>
      <c r="BT15" s="633"/>
      <c r="BU15" s="633"/>
      <c r="BV15" s="633"/>
      <c r="BW15" s="633"/>
      <c r="BX15" s="633"/>
      <c r="BY15" s="633"/>
      <c r="BZ15" s="633"/>
      <c r="CA15" s="633"/>
      <c r="CB15" s="637"/>
      <c r="CD15" s="644" t="s">
        <v>261</v>
      </c>
      <c r="CE15" s="645"/>
      <c r="CF15" s="645"/>
      <c r="CG15" s="645"/>
      <c r="CH15" s="645"/>
      <c r="CI15" s="645"/>
      <c r="CJ15" s="645"/>
      <c r="CK15" s="645"/>
      <c r="CL15" s="645"/>
      <c r="CM15" s="645"/>
      <c r="CN15" s="645"/>
      <c r="CO15" s="645"/>
      <c r="CP15" s="645"/>
      <c r="CQ15" s="646"/>
      <c r="CR15" s="629">
        <v>11650365</v>
      </c>
      <c r="CS15" s="630"/>
      <c r="CT15" s="630"/>
      <c r="CU15" s="630"/>
      <c r="CV15" s="630"/>
      <c r="CW15" s="630"/>
      <c r="CX15" s="630"/>
      <c r="CY15" s="631"/>
      <c r="CZ15" s="632">
        <v>12.4</v>
      </c>
      <c r="DA15" s="632"/>
      <c r="DB15" s="632"/>
      <c r="DC15" s="632"/>
      <c r="DD15" s="638">
        <v>4050837</v>
      </c>
      <c r="DE15" s="630"/>
      <c r="DF15" s="630"/>
      <c r="DG15" s="630"/>
      <c r="DH15" s="630"/>
      <c r="DI15" s="630"/>
      <c r="DJ15" s="630"/>
      <c r="DK15" s="630"/>
      <c r="DL15" s="630"/>
      <c r="DM15" s="630"/>
      <c r="DN15" s="630"/>
      <c r="DO15" s="630"/>
      <c r="DP15" s="631"/>
      <c r="DQ15" s="638">
        <v>6161376</v>
      </c>
      <c r="DR15" s="630"/>
      <c r="DS15" s="630"/>
      <c r="DT15" s="630"/>
      <c r="DU15" s="630"/>
      <c r="DV15" s="630"/>
      <c r="DW15" s="630"/>
      <c r="DX15" s="630"/>
      <c r="DY15" s="630"/>
      <c r="DZ15" s="630"/>
      <c r="EA15" s="630"/>
      <c r="EB15" s="630"/>
      <c r="EC15" s="639"/>
    </row>
    <row r="16" spans="2:143" ht="11.25" customHeight="1" x14ac:dyDescent="0.15">
      <c r="B16" s="626" t="s">
        <v>262</v>
      </c>
      <c r="C16" s="627"/>
      <c r="D16" s="627"/>
      <c r="E16" s="627"/>
      <c r="F16" s="627"/>
      <c r="G16" s="627"/>
      <c r="H16" s="627"/>
      <c r="I16" s="627"/>
      <c r="J16" s="627"/>
      <c r="K16" s="627"/>
      <c r="L16" s="627"/>
      <c r="M16" s="627"/>
      <c r="N16" s="627"/>
      <c r="O16" s="627"/>
      <c r="P16" s="627"/>
      <c r="Q16" s="628"/>
      <c r="R16" s="629">
        <v>48785</v>
      </c>
      <c r="S16" s="630"/>
      <c r="T16" s="630"/>
      <c r="U16" s="630"/>
      <c r="V16" s="630"/>
      <c r="W16" s="630"/>
      <c r="X16" s="630"/>
      <c r="Y16" s="631"/>
      <c r="Z16" s="632">
        <v>0.1</v>
      </c>
      <c r="AA16" s="632"/>
      <c r="AB16" s="632"/>
      <c r="AC16" s="632"/>
      <c r="AD16" s="633">
        <v>48785</v>
      </c>
      <c r="AE16" s="633"/>
      <c r="AF16" s="633"/>
      <c r="AG16" s="633"/>
      <c r="AH16" s="633"/>
      <c r="AI16" s="633"/>
      <c r="AJ16" s="633"/>
      <c r="AK16" s="633"/>
      <c r="AL16" s="634">
        <v>0.1</v>
      </c>
      <c r="AM16" s="635"/>
      <c r="AN16" s="635"/>
      <c r="AO16" s="636"/>
      <c r="AP16" s="626" t="s">
        <v>263</v>
      </c>
      <c r="AQ16" s="627"/>
      <c r="AR16" s="627"/>
      <c r="AS16" s="627"/>
      <c r="AT16" s="627"/>
      <c r="AU16" s="627"/>
      <c r="AV16" s="627"/>
      <c r="AW16" s="627"/>
      <c r="AX16" s="627"/>
      <c r="AY16" s="627"/>
      <c r="AZ16" s="627"/>
      <c r="BA16" s="627"/>
      <c r="BB16" s="627"/>
      <c r="BC16" s="627"/>
      <c r="BD16" s="627"/>
      <c r="BE16" s="627"/>
      <c r="BF16" s="628"/>
      <c r="BG16" s="629" t="s">
        <v>126</v>
      </c>
      <c r="BH16" s="630"/>
      <c r="BI16" s="630"/>
      <c r="BJ16" s="630"/>
      <c r="BK16" s="630"/>
      <c r="BL16" s="630"/>
      <c r="BM16" s="630"/>
      <c r="BN16" s="631"/>
      <c r="BO16" s="632" t="s">
        <v>126</v>
      </c>
      <c r="BP16" s="632"/>
      <c r="BQ16" s="632"/>
      <c r="BR16" s="632"/>
      <c r="BS16" s="633" t="s">
        <v>126</v>
      </c>
      <c r="BT16" s="633"/>
      <c r="BU16" s="633"/>
      <c r="BV16" s="633"/>
      <c r="BW16" s="633"/>
      <c r="BX16" s="633"/>
      <c r="BY16" s="633"/>
      <c r="BZ16" s="633"/>
      <c r="CA16" s="633"/>
      <c r="CB16" s="637"/>
      <c r="CD16" s="644" t="s">
        <v>264</v>
      </c>
      <c r="CE16" s="645"/>
      <c r="CF16" s="645"/>
      <c r="CG16" s="645"/>
      <c r="CH16" s="645"/>
      <c r="CI16" s="645"/>
      <c r="CJ16" s="645"/>
      <c r="CK16" s="645"/>
      <c r="CL16" s="645"/>
      <c r="CM16" s="645"/>
      <c r="CN16" s="645"/>
      <c r="CO16" s="645"/>
      <c r="CP16" s="645"/>
      <c r="CQ16" s="646"/>
      <c r="CR16" s="629" t="s">
        <v>126</v>
      </c>
      <c r="CS16" s="630"/>
      <c r="CT16" s="630"/>
      <c r="CU16" s="630"/>
      <c r="CV16" s="630"/>
      <c r="CW16" s="630"/>
      <c r="CX16" s="630"/>
      <c r="CY16" s="631"/>
      <c r="CZ16" s="632" t="s">
        <v>234</v>
      </c>
      <c r="DA16" s="632"/>
      <c r="DB16" s="632"/>
      <c r="DC16" s="632"/>
      <c r="DD16" s="638" t="s">
        <v>126</v>
      </c>
      <c r="DE16" s="630"/>
      <c r="DF16" s="630"/>
      <c r="DG16" s="630"/>
      <c r="DH16" s="630"/>
      <c r="DI16" s="630"/>
      <c r="DJ16" s="630"/>
      <c r="DK16" s="630"/>
      <c r="DL16" s="630"/>
      <c r="DM16" s="630"/>
      <c r="DN16" s="630"/>
      <c r="DO16" s="630"/>
      <c r="DP16" s="631"/>
      <c r="DQ16" s="638" t="s">
        <v>234</v>
      </c>
      <c r="DR16" s="630"/>
      <c r="DS16" s="630"/>
      <c r="DT16" s="630"/>
      <c r="DU16" s="630"/>
      <c r="DV16" s="630"/>
      <c r="DW16" s="630"/>
      <c r="DX16" s="630"/>
      <c r="DY16" s="630"/>
      <c r="DZ16" s="630"/>
      <c r="EA16" s="630"/>
      <c r="EB16" s="630"/>
      <c r="EC16" s="639"/>
    </row>
    <row r="17" spans="2:133" ht="11.25" customHeight="1" x14ac:dyDescent="0.15">
      <c r="B17" s="626" t="s">
        <v>265</v>
      </c>
      <c r="C17" s="627"/>
      <c r="D17" s="627"/>
      <c r="E17" s="627"/>
      <c r="F17" s="627"/>
      <c r="G17" s="627"/>
      <c r="H17" s="627"/>
      <c r="I17" s="627"/>
      <c r="J17" s="627"/>
      <c r="K17" s="627"/>
      <c r="L17" s="627"/>
      <c r="M17" s="627"/>
      <c r="N17" s="627"/>
      <c r="O17" s="627"/>
      <c r="P17" s="627"/>
      <c r="Q17" s="628"/>
      <c r="R17" s="629">
        <v>287244</v>
      </c>
      <c r="S17" s="630"/>
      <c r="T17" s="630"/>
      <c r="U17" s="630"/>
      <c r="V17" s="630"/>
      <c r="W17" s="630"/>
      <c r="X17" s="630"/>
      <c r="Y17" s="631"/>
      <c r="Z17" s="632">
        <v>0.3</v>
      </c>
      <c r="AA17" s="632"/>
      <c r="AB17" s="632"/>
      <c r="AC17" s="632"/>
      <c r="AD17" s="633">
        <v>287244</v>
      </c>
      <c r="AE17" s="633"/>
      <c r="AF17" s="633"/>
      <c r="AG17" s="633"/>
      <c r="AH17" s="633"/>
      <c r="AI17" s="633"/>
      <c r="AJ17" s="633"/>
      <c r="AK17" s="633"/>
      <c r="AL17" s="634">
        <v>0.7</v>
      </c>
      <c r="AM17" s="635"/>
      <c r="AN17" s="635"/>
      <c r="AO17" s="636"/>
      <c r="AP17" s="626" t="s">
        <v>266</v>
      </c>
      <c r="AQ17" s="627"/>
      <c r="AR17" s="627"/>
      <c r="AS17" s="627"/>
      <c r="AT17" s="627"/>
      <c r="AU17" s="627"/>
      <c r="AV17" s="627"/>
      <c r="AW17" s="627"/>
      <c r="AX17" s="627"/>
      <c r="AY17" s="627"/>
      <c r="AZ17" s="627"/>
      <c r="BA17" s="627"/>
      <c r="BB17" s="627"/>
      <c r="BC17" s="627"/>
      <c r="BD17" s="627"/>
      <c r="BE17" s="627"/>
      <c r="BF17" s="628"/>
      <c r="BG17" s="629" t="s">
        <v>234</v>
      </c>
      <c r="BH17" s="630"/>
      <c r="BI17" s="630"/>
      <c r="BJ17" s="630"/>
      <c r="BK17" s="630"/>
      <c r="BL17" s="630"/>
      <c r="BM17" s="630"/>
      <c r="BN17" s="631"/>
      <c r="BO17" s="632" t="s">
        <v>234</v>
      </c>
      <c r="BP17" s="632"/>
      <c r="BQ17" s="632"/>
      <c r="BR17" s="632"/>
      <c r="BS17" s="633" t="s">
        <v>234</v>
      </c>
      <c r="BT17" s="633"/>
      <c r="BU17" s="633"/>
      <c r="BV17" s="633"/>
      <c r="BW17" s="633"/>
      <c r="BX17" s="633"/>
      <c r="BY17" s="633"/>
      <c r="BZ17" s="633"/>
      <c r="CA17" s="633"/>
      <c r="CB17" s="637"/>
      <c r="CD17" s="644" t="s">
        <v>267</v>
      </c>
      <c r="CE17" s="645"/>
      <c r="CF17" s="645"/>
      <c r="CG17" s="645"/>
      <c r="CH17" s="645"/>
      <c r="CI17" s="645"/>
      <c r="CJ17" s="645"/>
      <c r="CK17" s="645"/>
      <c r="CL17" s="645"/>
      <c r="CM17" s="645"/>
      <c r="CN17" s="645"/>
      <c r="CO17" s="645"/>
      <c r="CP17" s="645"/>
      <c r="CQ17" s="646"/>
      <c r="CR17" s="629">
        <v>7639197</v>
      </c>
      <c r="CS17" s="630"/>
      <c r="CT17" s="630"/>
      <c r="CU17" s="630"/>
      <c r="CV17" s="630"/>
      <c r="CW17" s="630"/>
      <c r="CX17" s="630"/>
      <c r="CY17" s="631"/>
      <c r="CZ17" s="632">
        <v>8.1</v>
      </c>
      <c r="DA17" s="632"/>
      <c r="DB17" s="632"/>
      <c r="DC17" s="632"/>
      <c r="DD17" s="638" t="s">
        <v>126</v>
      </c>
      <c r="DE17" s="630"/>
      <c r="DF17" s="630"/>
      <c r="DG17" s="630"/>
      <c r="DH17" s="630"/>
      <c r="DI17" s="630"/>
      <c r="DJ17" s="630"/>
      <c r="DK17" s="630"/>
      <c r="DL17" s="630"/>
      <c r="DM17" s="630"/>
      <c r="DN17" s="630"/>
      <c r="DO17" s="630"/>
      <c r="DP17" s="631"/>
      <c r="DQ17" s="638">
        <v>7414645</v>
      </c>
      <c r="DR17" s="630"/>
      <c r="DS17" s="630"/>
      <c r="DT17" s="630"/>
      <c r="DU17" s="630"/>
      <c r="DV17" s="630"/>
      <c r="DW17" s="630"/>
      <c r="DX17" s="630"/>
      <c r="DY17" s="630"/>
      <c r="DZ17" s="630"/>
      <c r="EA17" s="630"/>
      <c r="EB17" s="630"/>
      <c r="EC17" s="639"/>
    </row>
    <row r="18" spans="2:133" ht="11.25" customHeight="1" x14ac:dyDescent="0.15">
      <c r="B18" s="626" t="s">
        <v>268</v>
      </c>
      <c r="C18" s="627"/>
      <c r="D18" s="627"/>
      <c r="E18" s="627"/>
      <c r="F18" s="627"/>
      <c r="G18" s="627"/>
      <c r="H18" s="627"/>
      <c r="I18" s="627"/>
      <c r="J18" s="627"/>
      <c r="K18" s="627"/>
      <c r="L18" s="627"/>
      <c r="M18" s="627"/>
      <c r="N18" s="627"/>
      <c r="O18" s="627"/>
      <c r="P18" s="627"/>
      <c r="Q18" s="628"/>
      <c r="R18" s="629">
        <v>463136</v>
      </c>
      <c r="S18" s="630"/>
      <c r="T18" s="630"/>
      <c r="U18" s="630"/>
      <c r="V18" s="630"/>
      <c r="W18" s="630"/>
      <c r="X18" s="630"/>
      <c r="Y18" s="631"/>
      <c r="Z18" s="632">
        <v>0.5</v>
      </c>
      <c r="AA18" s="632"/>
      <c r="AB18" s="632"/>
      <c r="AC18" s="632"/>
      <c r="AD18" s="633">
        <v>463136</v>
      </c>
      <c r="AE18" s="633"/>
      <c r="AF18" s="633"/>
      <c r="AG18" s="633"/>
      <c r="AH18" s="633"/>
      <c r="AI18" s="633"/>
      <c r="AJ18" s="633"/>
      <c r="AK18" s="633"/>
      <c r="AL18" s="634">
        <v>1.1000000000000001</v>
      </c>
      <c r="AM18" s="635"/>
      <c r="AN18" s="635"/>
      <c r="AO18" s="636"/>
      <c r="AP18" s="626" t="s">
        <v>269</v>
      </c>
      <c r="AQ18" s="627"/>
      <c r="AR18" s="627"/>
      <c r="AS18" s="627"/>
      <c r="AT18" s="627"/>
      <c r="AU18" s="627"/>
      <c r="AV18" s="627"/>
      <c r="AW18" s="627"/>
      <c r="AX18" s="627"/>
      <c r="AY18" s="627"/>
      <c r="AZ18" s="627"/>
      <c r="BA18" s="627"/>
      <c r="BB18" s="627"/>
      <c r="BC18" s="627"/>
      <c r="BD18" s="627"/>
      <c r="BE18" s="627"/>
      <c r="BF18" s="628"/>
      <c r="BG18" s="629" t="s">
        <v>234</v>
      </c>
      <c r="BH18" s="630"/>
      <c r="BI18" s="630"/>
      <c r="BJ18" s="630"/>
      <c r="BK18" s="630"/>
      <c r="BL18" s="630"/>
      <c r="BM18" s="630"/>
      <c r="BN18" s="631"/>
      <c r="BO18" s="632" t="s">
        <v>234</v>
      </c>
      <c r="BP18" s="632"/>
      <c r="BQ18" s="632"/>
      <c r="BR18" s="632"/>
      <c r="BS18" s="633" t="s">
        <v>126</v>
      </c>
      <c r="BT18" s="633"/>
      <c r="BU18" s="633"/>
      <c r="BV18" s="633"/>
      <c r="BW18" s="633"/>
      <c r="BX18" s="633"/>
      <c r="BY18" s="633"/>
      <c r="BZ18" s="633"/>
      <c r="CA18" s="633"/>
      <c r="CB18" s="637"/>
      <c r="CD18" s="644" t="s">
        <v>270</v>
      </c>
      <c r="CE18" s="645"/>
      <c r="CF18" s="645"/>
      <c r="CG18" s="645"/>
      <c r="CH18" s="645"/>
      <c r="CI18" s="645"/>
      <c r="CJ18" s="645"/>
      <c r="CK18" s="645"/>
      <c r="CL18" s="645"/>
      <c r="CM18" s="645"/>
      <c r="CN18" s="645"/>
      <c r="CO18" s="645"/>
      <c r="CP18" s="645"/>
      <c r="CQ18" s="646"/>
      <c r="CR18" s="629">
        <v>210298</v>
      </c>
      <c r="CS18" s="630"/>
      <c r="CT18" s="630"/>
      <c r="CU18" s="630"/>
      <c r="CV18" s="630"/>
      <c r="CW18" s="630"/>
      <c r="CX18" s="630"/>
      <c r="CY18" s="631"/>
      <c r="CZ18" s="632">
        <v>0.2</v>
      </c>
      <c r="DA18" s="632"/>
      <c r="DB18" s="632"/>
      <c r="DC18" s="632"/>
      <c r="DD18" s="638" t="s">
        <v>126</v>
      </c>
      <c r="DE18" s="630"/>
      <c r="DF18" s="630"/>
      <c r="DG18" s="630"/>
      <c r="DH18" s="630"/>
      <c r="DI18" s="630"/>
      <c r="DJ18" s="630"/>
      <c r="DK18" s="630"/>
      <c r="DL18" s="630"/>
      <c r="DM18" s="630"/>
      <c r="DN18" s="630"/>
      <c r="DO18" s="630"/>
      <c r="DP18" s="631"/>
      <c r="DQ18" s="638">
        <v>210298</v>
      </c>
      <c r="DR18" s="630"/>
      <c r="DS18" s="630"/>
      <c r="DT18" s="630"/>
      <c r="DU18" s="630"/>
      <c r="DV18" s="630"/>
      <c r="DW18" s="630"/>
      <c r="DX18" s="630"/>
      <c r="DY18" s="630"/>
      <c r="DZ18" s="630"/>
      <c r="EA18" s="630"/>
      <c r="EB18" s="630"/>
      <c r="EC18" s="639"/>
    </row>
    <row r="19" spans="2:133" ht="11.25" customHeight="1" x14ac:dyDescent="0.15">
      <c r="B19" s="626" t="s">
        <v>271</v>
      </c>
      <c r="C19" s="627"/>
      <c r="D19" s="627"/>
      <c r="E19" s="627"/>
      <c r="F19" s="627"/>
      <c r="G19" s="627"/>
      <c r="H19" s="627"/>
      <c r="I19" s="627"/>
      <c r="J19" s="627"/>
      <c r="K19" s="627"/>
      <c r="L19" s="627"/>
      <c r="M19" s="627"/>
      <c r="N19" s="627"/>
      <c r="O19" s="627"/>
      <c r="P19" s="627"/>
      <c r="Q19" s="628"/>
      <c r="R19" s="629">
        <v>208579</v>
      </c>
      <c r="S19" s="630"/>
      <c r="T19" s="630"/>
      <c r="U19" s="630"/>
      <c r="V19" s="630"/>
      <c r="W19" s="630"/>
      <c r="X19" s="630"/>
      <c r="Y19" s="631"/>
      <c r="Z19" s="632">
        <v>0.2</v>
      </c>
      <c r="AA19" s="632"/>
      <c r="AB19" s="632"/>
      <c r="AC19" s="632"/>
      <c r="AD19" s="633">
        <v>208579</v>
      </c>
      <c r="AE19" s="633"/>
      <c r="AF19" s="633"/>
      <c r="AG19" s="633"/>
      <c r="AH19" s="633"/>
      <c r="AI19" s="633"/>
      <c r="AJ19" s="633"/>
      <c r="AK19" s="633"/>
      <c r="AL19" s="634">
        <v>0.5</v>
      </c>
      <c r="AM19" s="635"/>
      <c r="AN19" s="635"/>
      <c r="AO19" s="636"/>
      <c r="AP19" s="626" t="s">
        <v>272</v>
      </c>
      <c r="AQ19" s="627"/>
      <c r="AR19" s="627"/>
      <c r="AS19" s="627"/>
      <c r="AT19" s="627"/>
      <c r="AU19" s="627"/>
      <c r="AV19" s="627"/>
      <c r="AW19" s="627"/>
      <c r="AX19" s="627"/>
      <c r="AY19" s="627"/>
      <c r="AZ19" s="627"/>
      <c r="BA19" s="627"/>
      <c r="BB19" s="627"/>
      <c r="BC19" s="627"/>
      <c r="BD19" s="627"/>
      <c r="BE19" s="627"/>
      <c r="BF19" s="628"/>
      <c r="BG19" s="629">
        <v>2890491</v>
      </c>
      <c r="BH19" s="630"/>
      <c r="BI19" s="630"/>
      <c r="BJ19" s="630"/>
      <c r="BK19" s="630"/>
      <c r="BL19" s="630"/>
      <c r="BM19" s="630"/>
      <c r="BN19" s="631"/>
      <c r="BO19" s="632">
        <v>9.1999999999999993</v>
      </c>
      <c r="BP19" s="632"/>
      <c r="BQ19" s="632"/>
      <c r="BR19" s="632"/>
      <c r="BS19" s="633" t="s">
        <v>234</v>
      </c>
      <c r="BT19" s="633"/>
      <c r="BU19" s="633"/>
      <c r="BV19" s="633"/>
      <c r="BW19" s="633"/>
      <c r="BX19" s="633"/>
      <c r="BY19" s="633"/>
      <c r="BZ19" s="633"/>
      <c r="CA19" s="633"/>
      <c r="CB19" s="637"/>
      <c r="CD19" s="644" t="s">
        <v>273</v>
      </c>
      <c r="CE19" s="645"/>
      <c r="CF19" s="645"/>
      <c r="CG19" s="645"/>
      <c r="CH19" s="645"/>
      <c r="CI19" s="645"/>
      <c r="CJ19" s="645"/>
      <c r="CK19" s="645"/>
      <c r="CL19" s="645"/>
      <c r="CM19" s="645"/>
      <c r="CN19" s="645"/>
      <c r="CO19" s="645"/>
      <c r="CP19" s="645"/>
      <c r="CQ19" s="646"/>
      <c r="CR19" s="629" t="s">
        <v>126</v>
      </c>
      <c r="CS19" s="630"/>
      <c r="CT19" s="630"/>
      <c r="CU19" s="630"/>
      <c r="CV19" s="630"/>
      <c r="CW19" s="630"/>
      <c r="CX19" s="630"/>
      <c r="CY19" s="631"/>
      <c r="CZ19" s="632" t="s">
        <v>126</v>
      </c>
      <c r="DA19" s="632"/>
      <c r="DB19" s="632"/>
      <c r="DC19" s="632"/>
      <c r="DD19" s="638" t="s">
        <v>234</v>
      </c>
      <c r="DE19" s="630"/>
      <c r="DF19" s="630"/>
      <c r="DG19" s="630"/>
      <c r="DH19" s="630"/>
      <c r="DI19" s="630"/>
      <c r="DJ19" s="630"/>
      <c r="DK19" s="630"/>
      <c r="DL19" s="630"/>
      <c r="DM19" s="630"/>
      <c r="DN19" s="630"/>
      <c r="DO19" s="630"/>
      <c r="DP19" s="631"/>
      <c r="DQ19" s="638" t="s">
        <v>126</v>
      </c>
      <c r="DR19" s="630"/>
      <c r="DS19" s="630"/>
      <c r="DT19" s="630"/>
      <c r="DU19" s="630"/>
      <c r="DV19" s="630"/>
      <c r="DW19" s="630"/>
      <c r="DX19" s="630"/>
      <c r="DY19" s="630"/>
      <c r="DZ19" s="630"/>
      <c r="EA19" s="630"/>
      <c r="EB19" s="630"/>
      <c r="EC19" s="639"/>
    </row>
    <row r="20" spans="2:133" ht="11.25" customHeight="1" x14ac:dyDescent="0.15">
      <c r="B20" s="626" t="s">
        <v>274</v>
      </c>
      <c r="C20" s="627"/>
      <c r="D20" s="627"/>
      <c r="E20" s="627"/>
      <c r="F20" s="627"/>
      <c r="G20" s="627"/>
      <c r="H20" s="627"/>
      <c r="I20" s="627"/>
      <c r="J20" s="627"/>
      <c r="K20" s="627"/>
      <c r="L20" s="627"/>
      <c r="M20" s="627"/>
      <c r="N20" s="627"/>
      <c r="O20" s="627"/>
      <c r="P20" s="627"/>
      <c r="Q20" s="628"/>
      <c r="R20" s="629">
        <v>13602</v>
      </c>
      <c r="S20" s="630"/>
      <c r="T20" s="630"/>
      <c r="U20" s="630"/>
      <c r="V20" s="630"/>
      <c r="W20" s="630"/>
      <c r="X20" s="630"/>
      <c r="Y20" s="631"/>
      <c r="Z20" s="632">
        <v>0</v>
      </c>
      <c r="AA20" s="632"/>
      <c r="AB20" s="632"/>
      <c r="AC20" s="632"/>
      <c r="AD20" s="633">
        <v>13602</v>
      </c>
      <c r="AE20" s="633"/>
      <c r="AF20" s="633"/>
      <c r="AG20" s="633"/>
      <c r="AH20" s="633"/>
      <c r="AI20" s="633"/>
      <c r="AJ20" s="633"/>
      <c r="AK20" s="633"/>
      <c r="AL20" s="634">
        <v>0</v>
      </c>
      <c r="AM20" s="635"/>
      <c r="AN20" s="635"/>
      <c r="AO20" s="636"/>
      <c r="AP20" s="626" t="s">
        <v>275</v>
      </c>
      <c r="AQ20" s="627"/>
      <c r="AR20" s="627"/>
      <c r="AS20" s="627"/>
      <c r="AT20" s="627"/>
      <c r="AU20" s="627"/>
      <c r="AV20" s="627"/>
      <c r="AW20" s="627"/>
      <c r="AX20" s="627"/>
      <c r="AY20" s="627"/>
      <c r="AZ20" s="627"/>
      <c r="BA20" s="627"/>
      <c r="BB20" s="627"/>
      <c r="BC20" s="627"/>
      <c r="BD20" s="627"/>
      <c r="BE20" s="627"/>
      <c r="BF20" s="628"/>
      <c r="BG20" s="629">
        <v>2890491</v>
      </c>
      <c r="BH20" s="630"/>
      <c r="BI20" s="630"/>
      <c r="BJ20" s="630"/>
      <c r="BK20" s="630"/>
      <c r="BL20" s="630"/>
      <c r="BM20" s="630"/>
      <c r="BN20" s="631"/>
      <c r="BO20" s="632">
        <v>9.1999999999999993</v>
      </c>
      <c r="BP20" s="632"/>
      <c r="BQ20" s="632"/>
      <c r="BR20" s="632"/>
      <c r="BS20" s="633" t="s">
        <v>126</v>
      </c>
      <c r="BT20" s="633"/>
      <c r="BU20" s="633"/>
      <c r="BV20" s="633"/>
      <c r="BW20" s="633"/>
      <c r="BX20" s="633"/>
      <c r="BY20" s="633"/>
      <c r="BZ20" s="633"/>
      <c r="CA20" s="633"/>
      <c r="CB20" s="637"/>
      <c r="CD20" s="644" t="s">
        <v>276</v>
      </c>
      <c r="CE20" s="645"/>
      <c r="CF20" s="645"/>
      <c r="CG20" s="645"/>
      <c r="CH20" s="645"/>
      <c r="CI20" s="645"/>
      <c r="CJ20" s="645"/>
      <c r="CK20" s="645"/>
      <c r="CL20" s="645"/>
      <c r="CM20" s="645"/>
      <c r="CN20" s="645"/>
      <c r="CO20" s="645"/>
      <c r="CP20" s="645"/>
      <c r="CQ20" s="646"/>
      <c r="CR20" s="629">
        <v>93970500</v>
      </c>
      <c r="CS20" s="630"/>
      <c r="CT20" s="630"/>
      <c r="CU20" s="630"/>
      <c r="CV20" s="630"/>
      <c r="CW20" s="630"/>
      <c r="CX20" s="630"/>
      <c r="CY20" s="631"/>
      <c r="CZ20" s="632">
        <v>100</v>
      </c>
      <c r="DA20" s="632"/>
      <c r="DB20" s="632"/>
      <c r="DC20" s="632"/>
      <c r="DD20" s="638">
        <v>12890979</v>
      </c>
      <c r="DE20" s="630"/>
      <c r="DF20" s="630"/>
      <c r="DG20" s="630"/>
      <c r="DH20" s="630"/>
      <c r="DI20" s="630"/>
      <c r="DJ20" s="630"/>
      <c r="DK20" s="630"/>
      <c r="DL20" s="630"/>
      <c r="DM20" s="630"/>
      <c r="DN20" s="630"/>
      <c r="DO20" s="630"/>
      <c r="DP20" s="631"/>
      <c r="DQ20" s="638">
        <v>53387487</v>
      </c>
      <c r="DR20" s="630"/>
      <c r="DS20" s="630"/>
      <c r="DT20" s="630"/>
      <c r="DU20" s="630"/>
      <c r="DV20" s="630"/>
      <c r="DW20" s="630"/>
      <c r="DX20" s="630"/>
      <c r="DY20" s="630"/>
      <c r="DZ20" s="630"/>
      <c r="EA20" s="630"/>
      <c r="EB20" s="630"/>
      <c r="EC20" s="639"/>
    </row>
    <row r="21" spans="2:133" ht="11.25" customHeight="1" x14ac:dyDescent="0.15">
      <c r="B21" s="626" t="s">
        <v>277</v>
      </c>
      <c r="C21" s="627"/>
      <c r="D21" s="627"/>
      <c r="E21" s="627"/>
      <c r="F21" s="627"/>
      <c r="G21" s="627"/>
      <c r="H21" s="627"/>
      <c r="I21" s="627"/>
      <c r="J21" s="627"/>
      <c r="K21" s="627"/>
      <c r="L21" s="627"/>
      <c r="M21" s="627"/>
      <c r="N21" s="627"/>
      <c r="O21" s="627"/>
      <c r="P21" s="627"/>
      <c r="Q21" s="628"/>
      <c r="R21" s="629">
        <v>4317</v>
      </c>
      <c r="S21" s="630"/>
      <c r="T21" s="630"/>
      <c r="U21" s="630"/>
      <c r="V21" s="630"/>
      <c r="W21" s="630"/>
      <c r="X21" s="630"/>
      <c r="Y21" s="631"/>
      <c r="Z21" s="632">
        <v>0</v>
      </c>
      <c r="AA21" s="632"/>
      <c r="AB21" s="632"/>
      <c r="AC21" s="632"/>
      <c r="AD21" s="633">
        <v>4317</v>
      </c>
      <c r="AE21" s="633"/>
      <c r="AF21" s="633"/>
      <c r="AG21" s="633"/>
      <c r="AH21" s="633"/>
      <c r="AI21" s="633"/>
      <c r="AJ21" s="633"/>
      <c r="AK21" s="633"/>
      <c r="AL21" s="634">
        <v>0</v>
      </c>
      <c r="AM21" s="635"/>
      <c r="AN21" s="635"/>
      <c r="AO21" s="636"/>
      <c r="AP21" s="648" t="s">
        <v>278</v>
      </c>
      <c r="AQ21" s="649"/>
      <c r="AR21" s="649"/>
      <c r="AS21" s="649"/>
      <c r="AT21" s="649"/>
      <c r="AU21" s="649"/>
      <c r="AV21" s="649"/>
      <c r="AW21" s="649"/>
      <c r="AX21" s="649"/>
      <c r="AY21" s="649"/>
      <c r="AZ21" s="649"/>
      <c r="BA21" s="649"/>
      <c r="BB21" s="649"/>
      <c r="BC21" s="649"/>
      <c r="BD21" s="649"/>
      <c r="BE21" s="649"/>
      <c r="BF21" s="650"/>
      <c r="BG21" s="629">
        <v>9437</v>
      </c>
      <c r="BH21" s="630"/>
      <c r="BI21" s="630"/>
      <c r="BJ21" s="630"/>
      <c r="BK21" s="630"/>
      <c r="BL21" s="630"/>
      <c r="BM21" s="630"/>
      <c r="BN21" s="631"/>
      <c r="BO21" s="632">
        <v>0</v>
      </c>
      <c r="BP21" s="632"/>
      <c r="BQ21" s="632"/>
      <c r="BR21" s="632"/>
      <c r="BS21" s="633" t="s">
        <v>126</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15">
      <c r="B22" s="665" t="s">
        <v>279</v>
      </c>
      <c r="C22" s="666"/>
      <c r="D22" s="666"/>
      <c r="E22" s="666"/>
      <c r="F22" s="666"/>
      <c r="G22" s="666"/>
      <c r="H22" s="666"/>
      <c r="I22" s="666"/>
      <c r="J22" s="666"/>
      <c r="K22" s="666"/>
      <c r="L22" s="666"/>
      <c r="M22" s="666"/>
      <c r="N22" s="666"/>
      <c r="O22" s="666"/>
      <c r="P22" s="666"/>
      <c r="Q22" s="667"/>
      <c r="R22" s="629">
        <v>236638</v>
      </c>
      <c r="S22" s="630"/>
      <c r="T22" s="630"/>
      <c r="U22" s="630"/>
      <c r="V22" s="630"/>
      <c r="W22" s="630"/>
      <c r="X22" s="630"/>
      <c r="Y22" s="631"/>
      <c r="Z22" s="632">
        <v>0.2</v>
      </c>
      <c r="AA22" s="632"/>
      <c r="AB22" s="632"/>
      <c r="AC22" s="632"/>
      <c r="AD22" s="633" t="s">
        <v>234</v>
      </c>
      <c r="AE22" s="633"/>
      <c r="AF22" s="633"/>
      <c r="AG22" s="633"/>
      <c r="AH22" s="633"/>
      <c r="AI22" s="633"/>
      <c r="AJ22" s="633"/>
      <c r="AK22" s="633"/>
      <c r="AL22" s="634" t="s">
        <v>234</v>
      </c>
      <c r="AM22" s="635"/>
      <c r="AN22" s="635"/>
      <c r="AO22" s="636"/>
      <c r="AP22" s="648" t="s">
        <v>280</v>
      </c>
      <c r="AQ22" s="649"/>
      <c r="AR22" s="649"/>
      <c r="AS22" s="649"/>
      <c r="AT22" s="649"/>
      <c r="AU22" s="649"/>
      <c r="AV22" s="649"/>
      <c r="AW22" s="649"/>
      <c r="AX22" s="649"/>
      <c r="AY22" s="649"/>
      <c r="AZ22" s="649"/>
      <c r="BA22" s="649"/>
      <c r="BB22" s="649"/>
      <c r="BC22" s="649"/>
      <c r="BD22" s="649"/>
      <c r="BE22" s="649"/>
      <c r="BF22" s="650"/>
      <c r="BG22" s="629" t="s">
        <v>126</v>
      </c>
      <c r="BH22" s="630"/>
      <c r="BI22" s="630"/>
      <c r="BJ22" s="630"/>
      <c r="BK22" s="630"/>
      <c r="BL22" s="630"/>
      <c r="BM22" s="630"/>
      <c r="BN22" s="631"/>
      <c r="BO22" s="632" t="s">
        <v>126</v>
      </c>
      <c r="BP22" s="632"/>
      <c r="BQ22" s="632"/>
      <c r="BR22" s="632"/>
      <c r="BS22" s="633" t="s">
        <v>126</v>
      </c>
      <c r="BT22" s="633"/>
      <c r="BU22" s="633"/>
      <c r="BV22" s="633"/>
      <c r="BW22" s="633"/>
      <c r="BX22" s="633"/>
      <c r="BY22" s="633"/>
      <c r="BZ22" s="633"/>
      <c r="CA22" s="633"/>
      <c r="CB22" s="637"/>
      <c r="CD22" s="611" t="s">
        <v>281</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282</v>
      </c>
      <c r="C23" s="627"/>
      <c r="D23" s="627"/>
      <c r="E23" s="627"/>
      <c r="F23" s="627"/>
      <c r="G23" s="627"/>
      <c r="H23" s="627"/>
      <c r="I23" s="627"/>
      <c r="J23" s="627"/>
      <c r="K23" s="627"/>
      <c r="L23" s="627"/>
      <c r="M23" s="627"/>
      <c r="N23" s="627"/>
      <c r="O23" s="627"/>
      <c r="P23" s="627"/>
      <c r="Q23" s="628"/>
      <c r="R23" s="629">
        <v>8096986</v>
      </c>
      <c r="S23" s="630"/>
      <c r="T23" s="630"/>
      <c r="U23" s="630"/>
      <c r="V23" s="630"/>
      <c r="W23" s="630"/>
      <c r="X23" s="630"/>
      <c r="Y23" s="631"/>
      <c r="Z23" s="632">
        <v>8.4</v>
      </c>
      <c r="AA23" s="632"/>
      <c r="AB23" s="632"/>
      <c r="AC23" s="632"/>
      <c r="AD23" s="633">
        <v>7616268</v>
      </c>
      <c r="AE23" s="633"/>
      <c r="AF23" s="633"/>
      <c r="AG23" s="633"/>
      <c r="AH23" s="633"/>
      <c r="AI23" s="633"/>
      <c r="AJ23" s="633"/>
      <c r="AK23" s="633"/>
      <c r="AL23" s="634">
        <v>17.5</v>
      </c>
      <c r="AM23" s="635"/>
      <c r="AN23" s="635"/>
      <c r="AO23" s="636"/>
      <c r="AP23" s="648" t="s">
        <v>283</v>
      </c>
      <c r="AQ23" s="649"/>
      <c r="AR23" s="649"/>
      <c r="AS23" s="649"/>
      <c r="AT23" s="649"/>
      <c r="AU23" s="649"/>
      <c r="AV23" s="649"/>
      <c r="AW23" s="649"/>
      <c r="AX23" s="649"/>
      <c r="AY23" s="649"/>
      <c r="AZ23" s="649"/>
      <c r="BA23" s="649"/>
      <c r="BB23" s="649"/>
      <c r="BC23" s="649"/>
      <c r="BD23" s="649"/>
      <c r="BE23" s="649"/>
      <c r="BF23" s="650"/>
      <c r="BG23" s="629">
        <v>2881054</v>
      </c>
      <c r="BH23" s="630"/>
      <c r="BI23" s="630"/>
      <c r="BJ23" s="630"/>
      <c r="BK23" s="630"/>
      <c r="BL23" s="630"/>
      <c r="BM23" s="630"/>
      <c r="BN23" s="631"/>
      <c r="BO23" s="632">
        <v>9.1</v>
      </c>
      <c r="BP23" s="632"/>
      <c r="BQ23" s="632"/>
      <c r="BR23" s="632"/>
      <c r="BS23" s="633" t="s">
        <v>126</v>
      </c>
      <c r="BT23" s="633"/>
      <c r="BU23" s="633"/>
      <c r="BV23" s="633"/>
      <c r="BW23" s="633"/>
      <c r="BX23" s="633"/>
      <c r="BY23" s="633"/>
      <c r="BZ23" s="633"/>
      <c r="CA23" s="633"/>
      <c r="CB23" s="637"/>
      <c r="CD23" s="611" t="s">
        <v>222</v>
      </c>
      <c r="CE23" s="612"/>
      <c r="CF23" s="612"/>
      <c r="CG23" s="612"/>
      <c r="CH23" s="612"/>
      <c r="CI23" s="612"/>
      <c r="CJ23" s="612"/>
      <c r="CK23" s="612"/>
      <c r="CL23" s="612"/>
      <c r="CM23" s="612"/>
      <c r="CN23" s="612"/>
      <c r="CO23" s="612"/>
      <c r="CP23" s="612"/>
      <c r="CQ23" s="613"/>
      <c r="CR23" s="611" t="s">
        <v>284</v>
      </c>
      <c r="CS23" s="612"/>
      <c r="CT23" s="612"/>
      <c r="CU23" s="612"/>
      <c r="CV23" s="612"/>
      <c r="CW23" s="612"/>
      <c r="CX23" s="612"/>
      <c r="CY23" s="613"/>
      <c r="CZ23" s="611" t="s">
        <v>285</v>
      </c>
      <c r="DA23" s="612"/>
      <c r="DB23" s="612"/>
      <c r="DC23" s="613"/>
      <c r="DD23" s="611" t="s">
        <v>286</v>
      </c>
      <c r="DE23" s="612"/>
      <c r="DF23" s="612"/>
      <c r="DG23" s="612"/>
      <c r="DH23" s="612"/>
      <c r="DI23" s="612"/>
      <c r="DJ23" s="612"/>
      <c r="DK23" s="613"/>
      <c r="DL23" s="660" t="s">
        <v>287</v>
      </c>
      <c r="DM23" s="661"/>
      <c r="DN23" s="661"/>
      <c r="DO23" s="661"/>
      <c r="DP23" s="661"/>
      <c r="DQ23" s="661"/>
      <c r="DR23" s="661"/>
      <c r="DS23" s="661"/>
      <c r="DT23" s="661"/>
      <c r="DU23" s="661"/>
      <c r="DV23" s="662"/>
      <c r="DW23" s="611" t="s">
        <v>288</v>
      </c>
      <c r="DX23" s="612"/>
      <c r="DY23" s="612"/>
      <c r="DZ23" s="612"/>
      <c r="EA23" s="612"/>
      <c r="EB23" s="612"/>
      <c r="EC23" s="613"/>
    </row>
    <row r="24" spans="2:133" ht="11.25" customHeight="1" x14ac:dyDescent="0.15">
      <c r="B24" s="626" t="s">
        <v>289</v>
      </c>
      <c r="C24" s="627"/>
      <c r="D24" s="627"/>
      <c r="E24" s="627"/>
      <c r="F24" s="627"/>
      <c r="G24" s="627"/>
      <c r="H24" s="627"/>
      <c r="I24" s="627"/>
      <c r="J24" s="627"/>
      <c r="K24" s="627"/>
      <c r="L24" s="627"/>
      <c r="M24" s="627"/>
      <c r="N24" s="627"/>
      <c r="O24" s="627"/>
      <c r="P24" s="627"/>
      <c r="Q24" s="628"/>
      <c r="R24" s="629">
        <v>7616268</v>
      </c>
      <c r="S24" s="630"/>
      <c r="T24" s="630"/>
      <c r="U24" s="630"/>
      <c r="V24" s="630"/>
      <c r="W24" s="630"/>
      <c r="X24" s="630"/>
      <c r="Y24" s="631"/>
      <c r="Z24" s="632">
        <v>7.9</v>
      </c>
      <c r="AA24" s="632"/>
      <c r="AB24" s="632"/>
      <c r="AC24" s="632"/>
      <c r="AD24" s="633">
        <v>7616268</v>
      </c>
      <c r="AE24" s="633"/>
      <c r="AF24" s="633"/>
      <c r="AG24" s="633"/>
      <c r="AH24" s="633"/>
      <c r="AI24" s="633"/>
      <c r="AJ24" s="633"/>
      <c r="AK24" s="633"/>
      <c r="AL24" s="634">
        <v>17.5</v>
      </c>
      <c r="AM24" s="635"/>
      <c r="AN24" s="635"/>
      <c r="AO24" s="636"/>
      <c r="AP24" s="648" t="s">
        <v>290</v>
      </c>
      <c r="AQ24" s="649"/>
      <c r="AR24" s="649"/>
      <c r="AS24" s="649"/>
      <c r="AT24" s="649"/>
      <c r="AU24" s="649"/>
      <c r="AV24" s="649"/>
      <c r="AW24" s="649"/>
      <c r="AX24" s="649"/>
      <c r="AY24" s="649"/>
      <c r="AZ24" s="649"/>
      <c r="BA24" s="649"/>
      <c r="BB24" s="649"/>
      <c r="BC24" s="649"/>
      <c r="BD24" s="649"/>
      <c r="BE24" s="649"/>
      <c r="BF24" s="650"/>
      <c r="BG24" s="629" t="s">
        <v>126</v>
      </c>
      <c r="BH24" s="630"/>
      <c r="BI24" s="630"/>
      <c r="BJ24" s="630"/>
      <c r="BK24" s="630"/>
      <c r="BL24" s="630"/>
      <c r="BM24" s="630"/>
      <c r="BN24" s="631"/>
      <c r="BO24" s="632" t="s">
        <v>234</v>
      </c>
      <c r="BP24" s="632"/>
      <c r="BQ24" s="632"/>
      <c r="BR24" s="632"/>
      <c r="BS24" s="633" t="s">
        <v>126</v>
      </c>
      <c r="BT24" s="633"/>
      <c r="BU24" s="633"/>
      <c r="BV24" s="633"/>
      <c r="BW24" s="633"/>
      <c r="BX24" s="633"/>
      <c r="BY24" s="633"/>
      <c r="BZ24" s="633"/>
      <c r="CA24" s="633"/>
      <c r="CB24" s="637"/>
      <c r="CD24" s="640" t="s">
        <v>291</v>
      </c>
      <c r="CE24" s="641"/>
      <c r="CF24" s="641"/>
      <c r="CG24" s="641"/>
      <c r="CH24" s="641"/>
      <c r="CI24" s="641"/>
      <c r="CJ24" s="641"/>
      <c r="CK24" s="641"/>
      <c r="CL24" s="641"/>
      <c r="CM24" s="641"/>
      <c r="CN24" s="641"/>
      <c r="CO24" s="641"/>
      <c r="CP24" s="641"/>
      <c r="CQ24" s="642"/>
      <c r="CR24" s="618">
        <v>50168300</v>
      </c>
      <c r="CS24" s="619"/>
      <c r="CT24" s="619"/>
      <c r="CU24" s="619"/>
      <c r="CV24" s="619"/>
      <c r="CW24" s="619"/>
      <c r="CX24" s="619"/>
      <c r="CY24" s="620"/>
      <c r="CZ24" s="623">
        <v>53.4</v>
      </c>
      <c r="DA24" s="624"/>
      <c r="DB24" s="624"/>
      <c r="DC24" s="643"/>
      <c r="DD24" s="671">
        <v>26766532</v>
      </c>
      <c r="DE24" s="619"/>
      <c r="DF24" s="619"/>
      <c r="DG24" s="619"/>
      <c r="DH24" s="619"/>
      <c r="DI24" s="619"/>
      <c r="DJ24" s="619"/>
      <c r="DK24" s="620"/>
      <c r="DL24" s="671">
        <v>25255681</v>
      </c>
      <c r="DM24" s="619"/>
      <c r="DN24" s="619"/>
      <c r="DO24" s="619"/>
      <c r="DP24" s="619"/>
      <c r="DQ24" s="619"/>
      <c r="DR24" s="619"/>
      <c r="DS24" s="619"/>
      <c r="DT24" s="619"/>
      <c r="DU24" s="619"/>
      <c r="DV24" s="620"/>
      <c r="DW24" s="623">
        <v>54.4</v>
      </c>
      <c r="DX24" s="624"/>
      <c r="DY24" s="624"/>
      <c r="DZ24" s="624"/>
      <c r="EA24" s="624"/>
      <c r="EB24" s="624"/>
      <c r="EC24" s="625"/>
    </row>
    <row r="25" spans="2:133" ht="11.25" customHeight="1" x14ac:dyDescent="0.15">
      <c r="B25" s="626" t="s">
        <v>292</v>
      </c>
      <c r="C25" s="627"/>
      <c r="D25" s="627"/>
      <c r="E25" s="627"/>
      <c r="F25" s="627"/>
      <c r="G25" s="627"/>
      <c r="H25" s="627"/>
      <c r="I25" s="627"/>
      <c r="J25" s="627"/>
      <c r="K25" s="627"/>
      <c r="L25" s="627"/>
      <c r="M25" s="627"/>
      <c r="N25" s="627"/>
      <c r="O25" s="627"/>
      <c r="P25" s="627"/>
      <c r="Q25" s="628"/>
      <c r="R25" s="629">
        <v>480718</v>
      </c>
      <c r="S25" s="630"/>
      <c r="T25" s="630"/>
      <c r="U25" s="630"/>
      <c r="V25" s="630"/>
      <c r="W25" s="630"/>
      <c r="X25" s="630"/>
      <c r="Y25" s="631"/>
      <c r="Z25" s="632">
        <v>0.5</v>
      </c>
      <c r="AA25" s="632"/>
      <c r="AB25" s="632"/>
      <c r="AC25" s="632"/>
      <c r="AD25" s="633" t="s">
        <v>126</v>
      </c>
      <c r="AE25" s="633"/>
      <c r="AF25" s="633"/>
      <c r="AG25" s="633"/>
      <c r="AH25" s="633"/>
      <c r="AI25" s="633"/>
      <c r="AJ25" s="633"/>
      <c r="AK25" s="633"/>
      <c r="AL25" s="634" t="s">
        <v>126</v>
      </c>
      <c r="AM25" s="635"/>
      <c r="AN25" s="635"/>
      <c r="AO25" s="636"/>
      <c r="AP25" s="648" t="s">
        <v>293</v>
      </c>
      <c r="AQ25" s="649"/>
      <c r="AR25" s="649"/>
      <c r="AS25" s="649"/>
      <c r="AT25" s="649"/>
      <c r="AU25" s="649"/>
      <c r="AV25" s="649"/>
      <c r="AW25" s="649"/>
      <c r="AX25" s="649"/>
      <c r="AY25" s="649"/>
      <c r="AZ25" s="649"/>
      <c r="BA25" s="649"/>
      <c r="BB25" s="649"/>
      <c r="BC25" s="649"/>
      <c r="BD25" s="649"/>
      <c r="BE25" s="649"/>
      <c r="BF25" s="650"/>
      <c r="BG25" s="629" t="s">
        <v>126</v>
      </c>
      <c r="BH25" s="630"/>
      <c r="BI25" s="630"/>
      <c r="BJ25" s="630"/>
      <c r="BK25" s="630"/>
      <c r="BL25" s="630"/>
      <c r="BM25" s="630"/>
      <c r="BN25" s="631"/>
      <c r="BO25" s="632" t="s">
        <v>234</v>
      </c>
      <c r="BP25" s="632"/>
      <c r="BQ25" s="632"/>
      <c r="BR25" s="632"/>
      <c r="BS25" s="633" t="s">
        <v>234</v>
      </c>
      <c r="BT25" s="633"/>
      <c r="BU25" s="633"/>
      <c r="BV25" s="633"/>
      <c r="BW25" s="633"/>
      <c r="BX25" s="633"/>
      <c r="BY25" s="633"/>
      <c r="BZ25" s="633"/>
      <c r="CA25" s="633"/>
      <c r="CB25" s="637"/>
      <c r="CD25" s="644" t="s">
        <v>294</v>
      </c>
      <c r="CE25" s="645"/>
      <c r="CF25" s="645"/>
      <c r="CG25" s="645"/>
      <c r="CH25" s="645"/>
      <c r="CI25" s="645"/>
      <c r="CJ25" s="645"/>
      <c r="CK25" s="645"/>
      <c r="CL25" s="645"/>
      <c r="CM25" s="645"/>
      <c r="CN25" s="645"/>
      <c r="CO25" s="645"/>
      <c r="CP25" s="645"/>
      <c r="CQ25" s="646"/>
      <c r="CR25" s="629">
        <v>13861081</v>
      </c>
      <c r="CS25" s="668"/>
      <c r="CT25" s="668"/>
      <c r="CU25" s="668"/>
      <c r="CV25" s="668"/>
      <c r="CW25" s="668"/>
      <c r="CX25" s="668"/>
      <c r="CY25" s="669"/>
      <c r="CZ25" s="634">
        <v>14.8</v>
      </c>
      <c r="DA25" s="663"/>
      <c r="DB25" s="663"/>
      <c r="DC25" s="670"/>
      <c r="DD25" s="638">
        <v>11976430</v>
      </c>
      <c r="DE25" s="668"/>
      <c r="DF25" s="668"/>
      <c r="DG25" s="668"/>
      <c r="DH25" s="668"/>
      <c r="DI25" s="668"/>
      <c r="DJ25" s="668"/>
      <c r="DK25" s="669"/>
      <c r="DL25" s="638">
        <v>11797067</v>
      </c>
      <c r="DM25" s="668"/>
      <c r="DN25" s="668"/>
      <c r="DO25" s="668"/>
      <c r="DP25" s="668"/>
      <c r="DQ25" s="668"/>
      <c r="DR25" s="668"/>
      <c r="DS25" s="668"/>
      <c r="DT25" s="668"/>
      <c r="DU25" s="668"/>
      <c r="DV25" s="669"/>
      <c r="DW25" s="634">
        <v>25.4</v>
      </c>
      <c r="DX25" s="663"/>
      <c r="DY25" s="663"/>
      <c r="DZ25" s="663"/>
      <c r="EA25" s="663"/>
      <c r="EB25" s="663"/>
      <c r="EC25" s="664"/>
    </row>
    <row r="26" spans="2:133" ht="11.25" customHeight="1" x14ac:dyDescent="0.15">
      <c r="B26" s="626" t="s">
        <v>295</v>
      </c>
      <c r="C26" s="627"/>
      <c r="D26" s="627"/>
      <c r="E26" s="627"/>
      <c r="F26" s="627"/>
      <c r="G26" s="627"/>
      <c r="H26" s="627"/>
      <c r="I26" s="627"/>
      <c r="J26" s="627"/>
      <c r="K26" s="627"/>
      <c r="L26" s="627"/>
      <c r="M26" s="627"/>
      <c r="N26" s="627"/>
      <c r="O26" s="627"/>
      <c r="P26" s="627"/>
      <c r="Q26" s="628"/>
      <c r="R26" s="629" t="s">
        <v>234</v>
      </c>
      <c r="S26" s="630"/>
      <c r="T26" s="630"/>
      <c r="U26" s="630"/>
      <c r="V26" s="630"/>
      <c r="W26" s="630"/>
      <c r="X26" s="630"/>
      <c r="Y26" s="631"/>
      <c r="Z26" s="632" t="s">
        <v>234</v>
      </c>
      <c r="AA26" s="632"/>
      <c r="AB26" s="632"/>
      <c r="AC26" s="632"/>
      <c r="AD26" s="633" t="s">
        <v>126</v>
      </c>
      <c r="AE26" s="633"/>
      <c r="AF26" s="633"/>
      <c r="AG26" s="633"/>
      <c r="AH26" s="633"/>
      <c r="AI26" s="633"/>
      <c r="AJ26" s="633"/>
      <c r="AK26" s="633"/>
      <c r="AL26" s="634" t="s">
        <v>126</v>
      </c>
      <c r="AM26" s="635"/>
      <c r="AN26" s="635"/>
      <c r="AO26" s="636"/>
      <c r="AP26" s="648" t="s">
        <v>296</v>
      </c>
      <c r="AQ26" s="678"/>
      <c r="AR26" s="678"/>
      <c r="AS26" s="678"/>
      <c r="AT26" s="678"/>
      <c r="AU26" s="678"/>
      <c r="AV26" s="678"/>
      <c r="AW26" s="678"/>
      <c r="AX26" s="678"/>
      <c r="AY26" s="678"/>
      <c r="AZ26" s="678"/>
      <c r="BA26" s="678"/>
      <c r="BB26" s="678"/>
      <c r="BC26" s="678"/>
      <c r="BD26" s="678"/>
      <c r="BE26" s="678"/>
      <c r="BF26" s="650"/>
      <c r="BG26" s="629" t="s">
        <v>126</v>
      </c>
      <c r="BH26" s="630"/>
      <c r="BI26" s="630"/>
      <c r="BJ26" s="630"/>
      <c r="BK26" s="630"/>
      <c r="BL26" s="630"/>
      <c r="BM26" s="630"/>
      <c r="BN26" s="631"/>
      <c r="BO26" s="632" t="s">
        <v>234</v>
      </c>
      <c r="BP26" s="632"/>
      <c r="BQ26" s="632"/>
      <c r="BR26" s="632"/>
      <c r="BS26" s="633" t="s">
        <v>126</v>
      </c>
      <c r="BT26" s="633"/>
      <c r="BU26" s="633"/>
      <c r="BV26" s="633"/>
      <c r="BW26" s="633"/>
      <c r="BX26" s="633"/>
      <c r="BY26" s="633"/>
      <c r="BZ26" s="633"/>
      <c r="CA26" s="633"/>
      <c r="CB26" s="637"/>
      <c r="CD26" s="644" t="s">
        <v>297</v>
      </c>
      <c r="CE26" s="645"/>
      <c r="CF26" s="645"/>
      <c r="CG26" s="645"/>
      <c r="CH26" s="645"/>
      <c r="CI26" s="645"/>
      <c r="CJ26" s="645"/>
      <c r="CK26" s="645"/>
      <c r="CL26" s="645"/>
      <c r="CM26" s="645"/>
      <c r="CN26" s="645"/>
      <c r="CO26" s="645"/>
      <c r="CP26" s="645"/>
      <c r="CQ26" s="646"/>
      <c r="CR26" s="629">
        <v>8608622</v>
      </c>
      <c r="CS26" s="630"/>
      <c r="CT26" s="630"/>
      <c r="CU26" s="630"/>
      <c r="CV26" s="630"/>
      <c r="CW26" s="630"/>
      <c r="CX26" s="630"/>
      <c r="CY26" s="631"/>
      <c r="CZ26" s="634">
        <v>9.1999999999999993</v>
      </c>
      <c r="DA26" s="663"/>
      <c r="DB26" s="663"/>
      <c r="DC26" s="670"/>
      <c r="DD26" s="638">
        <v>7729261</v>
      </c>
      <c r="DE26" s="630"/>
      <c r="DF26" s="630"/>
      <c r="DG26" s="630"/>
      <c r="DH26" s="630"/>
      <c r="DI26" s="630"/>
      <c r="DJ26" s="630"/>
      <c r="DK26" s="631"/>
      <c r="DL26" s="638" t="s">
        <v>234</v>
      </c>
      <c r="DM26" s="630"/>
      <c r="DN26" s="630"/>
      <c r="DO26" s="630"/>
      <c r="DP26" s="630"/>
      <c r="DQ26" s="630"/>
      <c r="DR26" s="630"/>
      <c r="DS26" s="630"/>
      <c r="DT26" s="630"/>
      <c r="DU26" s="630"/>
      <c r="DV26" s="631"/>
      <c r="DW26" s="634" t="s">
        <v>126</v>
      </c>
      <c r="DX26" s="663"/>
      <c r="DY26" s="663"/>
      <c r="DZ26" s="663"/>
      <c r="EA26" s="663"/>
      <c r="EB26" s="663"/>
      <c r="EC26" s="664"/>
    </row>
    <row r="27" spans="2:133" ht="11.25" customHeight="1" x14ac:dyDescent="0.15">
      <c r="B27" s="626" t="s">
        <v>298</v>
      </c>
      <c r="C27" s="627"/>
      <c r="D27" s="627"/>
      <c r="E27" s="627"/>
      <c r="F27" s="627"/>
      <c r="G27" s="627"/>
      <c r="H27" s="627"/>
      <c r="I27" s="627"/>
      <c r="J27" s="627"/>
      <c r="K27" s="627"/>
      <c r="L27" s="627"/>
      <c r="M27" s="627"/>
      <c r="N27" s="627"/>
      <c r="O27" s="627"/>
      <c r="P27" s="627"/>
      <c r="Q27" s="628"/>
      <c r="R27" s="629">
        <v>46558677</v>
      </c>
      <c r="S27" s="630"/>
      <c r="T27" s="630"/>
      <c r="U27" s="630"/>
      <c r="V27" s="630"/>
      <c r="W27" s="630"/>
      <c r="X27" s="630"/>
      <c r="Y27" s="631"/>
      <c r="Z27" s="632">
        <v>48.5</v>
      </c>
      <c r="AA27" s="632"/>
      <c r="AB27" s="632"/>
      <c r="AC27" s="632"/>
      <c r="AD27" s="633">
        <v>43196905</v>
      </c>
      <c r="AE27" s="633"/>
      <c r="AF27" s="633"/>
      <c r="AG27" s="633"/>
      <c r="AH27" s="633"/>
      <c r="AI27" s="633"/>
      <c r="AJ27" s="633"/>
      <c r="AK27" s="633"/>
      <c r="AL27" s="634">
        <v>99.2</v>
      </c>
      <c r="AM27" s="635"/>
      <c r="AN27" s="635"/>
      <c r="AO27" s="636"/>
      <c r="AP27" s="626" t="s">
        <v>299</v>
      </c>
      <c r="AQ27" s="627"/>
      <c r="AR27" s="627"/>
      <c r="AS27" s="627"/>
      <c r="AT27" s="627"/>
      <c r="AU27" s="627"/>
      <c r="AV27" s="627"/>
      <c r="AW27" s="627"/>
      <c r="AX27" s="627"/>
      <c r="AY27" s="627"/>
      <c r="AZ27" s="627"/>
      <c r="BA27" s="627"/>
      <c r="BB27" s="627"/>
      <c r="BC27" s="627"/>
      <c r="BD27" s="627"/>
      <c r="BE27" s="627"/>
      <c r="BF27" s="628"/>
      <c r="BG27" s="629">
        <v>31539663</v>
      </c>
      <c r="BH27" s="630"/>
      <c r="BI27" s="630"/>
      <c r="BJ27" s="630"/>
      <c r="BK27" s="630"/>
      <c r="BL27" s="630"/>
      <c r="BM27" s="630"/>
      <c r="BN27" s="631"/>
      <c r="BO27" s="632">
        <v>100</v>
      </c>
      <c r="BP27" s="632"/>
      <c r="BQ27" s="632"/>
      <c r="BR27" s="632"/>
      <c r="BS27" s="633">
        <v>436329</v>
      </c>
      <c r="BT27" s="633"/>
      <c r="BU27" s="633"/>
      <c r="BV27" s="633"/>
      <c r="BW27" s="633"/>
      <c r="BX27" s="633"/>
      <c r="BY27" s="633"/>
      <c r="BZ27" s="633"/>
      <c r="CA27" s="633"/>
      <c r="CB27" s="637"/>
      <c r="CD27" s="644" t="s">
        <v>300</v>
      </c>
      <c r="CE27" s="645"/>
      <c r="CF27" s="645"/>
      <c r="CG27" s="645"/>
      <c r="CH27" s="645"/>
      <c r="CI27" s="645"/>
      <c r="CJ27" s="645"/>
      <c r="CK27" s="645"/>
      <c r="CL27" s="645"/>
      <c r="CM27" s="645"/>
      <c r="CN27" s="645"/>
      <c r="CO27" s="645"/>
      <c r="CP27" s="645"/>
      <c r="CQ27" s="646"/>
      <c r="CR27" s="629">
        <v>28668024</v>
      </c>
      <c r="CS27" s="668"/>
      <c r="CT27" s="668"/>
      <c r="CU27" s="668"/>
      <c r="CV27" s="668"/>
      <c r="CW27" s="668"/>
      <c r="CX27" s="668"/>
      <c r="CY27" s="669"/>
      <c r="CZ27" s="634">
        <v>30.5</v>
      </c>
      <c r="DA27" s="663"/>
      <c r="DB27" s="663"/>
      <c r="DC27" s="670"/>
      <c r="DD27" s="638">
        <v>7375459</v>
      </c>
      <c r="DE27" s="668"/>
      <c r="DF27" s="668"/>
      <c r="DG27" s="668"/>
      <c r="DH27" s="668"/>
      <c r="DI27" s="668"/>
      <c r="DJ27" s="668"/>
      <c r="DK27" s="669"/>
      <c r="DL27" s="638">
        <v>6764271</v>
      </c>
      <c r="DM27" s="668"/>
      <c r="DN27" s="668"/>
      <c r="DO27" s="668"/>
      <c r="DP27" s="668"/>
      <c r="DQ27" s="668"/>
      <c r="DR27" s="668"/>
      <c r="DS27" s="668"/>
      <c r="DT27" s="668"/>
      <c r="DU27" s="668"/>
      <c r="DV27" s="669"/>
      <c r="DW27" s="634">
        <v>14.6</v>
      </c>
      <c r="DX27" s="663"/>
      <c r="DY27" s="663"/>
      <c r="DZ27" s="663"/>
      <c r="EA27" s="663"/>
      <c r="EB27" s="663"/>
      <c r="EC27" s="664"/>
    </row>
    <row r="28" spans="2:133" ht="11.25" customHeight="1" x14ac:dyDescent="0.15">
      <c r="B28" s="626" t="s">
        <v>301</v>
      </c>
      <c r="C28" s="627"/>
      <c r="D28" s="627"/>
      <c r="E28" s="627"/>
      <c r="F28" s="627"/>
      <c r="G28" s="627"/>
      <c r="H28" s="627"/>
      <c r="I28" s="627"/>
      <c r="J28" s="627"/>
      <c r="K28" s="627"/>
      <c r="L28" s="627"/>
      <c r="M28" s="627"/>
      <c r="N28" s="627"/>
      <c r="O28" s="627"/>
      <c r="P28" s="627"/>
      <c r="Q28" s="628"/>
      <c r="R28" s="629">
        <v>32585</v>
      </c>
      <c r="S28" s="630"/>
      <c r="T28" s="630"/>
      <c r="U28" s="630"/>
      <c r="V28" s="630"/>
      <c r="W28" s="630"/>
      <c r="X28" s="630"/>
      <c r="Y28" s="631"/>
      <c r="Z28" s="632">
        <v>0</v>
      </c>
      <c r="AA28" s="632"/>
      <c r="AB28" s="632"/>
      <c r="AC28" s="632"/>
      <c r="AD28" s="633">
        <v>32585</v>
      </c>
      <c r="AE28" s="633"/>
      <c r="AF28" s="633"/>
      <c r="AG28" s="633"/>
      <c r="AH28" s="633"/>
      <c r="AI28" s="633"/>
      <c r="AJ28" s="633"/>
      <c r="AK28" s="633"/>
      <c r="AL28" s="634">
        <v>0.1</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302</v>
      </c>
      <c r="CE28" s="645"/>
      <c r="CF28" s="645"/>
      <c r="CG28" s="645"/>
      <c r="CH28" s="645"/>
      <c r="CI28" s="645"/>
      <c r="CJ28" s="645"/>
      <c r="CK28" s="645"/>
      <c r="CL28" s="645"/>
      <c r="CM28" s="645"/>
      <c r="CN28" s="645"/>
      <c r="CO28" s="645"/>
      <c r="CP28" s="645"/>
      <c r="CQ28" s="646"/>
      <c r="CR28" s="629">
        <v>7639195</v>
      </c>
      <c r="CS28" s="630"/>
      <c r="CT28" s="630"/>
      <c r="CU28" s="630"/>
      <c r="CV28" s="630"/>
      <c r="CW28" s="630"/>
      <c r="CX28" s="630"/>
      <c r="CY28" s="631"/>
      <c r="CZ28" s="634">
        <v>8.1</v>
      </c>
      <c r="DA28" s="663"/>
      <c r="DB28" s="663"/>
      <c r="DC28" s="670"/>
      <c r="DD28" s="638">
        <v>7414643</v>
      </c>
      <c r="DE28" s="630"/>
      <c r="DF28" s="630"/>
      <c r="DG28" s="630"/>
      <c r="DH28" s="630"/>
      <c r="DI28" s="630"/>
      <c r="DJ28" s="630"/>
      <c r="DK28" s="631"/>
      <c r="DL28" s="638">
        <v>6694343</v>
      </c>
      <c r="DM28" s="630"/>
      <c r="DN28" s="630"/>
      <c r="DO28" s="630"/>
      <c r="DP28" s="630"/>
      <c r="DQ28" s="630"/>
      <c r="DR28" s="630"/>
      <c r="DS28" s="630"/>
      <c r="DT28" s="630"/>
      <c r="DU28" s="630"/>
      <c r="DV28" s="631"/>
      <c r="DW28" s="634">
        <v>14.4</v>
      </c>
      <c r="DX28" s="663"/>
      <c r="DY28" s="663"/>
      <c r="DZ28" s="663"/>
      <c r="EA28" s="663"/>
      <c r="EB28" s="663"/>
      <c r="EC28" s="664"/>
    </row>
    <row r="29" spans="2:133" ht="11.25" customHeight="1" x14ac:dyDescent="0.15">
      <c r="B29" s="626" t="s">
        <v>303</v>
      </c>
      <c r="C29" s="627"/>
      <c r="D29" s="627"/>
      <c r="E29" s="627"/>
      <c r="F29" s="627"/>
      <c r="G29" s="627"/>
      <c r="H29" s="627"/>
      <c r="I29" s="627"/>
      <c r="J29" s="627"/>
      <c r="K29" s="627"/>
      <c r="L29" s="627"/>
      <c r="M29" s="627"/>
      <c r="N29" s="627"/>
      <c r="O29" s="627"/>
      <c r="P29" s="627"/>
      <c r="Q29" s="628"/>
      <c r="R29" s="629">
        <v>492825</v>
      </c>
      <c r="S29" s="630"/>
      <c r="T29" s="630"/>
      <c r="U29" s="630"/>
      <c r="V29" s="630"/>
      <c r="W29" s="630"/>
      <c r="X29" s="630"/>
      <c r="Y29" s="631"/>
      <c r="Z29" s="632">
        <v>0.5</v>
      </c>
      <c r="AA29" s="632"/>
      <c r="AB29" s="632"/>
      <c r="AC29" s="632"/>
      <c r="AD29" s="633" t="s">
        <v>234</v>
      </c>
      <c r="AE29" s="633"/>
      <c r="AF29" s="633"/>
      <c r="AG29" s="633"/>
      <c r="AH29" s="633"/>
      <c r="AI29" s="633"/>
      <c r="AJ29" s="633"/>
      <c r="AK29" s="633"/>
      <c r="AL29" s="634" t="s">
        <v>126</v>
      </c>
      <c r="AM29" s="635"/>
      <c r="AN29" s="635"/>
      <c r="AO29" s="636"/>
      <c r="AP29" s="679"/>
      <c r="AQ29" s="680"/>
      <c r="AR29" s="680"/>
      <c r="AS29" s="680"/>
      <c r="AT29" s="680"/>
      <c r="AU29" s="680"/>
      <c r="AV29" s="680"/>
      <c r="AW29" s="680"/>
      <c r="AX29" s="680"/>
      <c r="AY29" s="680"/>
      <c r="AZ29" s="680"/>
      <c r="BA29" s="680"/>
      <c r="BB29" s="680"/>
      <c r="BC29" s="680"/>
      <c r="BD29" s="680"/>
      <c r="BE29" s="680"/>
      <c r="BF29" s="681"/>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2" t="s">
        <v>304</v>
      </c>
      <c r="CE29" s="673"/>
      <c r="CF29" s="644" t="s">
        <v>305</v>
      </c>
      <c r="CG29" s="645"/>
      <c r="CH29" s="645"/>
      <c r="CI29" s="645"/>
      <c r="CJ29" s="645"/>
      <c r="CK29" s="645"/>
      <c r="CL29" s="645"/>
      <c r="CM29" s="645"/>
      <c r="CN29" s="645"/>
      <c r="CO29" s="645"/>
      <c r="CP29" s="645"/>
      <c r="CQ29" s="646"/>
      <c r="CR29" s="629">
        <v>7638465</v>
      </c>
      <c r="CS29" s="668"/>
      <c r="CT29" s="668"/>
      <c r="CU29" s="668"/>
      <c r="CV29" s="668"/>
      <c r="CW29" s="668"/>
      <c r="CX29" s="668"/>
      <c r="CY29" s="669"/>
      <c r="CZ29" s="634">
        <v>8.1</v>
      </c>
      <c r="DA29" s="663"/>
      <c r="DB29" s="663"/>
      <c r="DC29" s="670"/>
      <c r="DD29" s="638">
        <v>7413913</v>
      </c>
      <c r="DE29" s="668"/>
      <c r="DF29" s="668"/>
      <c r="DG29" s="668"/>
      <c r="DH29" s="668"/>
      <c r="DI29" s="668"/>
      <c r="DJ29" s="668"/>
      <c r="DK29" s="669"/>
      <c r="DL29" s="638">
        <v>6693613</v>
      </c>
      <c r="DM29" s="668"/>
      <c r="DN29" s="668"/>
      <c r="DO29" s="668"/>
      <c r="DP29" s="668"/>
      <c r="DQ29" s="668"/>
      <c r="DR29" s="668"/>
      <c r="DS29" s="668"/>
      <c r="DT29" s="668"/>
      <c r="DU29" s="668"/>
      <c r="DV29" s="669"/>
      <c r="DW29" s="634">
        <v>14.4</v>
      </c>
      <c r="DX29" s="663"/>
      <c r="DY29" s="663"/>
      <c r="DZ29" s="663"/>
      <c r="EA29" s="663"/>
      <c r="EB29" s="663"/>
      <c r="EC29" s="664"/>
    </row>
    <row r="30" spans="2:133" ht="11.25" customHeight="1" x14ac:dyDescent="0.15">
      <c r="B30" s="626" t="s">
        <v>306</v>
      </c>
      <c r="C30" s="627"/>
      <c r="D30" s="627"/>
      <c r="E30" s="627"/>
      <c r="F30" s="627"/>
      <c r="G30" s="627"/>
      <c r="H30" s="627"/>
      <c r="I30" s="627"/>
      <c r="J30" s="627"/>
      <c r="K30" s="627"/>
      <c r="L30" s="627"/>
      <c r="M30" s="627"/>
      <c r="N30" s="627"/>
      <c r="O30" s="627"/>
      <c r="P30" s="627"/>
      <c r="Q30" s="628"/>
      <c r="R30" s="629">
        <v>1532532</v>
      </c>
      <c r="S30" s="630"/>
      <c r="T30" s="630"/>
      <c r="U30" s="630"/>
      <c r="V30" s="630"/>
      <c r="W30" s="630"/>
      <c r="X30" s="630"/>
      <c r="Y30" s="631"/>
      <c r="Z30" s="632">
        <v>1.6</v>
      </c>
      <c r="AA30" s="632"/>
      <c r="AB30" s="632"/>
      <c r="AC30" s="632"/>
      <c r="AD30" s="633">
        <v>323980</v>
      </c>
      <c r="AE30" s="633"/>
      <c r="AF30" s="633"/>
      <c r="AG30" s="633"/>
      <c r="AH30" s="633"/>
      <c r="AI30" s="633"/>
      <c r="AJ30" s="633"/>
      <c r="AK30" s="633"/>
      <c r="AL30" s="634">
        <v>0.7</v>
      </c>
      <c r="AM30" s="635"/>
      <c r="AN30" s="635"/>
      <c r="AO30" s="636"/>
      <c r="AP30" s="608" t="s">
        <v>222</v>
      </c>
      <c r="AQ30" s="609"/>
      <c r="AR30" s="609"/>
      <c r="AS30" s="609"/>
      <c r="AT30" s="609"/>
      <c r="AU30" s="609"/>
      <c r="AV30" s="609"/>
      <c r="AW30" s="609"/>
      <c r="AX30" s="609"/>
      <c r="AY30" s="609"/>
      <c r="AZ30" s="609"/>
      <c r="BA30" s="609"/>
      <c r="BB30" s="609"/>
      <c r="BC30" s="609"/>
      <c r="BD30" s="609"/>
      <c r="BE30" s="609"/>
      <c r="BF30" s="610"/>
      <c r="BG30" s="608" t="s">
        <v>307</v>
      </c>
      <c r="BH30" s="682"/>
      <c r="BI30" s="682"/>
      <c r="BJ30" s="682"/>
      <c r="BK30" s="682"/>
      <c r="BL30" s="682"/>
      <c r="BM30" s="682"/>
      <c r="BN30" s="682"/>
      <c r="BO30" s="682"/>
      <c r="BP30" s="682"/>
      <c r="BQ30" s="683"/>
      <c r="BR30" s="608" t="s">
        <v>308</v>
      </c>
      <c r="BS30" s="682"/>
      <c r="BT30" s="682"/>
      <c r="BU30" s="682"/>
      <c r="BV30" s="682"/>
      <c r="BW30" s="682"/>
      <c r="BX30" s="682"/>
      <c r="BY30" s="682"/>
      <c r="BZ30" s="682"/>
      <c r="CA30" s="682"/>
      <c r="CB30" s="683"/>
      <c r="CD30" s="674"/>
      <c r="CE30" s="675"/>
      <c r="CF30" s="644" t="s">
        <v>309</v>
      </c>
      <c r="CG30" s="645"/>
      <c r="CH30" s="645"/>
      <c r="CI30" s="645"/>
      <c r="CJ30" s="645"/>
      <c r="CK30" s="645"/>
      <c r="CL30" s="645"/>
      <c r="CM30" s="645"/>
      <c r="CN30" s="645"/>
      <c r="CO30" s="645"/>
      <c r="CP30" s="645"/>
      <c r="CQ30" s="646"/>
      <c r="CR30" s="629">
        <v>7372447</v>
      </c>
      <c r="CS30" s="630"/>
      <c r="CT30" s="630"/>
      <c r="CU30" s="630"/>
      <c r="CV30" s="630"/>
      <c r="CW30" s="630"/>
      <c r="CX30" s="630"/>
      <c r="CY30" s="631"/>
      <c r="CZ30" s="634">
        <v>7.8</v>
      </c>
      <c r="DA30" s="663"/>
      <c r="DB30" s="663"/>
      <c r="DC30" s="670"/>
      <c r="DD30" s="638">
        <v>7164978</v>
      </c>
      <c r="DE30" s="630"/>
      <c r="DF30" s="630"/>
      <c r="DG30" s="630"/>
      <c r="DH30" s="630"/>
      <c r="DI30" s="630"/>
      <c r="DJ30" s="630"/>
      <c r="DK30" s="631"/>
      <c r="DL30" s="638">
        <v>6444678</v>
      </c>
      <c r="DM30" s="630"/>
      <c r="DN30" s="630"/>
      <c r="DO30" s="630"/>
      <c r="DP30" s="630"/>
      <c r="DQ30" s="630"/>
      <c r="DR30" s="630"/>
      <c r="DS30" s="630"/>
      <c r="DT30" s="630"/>
      <c r="DU30" s="630"/>
      <c r="DV30" s="631"/>
      <c r="DW30" s="634">
        <v>13.9</v>
      </c>
      <c r="DX30" s="663"/>
      <c r="DY30" s="663"/>
      <c r="DZ30" s="663"/>
      <c r="EA30" s="663"/>
      <c r="EB30" s="663"/>
      <c r="EC30" s="664"/>
    </row>
    <row r="31" spans="2:133" ht="11.25" customHeight="1" x14ac:dyDescent="0.15">
      <c r="B31" s="626" t="s">
        <v>310</v>
      </c>
      <c r="C31" s="627"/>
      <c r="D31" s="627"/>
      <c r="E31" s="627"/>
      <c r="F31" s="627"/>
      <c r="G31" s="627"/>
      <c r="H31" s="627"/>
      <c r="I31" s="627"/>
      <c r="J31" s="627"/>
      <c r="K31" s="627"/>
      <c r="L31" s="627"/>
      <c r="M31" s="627"/>
      <c r="N31" s="627"/>
      <c r="O31" s="627"/>
      <c r="P31" s="627"/>
      <c r="Q31" s="628"/>
      <c r="R31" s="629">
        <v>109616</v>
      </c>
      <c r="S31" s="630"/>
      <c r="T31" s="630"/>
      <c r="U31" s="630"/>
      <c r="V31" s="630"/>
      <c r="W31" s="630"/>
      <c r="X31" s="630"/>
      <c r="Y31" s="631"/>
      <c r="Z31" s="632">
        <v>0.1</v>
      </c>
      <c r="AA31" s="632"/>
      <c r="AB31" s="632"/>
      <c r="AC31" s="632"/>
      <c r="AD31" s="633" t="s">
        <v>126</v>
      </c>
      <c r="AE31" s="633"/>
      <c r="AF31" s="633"/>
      <c r="AG31" s="633"/>
      <c r="AH31" s="633"/>
      <c r="AI31" s="633"/>
      <c r="AJ31" s="633"/>
      <c r="AK31" s="633"/>
      <c r="AL31" s="634" t="s">
        <v>126</v>
      </c>
      <c r="AM31" s="635"/>
      <c r="AN31" s="635"/>
      <c r="AO31" s="636"/>
      <c r="AP31" s="686" t="s">
        <v>311</v>
      </c>
      <c r="AQ31" s="687"/>
      <c r="AR31" s="687"/>
      <c r="AS31" s="687"/>
      <c r="AT31" s="692" t="s">
        <v>312</v>
      </c>
      <c r="AU31" s="217"/>
      <c r="AV31" s="217"/>
      <c r="AW31" s="217"/>
      <c r="AX31" s="615" t="s">
        <v>185</v>
      </c>
      <c r="AY31" s="616"/>
      <c r="AZ31" s="616"/>
      <c r="BA31" s="616"/>
      <c r="BB31" s="616"/>
      <c r="BC31" s="616"/>
      <c r="BD31" s="616"/>
      <c r="BE31" s="616"/>
      <c r="BF31" s="617"/>
      <c r="BG31" s="697">
        <v>99.6</v>
      </c>
      <c r="BH31" s="684"/>
      <c r="BI31" s="684"/>
      <c r="BJ31" s="684"/>
      <c r="BK31" s="684"/>
      <c r="BL31" s="684"/>
      <c r="BM31" s="624">
        <v>99</v>
      </c>
      <c r="BN31" s="684"/>
      <c r="BO31" s="684"/>
      <c r="BP31" s="684"/>
      <c r="BQ31" s="685"/>
      <c r="BR31" s="697">
        <v>98.6</v>
      </c>
      <c r="BS31" s="684"/>
      <c r="BT31" s="684"/>
      <c r="BU31" s="684"/>
      <c r="BV31" s="684"/>
      <c r="BW31" s="684"/>
      <c r="BX31" s="624">
        <v>97.9</v>
      </c>
      <c r="BY31" s="684"/>
      <c r="BZ31" s="684"/>
      <c r="CA31" s="684"/>
      <c r="CB31" s="685"/>
      <c r="CD31" s="674"/>
      <c r="CE31" s="675"/>
      <c r="CF31" s="644" t="s">
        <v>313</v>
      </c>
      <c r="CG31" s="645"/>
      <c r="CH31" s="645"/>
      <c r="CI31" s="645"/>
      <c r="CJ31" s="645"/>
      <c r="CK31" s="645"/>
      <c r="CL31" s="645"/>
      <c r="CM31" s="645"/>
      <c r="CN31" s="645"/>
      <c r="CO31" s="645"/>
      <c r="CP31" s="645"/>
      <c r="CQ31" s="646"/>
      <c r="CR31" s="629">
        <v>266018</v>
      </c>
      <c r="CS31" s="668"/>
      <c r="CT31" s="668"/>
      <c r="CU31" s="668"/>
      <c r="CV31" s="668"/>
      <c r="CW31" s="668"/>
      <c r="CX31" s="668"/>
      <c r="CY31" s="669"/>
      <c r="CZ31" s="634">
        <v>0.3</v>
      </c>
      <c r="DA31" s="663"/>
      <c r="DB31" s="663"/>
      <c r="DC31" s="670"/>
      <c r="DD31" s="638">
        <v>248935</v>
      </c>
      <c r="DE31" s="668"/>
      <c r="DF31" s="668"/>
      <c r="DG31" s="668"/>
      <c r="DH31" s="668"/>
      <c r="DI31" s="668"/>
      <c r="DJ31" s="668"/>
      <c r="DK31" s="669"/>
      <c r="DL31" s="638">
        <v>248935</v>
      </c>
      <c r="DM31" s="668"/>
      <c r="DN31" s="668"/>
      <c r="DO31" s="668"/>
      <c r="DP31" s="668"/>
      <c r="DQ31" s="668"/>
      <c r="DR31" s="668"/>
      <c r="DS31" s="668"/>
      <c r="DT31" s="668"/>
      <c r="DU31" s="668"/>
      <c r="DV31" s="669"/>
      <c r="DW31" s="634">
        <v>0.5</v>
      </c>
      <c r="DX31" s="663"/>
      <c r="DY31" s="663"/>
      <c r="DZ31" s="663"/>
      <c r="EA31" s="663"/>
      <c r="EB31" s="663"/>
      <c r="EC31" s="664"/>
    </row>
    <row r="32" spans="2:133" ht="11.25" customHeight="1" x14ac:dyDescent="0.15">
      <c r="B32" s="626" t="s">
        <v>314</v>
      </c>
      <c r="C32" s="627"/>
      <c r="D32" s="627"/>
      <c r="E32" s="627"/>
      <c r="F32" s="627"/>
      <c r="G32" s="627"/>
      <c r="H32" s="627"/>
      <c r="I32" s="627"/>
      <c r="J32" s="627"/>
      <c r="K32" s="627"/>
      <c r="L32" s="627"/>
      <c r="M32" s="627"/>
      <c r="N32" s="627"/>
      <c r="O32" s="627"/>
      <c r="P32" s="627"/>
      <c r="Q32" s="628"/>
      <c r="R32" s="629">
        <v>23579424</v>
      </c>
      <c r="S32" s="630"/>
      <c r="T32" s="630"/>
      <c r="U32" s="630"/>
      <c r="V32" s="630"/>
      <c r="W32" s="630"/>
      <c r="X32" s="630"/>
      <c r="Y32" s="631"/>
      <c r="Z32" s="632">
        <v>24.6</v>
      </c>
      <c r="AA32" s="632"/>
      <c r="AB32" s="632"/>
      <c r="AC32" s="632"/>
      <c r="AD32" s="633" t="s">
        <v>126</v>
      </c>
      <c r="AE32" s="633"/>
      <c r="AF32" s="633"/>
      <c r="AG32" s="633"/>
      <c r="AH32" s="633"/>
      <c r="AI32" s="633"/>
      <c r="AJ32" s="633"/>
      <c r="AK32" s="633"/>
      <c r="AL32" s="634" t="s">
        <v>126</v>
      </c>
      <c r="AM32" s="635"/>
      <c r="AN32" s="635"/>
      <c r="AO32" s="636"/>
      <c r="AP32" s="688"/>
      <c r="AQ32" s="689"/>
      <c r="AR32" s="689"/>
      <c r="AS32" s="689"/>
      <c r="AT32" s="693"/>
      <c r="AU32" s="216" t="s">
        <v>315</v>
      </c>
      <c r="AV32" s="216"/>
      <c r="AW32" s="216"/>
      <c r="AX32" s="626" t="s">
        <v>316</v>
      </c>
      <c r="AY32" s="627"/>
      <c r="AZ32" s="627"/>
      <c r="BA32" s="627"/>
      <c r="BB32" s="627"/>
      <c r="BC32" s="627"/>
      <c r="BD32" s="627"/>
      <c r="BE32" s="627"/>
      <c r="BF32" s="628"/>
      <c r="BG32" s="698">
        <v>99.4</v>
      </c>
      <c r="BH32" s="668"/>
      <c r="BI32" s="668"/>
      <c r="BJ32" s="668"/>
      <c r="BK32" s="668"/>
      <c r="BL32" s="668"/>
      <c r="BM32" s="635">
        <v>98.6</v>
      </c>
      <c r="BN32" s="695"/>
      <c r="BO32" s="695"/>
      <c r="BP32" s="695"/>
      <c r="BQ32" s="696"/>
      <c r="BR32" s="698">
        <v>99.1</v>
      </c>
      <c r="BS32" s="668"/>
      <c r="BT32" s="668"/>
      <c r="BU32" s="668"/>
      <c r="BV32" s="668"/>
      <c r="BW32" s="668"/>
      <c r="BX32" s="635">
        <v>98</v>
      </c>
      <c r="BY32" s="695"/>
      <c r="BZ32" s="695"/>
      <c r="CA32" s="695"/>
      <c r="CB32" s="696"/>
      <c r="CD32" s="676"/>
      <c r="CE32" s="677"/>
      <c r="CF32" s="644" t="s">
        <v>317</v>
      </c>
      <c r="CG32" s="645"/>
      <c r="CH32" s="645"/>
      <c r="CI32" s="645"/>
      <c r="CJ32" s="645"/>
      <c r="CK32" s="645"/>
      <c r="CL32" s="645"/>
      <c r="CM32" s="645"/>
      <c r="CN32" s="645"/>
      <c r="CO32" s="645"/>
      <c r="CP32" s="645"/>
      <c r="CQ32" s="646"/>
      <c r="CR32" s="629">
        <v>730</v>
      </c>
      <c r="CS32" s="630"/>
      <c r="CT32" s="630"/>
      <c r="CU32" s="630"/>
      <c r="CV32" s="630"/>
      <c r="CW32" s="630"/>
      <c r="CX32" s="630"/>
      <c r="CY32" s="631"/>
      <c r="CZ32" s="634">
        <v>0</v>
      </c>
      <c r="DA32" s="663"/>
      <c r="DB32" s="663"/>
      <c r="DC32" s="670"/>
      <c r="DD32" s="638">
        <v>730</v>
      </c>
      <c r="DE32" s="630"/>
      <c r="DF32" s="630"/>
      <c r="DG32" s="630"/>
      <c r="DH32" s="630"/>
      <c r="DI32" s="630"/>
      <c r="DJ32" s="630"/>
      <c r="DK32" s="631"/>
      <c r="DL32" s="638">
        <v>730</v>
      </c>
      <c r="DM32" s="630"/>
      <c r="DN32" s="630"/>
      <c r="DO32" s="630"/>
      <c r="DP32" s="630"/>
      <c r="DQ32" s="630"/>
      <c r="DR32" s="630"/>
      <c r="DS32" s="630"/>
      <c r="DT32" s="630"/>
      <c r="DU32" s="630"/>
      <c r="DV32" s="631"/>
      <c r="DW32" s="634">
        <v>0</v>
      </c>
      <c r="DX32" s="663"/>
      <c r="DY32" s="663"/>
      <c r="DZ32" s="663"/>
      <c r="EA32" s="663"/>
      <c r="EB32" s="663"/>
      <c r="EC32" s="664"/>
    </row>
    <row r="33" spans="2:133" ht="11.25" customHeight="1" x14ac:dyDescent="0.15">
      <c r="B33" s="665" t="s">
        <v>318</v>
      </c>
      <c r="C33" s="666"/>
      <c r="D33" s="666"/>
      <c r="E33" s="666"/>
      <c r="F33" s="666"/>
      <c r="G33" s="666"/>
      <c r="H33" s="666"/>
      <c r="I33" s="666"/>
      <c r="J33" s="666"/>
      <c r="K33" s="666"/>
      <c r="L33" s="666"/>
      <c r="M33" s="666"/>
      <c r="N33" s="666"/>
      <c r="O33" s="666"/>
      <c r="P33" s="666"/>
      <c r="Q33" s="667"/>
      <c r="R33" s="629">
        <v>6074</v>
      </c>
      <c r="S33" s="630"/>
      <c r="T33" s="630"/>
      <c r="U33" s="630"/>
      <c r="V33" s="630"/>
      <c r="W33" s="630"/>
      <c r="X33" s="630"/>
      <c r="Y33" s="631"/>
      <c r="Z33" s="632">
        <v>0</v>
      </c>
      <c r="AA33" s="632"/>
      <c r="AB33" s="632"/>
      <c r="AC33" s="632"/>
      <c r="AD33" s="633">
        <v>6074</v>
      </c>
      <c r="AE33" s="633"/>
      <c r="AF33" s="633"/>
      <c r="AG33" s="633"/>
      <c r="AH33" s="633"/>
      <c r="AI33" s="633"/>
      <c r="AJ33" s="633"/>
      <c r="AK33" s="633"/>
      <c r="AL33" s="634">
        <v>0</v>
      </c>
      <c r="AM33" s="635"/>
      <c r="AN33" s="635"/>
      <c r="AO33" s="636"/>
      <c r="AP33" s="690"/>
      <c r="AQ33" s="691"/>
      <c r="AR33" s="691"/>
      <c r="AS33" s="691"/>
      <c r="AT33" s="694"/>
      <c r="AU33" s="218"/>
      <c r="AV33" s="218"/>
      <c r="AW33" s="218"/>
      <c r="AX33" s="679" t="s">
        <v>319</v>
      </c>
      <c r="AY33" s="680"/>
      <c r="AZ33" s="680"/>
      <c r="BA33" s="680"/>
      <c r="BB33" s="680"/>
      <c r="BC33" s="680"/>
      <c r="BD33" s="680"/>
      <c r="BE33" s="680"/>
      <c r="BF33" s="681"/>
      <c r="BG33" s="699">
        <v>99.6</v>
      </c>
      <c r="BH33" s="700"/>
      <c r="BI33" s="700"/>
      <c r="BJ33" s="700"/>
      <c r="BK33" s="700"/>
      <c r="BL33" s="700"/>
      <c r="BM33" s="701">
        <v>99.4</v>
      </c>
      <c r="BN33" s="700"/>
      <c r="BO33" s="700"/>
      <c r="BP33" s="700"/>
      <c r="BQ33" s="702"/>
      <c r="BR33" s="699">
        <v>98</v>
      </c>
      <c r="BS33" s="700"/>
      <c r="BT33" s="700"/>
      <c r="BU33" s="700"/>
      <c r="BV33" s="700"/>
      <c r="BW33" s="700"/>
      <c r="BX33" s="701">
        <v>97.7</v>
      </c>
      <c r="BY33" s="700"/>
      <c r="BZ33" s="700"/>
      <c r="CA33" s="700"/>
      <c r="CB33" s="702"/>
      <c r="CD33" s="644" t="s">
        <v>320</v>
      </c>
      <c r="CE33" s="645"/>
      <c r="CF33" s="645"/>
      <c r="CG33" s="645"/>
      <c r="CH33" s="645"/>
      <c r="CI33" s="645"/>
      <c r="CJ33" s="645"/>
      <c r="CK33" s="645"/>
      <c r="CL33" s="645"/>
      <c r="CM33" s="645"/>
      <c r="CN33" s="645"/>
      <c r="CO33" s="645"/>
      <c r="CP33" s="645"/>
      <c r="CQ33" s="646"/>
      <c r="CR33" s="629">
        <v>30911221</v>
      </c>
      <c r="CS33" s="668"/>
      <c r="CT33" s="668"/>
      <c r="CU33" s="668"/>
      <c r="CV33" s="668"/>
      <c r="CW33" s="668"/>
      <c r="CX33" s="668"/>
      <c r="CY33" s="669"/>
      <c r="CZ33" s="634">
        <v>32.9</v>
      </c>
      <c r="DA33" s="663"/>
      <c r="DB33" s="663"/>
      <c r="DC33" s="670"/>
      <c r="DD33" s="638">
        <v>24683528</v>
      </c>
      <c r="DE33" s="668"/>
      <c r="DF33" s="668"/>
      <c r="DG33" s="668"/>
      <c r="DH33" s="668"/>
      <c r="DI33" s="668"/>
      <c r="DJ33" s="668"/>
      <c r="DK33" s="669"/>
      <c r="DL33" s="638">
        <v>16175942</v>
      </c>
      <c r="DM33" s="668"/>
      <c r="DN33" s="668"/>
      <c r="DO33" s="668"/>
      <c r="DP33" s="668"/>
      <c r="DQ33" s="668"/>
      <c r="DR33" s="668"/>
      <c r="DS33" s="668"/>
      <c r="DT33" s="668"/>
      <c r="DU33" s="668"/>
      <c r="DV33" s="669"/>
      <c r="DW33" s="634">
        <v>34.799999999999997</v>
      </c>
      <c r="DX33" s="663"/>
      <c r="DY33" s="663"/>
      <c r="DZ33" s="663"/>
      <c r="EA33" s="663"/>
      <c r="EB33" s="663"/>
      <c r="EC33" s="664"/>
    </row>
    <row r="34" spans="2:133" ht="11.25" customHeight="1" x14ac:dyDescent="0.15">
      <c r="B34" s="626" t="s">
        <v>321</v>
      </c>
      <c r="C34" s="627"/>
      <c r="D34" s="627"/>
      <c r="E34" s="627"/>
      <c r="F34" s="627"/>
      <c r="G34" s="627"/>
      <c r="H34" s="627"/>
      <c r="I34" s="627"/>
      <c r="J34" s="627"/>
      <c r="K34" s="627"/>
      <c r="L34" s="627"/>
      <c r="M34" s="627"/>
      <c r="N34" s="627"/>
      <c r="O34" s="627"/>
      <c r="P34" s="627"/>
      <c r="Q34" s="628"/>
      <c r="R34" s="629">
        <v>5639852</v>
      </c>
      <c r="S34" s="630"/>
      <c r="T34" s="630"/>
      <c r="U34" s="630"/>
      <c r="V34" s="630"/>
      <c r="W34" s="630"/>
      <c r="X34" s="630"/>
      <c r="Y34" s="631"/>
      <c r="Z34" s="632">
        <v>5.9</v>
      </c>
      <c r="AA34" s="632"/>
      <c r="AB34" s="632"/>
      <c r="AC34" s="632"/>
      <c r="AD34" s="633" t="s">
        <v>126</v>
      </c>
      <c r="AE34" s="633"/>
      <c r="AF34" s="633"/>
      <c r="AG34" s="633"/>
      <c r="AH34" s="633"/>
      <c r="AI34" s="633"/>
      <c r="AJ34" s="633"/>
      <c r="AK34" s="633"/>
      <c r="AL34" s="634" t="s">
        <v>126</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322</v>
      </c>
      <c r="CE34" s="645"/>
      <c r="CF34" s="645"/>
      <c r="CG34" s="645"/>
      <c r="CH34" s="645"/>
      <c r="CI34" s="645"/>
      <c r="CJ34" s="645"/>
      <c r="CK34" s="645"/>
      <c r="CL34" s="645"/>
      <c r="CM34" s="645"/>
      <c r="CN34" s="645"/>
      <c r="CO34" s="645"/>
      <c r="CP34" s="645"/>
      <c r="CQ34" s="646"/>
      <c r="CR34" s="629">
        <v>10677198</v>
      </c>
      <c r="CS34" s="630"/>
      <c r="CT34" s="630"/>
      <c r="CU34" s="630"/>
      <c r="CV34" s="630"/>
      <c r="CW34" s="630"/>
      <c r="CX34" s="630"/>
      <c r="CY34" s="631"/>
      <c r="CZ34" s="634">
        <v>11.4</v>
      </c>
      <c r="DA34" s="663"/>
      <c r="DB34" s="663"/>
      <c r="DC34" s="670"/>
      <c r="DD34" s="638">
        <v>6829042</v>
      </c>
      <c r="DE34" s="630"/>
      <c r="DF34" s="630"/>
      <c r="DG34" s="630"/>
      <c r="DH34" s="630"/>
      <c r="DI34" s="630"/>
      <c r="DJ34" s="630"/>
      <c r="DK34" s="631"/>
      <c r="DL34" s="638">
        <v>6045296</v>
      </c>
      <c r="DM34" s="630"/>
      <c r="DN34" s="630"/>
      <c r="DO34" s="630"/>
      <c r="DP34" s="630"/>
      <c r="DQ34" s="630"/>
      <c r="DR34" s="630"/>
      <c r="DS34" s="630"/>
      <c r="DT34" s="630"/>
      <c r="DU34" s="630"/>
      <c r="DV34" s="631"/>
      <c r="DW34" s="634">
        <v>13</v>
      </c>
      <c r="DX34" s="663"/>
      <c r="DY34" s="663"/>
      <c r="DZ34" s="663"/>
      <c r="EA34" s="663"/>
      <c r="EB34" s="663"/>
      <c r="EC34" s="664"/>
    </row>
    <row r="35" spans="2:133" ht="11.25" customHeight="1" x14ac:dyDescent="0.15">
      <c r="B35" s="626" t="s">
        <v>323</v>
      </c>
      <c r="C35" s="627"/>
      <c r="D35" s="627"/>
      <c r="E35" s="627"/>
      <c r="F35" s="627"/>
      <c r="G35" s="627"/>
      <c r="H35" s="627"/>
      <c r="I35" s="627"/>
      <c r="J35" s="627"/>
      <c r="K35" s="627"/>
      <c r="L35" s="627"/>
      <c r="M35" s="627"/>
      <c r="N35" s="627"/>
      <c r="O35" s="627"/>
      <c r="P35" s="627"/>
      <c r="Q35" s="628"/>
      <c r="R35" s="629">
        <v>928956</v>
      </c>
      <c r="S35" s="630"/>
      <c r="T35" s="630"/>
      <c r="U35" s="630"/>
      <c r="V35" s="630"/>
      <c r="W35" s="630"/>
      <c r="X35" s="630"/>
      <c r="Y35" s="631"/>
      <c r="Z35" s="632">
        <v>1</v>
      </c>
      <c r="AA35" s="632"/>
      <c r="AB35" s="632"/>
      <c r="AC35" s="632"/>
      <c r="AD35" s="633">
        <v>8123</v>
      </c>
      <c r="AE35" s="633"/>
      <c r="AF35" s="633"/>
      <c r="AG35" s="633"/>
      <c r="AH35" s="633"/>
      <c r="AI35" s="633"/>
      <c r="AJ35" s="633"/>
      <c r="AK35" s="633"/>
      <c r="AL35" s="634">
        <v>0</v>
      </c>
      <c r="AM35" s="635"/>
      <c r="AN35" s="635"/>
      <c r="AO35" s="636"/>
      <c r="AP35" s="221"/>
      <c r="AQ35" s="608" t="s">
        <v>324</v>
      </c>
      <c r="AR35" s="609"/>
      <c r="AS35" s="609"/>
      <c r="AT35" s="609"/>
      <c r="AU35" s="609"/>
      <c r="AV35" s="609"/>
      <c r="AW35" s="609"/>
      <c r="AX35" s="609"/>
      <c r="AY35" s="609"/>
      <c r="AZ35" s="609"/>
      <c r="BA35" s="609"/>
      <c r="BB35" s="609"/>
      <c r="BC35" s="609"/>
      <c r="BD35" s="609"/>
      <c r="BE35" s="609"/>
      <c r="BF35" s="610"/>
      <c r="BG35" s="608" t="s">
        <v>325</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326</v>
      </c>
      <c r="CE35" s="645"/>
      <c r="CF35" s="645"/>
      <c r="CG35" s="645"/>
      <c r="CH35" s="645"/>
      <c r="CI35" s="645"/>
      <c r="CJ35" s="645"/>
      <c r="CK35" s="645"/>
      <c r="CL35" s="645"/>
      <c r="CM35" s="645"/>
      <c r="CN35" s="645"/>
      <c r="CO35" s="645"/>
      <c r="CP35" s="645"/>
      <c r="CQ35" s="646"/>
      <c r="CR35" s="629">
        <v>291163</v>
      </c>
      <c r="CS35" s="668"/>
      <c r="CT35" s="668"/>
      <c r="CU35" s="668"/>
      <c r="CV35" s="668"/>
      <c r="CW35" s="668"/>
      <c r="CX35" s="668"/>
      <c r="CY35" s="669"/>
      <c r="CZ35" s="634">
        <v>0.3</v>
      </c>
      <c r="DA35" s="663"/>
      <c r="DB35" s="663"/>
      <c r="DC35" s="670"/>
      <c r="DD35" s="638">
        <v>267202</v>
      </c>
      <c r="DE35" s="668"/>
      <c r="DF35" s="668"/>
      <c r="DG35" s="668"/>
      <c r="DH35" s="668"/>
      <c r="DI35" s="668"/>
      <c r="DJ35" s="668"/>
      <c r="DK35" s="669"/>
      <c r="DL35" s="638">
        <v>250624</v>
      </c>
      <c r="DM35" s="668"/>
      <c r="DN35" s="668"/>
      <c r="DO35" s="668"/>
      <c r="DP35" s="668"/>
      <c r="DQ35" s="668"/>
      <c r="DR35" s="668"/>
      <c r="DS35" s="668"/>
      <c r="DT35" s="668"/>
      <c r="DU35" s="668"/>
      <c r="DV35" s="669"/>
      <c r="DW35" s="634">
        <v>0.5</v>
      </c>
      <c r="DX35" s="663"/>
      <c r="DY35" s="663"/>
      <c r="DZ35" s="663"/>
      <c r="EA35" s="663"/>
      <c r="EB35" s="663"/>
      <c r="EC35" s="664"/>
    </row>
    <row r="36" spans="2:133" ht="11.25" customHeight="1" x14ac:dyDescent="0.15">
      <c r="B36" s="626" t="s">
        <v>327</v>
      </c>
      <c r="C36" s="627"/>
      <c r="D36" s="627"/>
      <c r="E36" s="627"/>
      <c r="F36" s="627"/>
      <c r="G36" s="627"/>
      <c r="H36" s="627"/>
      <c r="I36" s="627"/>
      <c r="J36" s="627"/>
      <c r="K36" s="627"/>
      <c r="L36" s="627"/>
      <c r="M36" s="627"/>
      <c r="N36" s="627"/>
      <c r="O36" s="627"/>
      <c r="P36" s="627"/>
      <c r="Q36" s="628"/>
      <c r="R36" s="629">
        <v>89362</v>
      </c>
      <c r="S36" s="630"/>
      <c r="T36" s="630"/>
      <c r="U36" s="630"/>
      <c r="V36" s="630"/>
      <c r="W36" s="630"/>
      <c r="X36" s="630"/>
      <c r="Y36" s="631"/>
      <c r="Z36" s="632">
        <v>0.1</v>
      </c>
      <c r="AA36" s="632"/>
      <c r="AB36" s="632"/>
      <c r="AC36" s="632"/>
      <c r="AD36" s="633" t="s">
        <v>234</v>
      </c>
      <c r="AE36" s="633"/>
      <c r="AF36" s="633"/>
      <c r="AG36" s="633"/>
      <c r="AH36" s="633"/>
      <c r="AI36" s="633"/>
      <c r="AJ36" s="633"/>
      <c r="AK36" s="633"/>
      <c r="AL36" s="634" t="s">
        <v>234</v>
      </c>
      <c r="AM36" s="635"/>
      <c r="AN36" s="635"/>
      <c r="AO36" s="636"/>
      <c r="AP36" s="221"/>
      <c r="AQ36" s="703" t="s">
        <v>328</v>
      </c>
      <c r="AR36" s="704"/>
      <c r="AS36" s="704"/>
      <c r="AT36" s="704"/>
      <c r="AU36" s="704"/>
      <c r="AV36" s="704"/>
      <c r="AW36" s="704"/>
      <c r="AX36" s="704"/>
      <c r="AY36" s="705"/>
      <c r="AZ36" s="618">
        <v>9892891</v>
      </c>
      <c r="BA36" s="619"/>
      <c r="BB36" s="619"/>
      <c r="BC36" s="619"/>
      <c r="BD36" s="619"/>
      <c r="BE36" s="619"/>
      <c r="BF36" s="706"/>
      <c r="BG36" s="640" t="s">
        <v>329</v>
      </c>
      <c r="BH36" s="641"/>
      <c r="BI36" s="641"/>
      <c r="BJ36" s="641"/>
      <c r="BK36" s="641"/>
      <c r="BL36" s="641"/>
      <c r="BM36" s="641"/>
      <c r="BN36" s="641"/>
      <c r="BO36" s="641"/>
      <c r="BP36" s="641"/>
      <c r="BQ36" s="641"/>
      <c r="BR36" s="641"/>
      <c r="BS36" s="641"/>
      <c r="BT36" s="641"/>
      <c r="BU36" s="642"/>
      <c r="BV36" s="618">
        <v>416270</v>
      </c>
      <c r="BW36" s="619"/>
      <c r="BX36" s="619"/>
      <c r="BY36" s="619"/>
      <c r="BZ36" s="619"/>
      <c r="CA36" s="619"/>
      <c r="CB36" s="706"/>
      <c r="CD36" s="644" t="s">
        <v>330</v>
      </c>
      <c r="CE36" s="645"/>
      <c r="CF36" s="645"/>
      <c r="CG36" s="645"/>
      <c r="CH36" s="645"/>
      <c r="CI36" s="645"/>
      <c r="CJ36" s="645"/>
      <c r="CK36" s="645"/>
      <c r="CL36" s="645"/>
      <c r="CM36" s="645"/>
      <c r="CN36" s="645"/>
      <c r="CO36" s="645"/>
      <c r="CP36" s="645"/>
      <c r="CQ36" s="646"/>
      <c r="CR36" s="629">
        <v>6313927</v>
      </c>
      <c r="CS36" s="630"/>
      <c r="CT36" s="630"/>
      <c r="CU36" s="630"/>
      <c r="CV36" s="630"/>
      <c r="CW36" s="630"/>
      <c r="CX36" s="630"/>
      <c r="CY36" s="631"/>
      <c r="CZ36" s="634">
        <v>6.7</v>
      </c>
      <c r="DA36" s="663"/>
      <c r="DB36" s="663"/>
      <c r="DC36" s="670"/>
      <c r="DD36" s="638">
        <v>5725536</v>
      </c>
      <c r="DE36" s="630"/>
      <c r="DF36" s="630"/>
      <c r="DG36" s="630"/>
      <c r="DH36" s="630"/>
      <c r="DI36" s="630"/>
      <c r="DJ36" s="630"/>
      <c r="DK36" s="631"/>
      <c r="DL36" s="638">
        <v>4591471</v>
      </c>
      <c r="DM36" s="630"/>
      <c r="DN36" s="630"/>
      <c r="DO36" s="630"/>
      <c r="DP36" s="630"/>
      <c r="DQ36" s="630"/>
      <c r="DR36" s="630"/>
      <c r="DS36" s="630"/>
      <c r="DT36" s="630"/>
      <c r="DU36" s="630"/>
      <c r="DV36" s="631"/>
      <c r="DW36" s="634">
        <v>9.9</v>
      </c>
      <c r="DX36" s="663"/>
      <c r="DY36" s="663"/>
      <c r="DZ36" s="663"/>
      <c r="EA36" s="663"/>
      <c r="EB36" s="663"/>
      <c r="EC36" s="664"/>
    </row>
    <row r="37" spans="2:133" ht="11.25" customHeight="1" x14ac:dyDescent="0.15">
      <c r="B37" s="626" t="s">
        <v>331</v>
      </c>
      <c r="C37" s="627"/>
      <c r="D37" s="627"/>
      <c r="E37" s="627"/>
      <c r="F37" s="627"/>
      <c r="G37" s="627"/>
      <c r="H37" s="627"/>
      <c r="I37" s="627"/>
      <c r="J37" s="627"/>
      <c r="K37" s="627"/>
      <c r="L37" s="627"/>
      <c r="M37" s="627"/>
      <c r="N37" s="627"/>
      <c r="O37" s="627"/>
      <c r="P37" s="627"/>
      <c r="Q37" s="628"/>
      <c r="R37" s="629">
        <v>1324560</v>
      </c>
      <c r="S37" s="630"/>
      <c r="T37" s="630"/>
      <c r="U37" s="630"/>
      <c r="V37" s="630"/>
      <c r="W37" s="630"/>
      <c r="X37" s="630"/>
      <c r="Y37" s="631"/>
      <c r="Z37" s="632">
        <v>1.4</v>
      </c>
      <c r="AA37" s="632"/>
      <c r="AB37" s="632"/>
      <c r="AC37" s="632"/>
      <c r="AD37" s="633" t="s">
        <v>126</v>
      </c>
      <c r="AE37" s="633"/>
      <c r="AF37" s="633"/>
      <c r="AG37" s="633"/>
      <c r="AH37" s="633"/>
      <c r="AI37" s="633"/>
      <c r="AJ37" s="633"/>
      <c r="AK37" s="633"/>
      <c r="AL37" s="634" t="s">
        <v>234</v>
      </c>
      <c r="AM37" s="635"/>
      <c r="AN37" s="635"/>
      <c r="AO37" s="636"/>
      <c r="AQ37" s="707" t="s">
        <v>332</v>
      </c>
      <c r="AR37" s="708"/>
      <c r="AS37" s="708"/>
      <c r="AT37" s="708"/>
      <c r="AU37" s="708"/>
      <c r="AV37" s="708"/>
      <c r="AW37" s="708"/>
      <c r="AX37" s="708"/>
      <c r="AY37" s="709"/>
      <c r="AZ37" s="629">
        <v>1776488</v>
      </c>
      <c r="BA37" s="630"/>
      <c r="BB37" s="630"/>
      <c r="BC37" s="630"/>
      <c r="BD37" s="668"/>
      <c r="BE37" s="668"/>
      <c r="BF37" s="696"/>
      <c r="BG37" s="644" t="s">
        <v>333</v>
      </c>
      <c r="BH37" s="645"/>
      <c r="BI37" s="645"/>
      <c r="BJ37" s="645"/>
      <c r="BK37" s="645"/>
      <c r="BL37" s="645"/>
      <c r="BM37" s="645"/>
      <c r="BN37" s="645"/>
      <c r="BO37" s="645"/>
      <c r="BP37" s="645"/>
      <c r="BQ37" s="645"/>
      <c r="BR37" s="645"/>
      <c r="BS37" s="645"/>
      <c r="BT37" s="645"/>
      <c r="BU37" s="646"/>
      <c r="BV37" s="629">
        <v>236524</v>
      </c>
      <c r="BW37" s="630"/>
      <c r="BX37" s="630"/>
      <c r="BY37" s="630"/>
      <c r="BZ37" s="630"/>
      <c r="CA37" s="630"/>
      <c r="CB37" s="639"/>
      <c r="CD37" s="644" t="s">
        <v>334</v>
      </c>
      <c r="CE37" s="645"/>
      <c r="CF37" s="645"/>
      <c r="CG37" s="645"/>
      <c r="CH37" s="645"/>
      <c r="CI37" s="645"/>
      <c r="CJ37" s="645"/>
      <c r="CK37" s="645"/>
      <c r="CL37" s="645"/>
      <c r="CM37" s="645"/>
      <c r="CN37" s="645"/>
      <c r="CO37" s="645"/>
      <c r="CP37" s="645"/>
      <c r="CQ37" s="646"/>
      <c r="CR37" s="629">
        <v>695559</v>
      </c>
      <c r="CS37" s="668"/>
      <c r="CT37" s="668"/>
      <c r="CU37" s="668"/>
      <c r="CV37" s="668"/>
      <c r="CW37" s="668"/>
      <c r="CX37" s="668"/>
      <c r="CY37" s="669"/>
      <c r="CZ37" s="634">
        <v>0.7</v>
      </c>
      <c r="DA37" s="663"/>
      <c r="DB37" s="663"/>
      <c r="DC37" s="670"/>
      <c r="DD37" s="638">
        <v>695559</v>
      </c>
      <c r="DE37" s="668"/>
      <c r="DF37" s="668"/>
      <c r="DG37" s="668"/>
      <c r="DH37" s="668"/>
      <c r="DI37" s="668"/>
      <c r="DJ37" s="668"/>
      <c r="DK37" s="669"/>
      <c r="DL37" s="638">
        <v>693024</v>
      </c>
      <c r="DM37" s="668"/>
      <c r="DN37" s="668"/>
      <c r="DO37" s="668"/>
      <c r="DP37" s="668"/>
      <c r="DQ37" s="668"/>
      <c r="DR37" s="668"/>
      <c r="DS37" s="668"/>
      <c r="DT37" s="668"/>
      <c r="DU37" s="668"/>
      <c r="DV37" s="669"/>
      <c r="DW37" s="634">
        <v>1.5</v>
      </c>
      <c r="DX37" s="663"/>
      <c r="DY37" s="663"/>
      <c r="DZ37" s="663"/>
      <c r="EA37" s="663"/>
      <c r="EB37" s="663"/>
      <c r="EC37" s="664"/>
    </row>
    <row r="38" spans="2:133" ht="11.25" customHeight="1" x14ac:dyDescent="0.15">
      <c r="B38" s="626" t="s">
        <v>335</v>
      </c>
      <c r="C38" s="627"/>
      <c r="D38" s="627"/>
      <c r="E38" s="627"/>
      <c r="F38" s="627"/>
      <c r="G38" s="627"/>
      <c r="H38" s="627"/>
      <c r="I38" s="627"/>
      <c r="J38" s="627"/>
      <c r="K38" s="627"/>
      <c r="L38" s="627"/>
      <c r="M38" s="627"/>
      <c r="N38" s="627"/>
      <c r="O38" s="627"/>
      <c r="P38" s="627"/>
      <c r="Q38" s="628"/>
      <c r="R38" s="629">
        <v>1726253</v>
      </c>
      <c r="S38" s="630"/>
      <c r="T38" s="630"/>
      <c r="U38" s="630"/>
      <c r="V38" s="630"/>
      <c r="W38" s="630"/>
      <c r="X38" s="630"/>
      <c r="Y38" s="631"/>
      <c r="Z38" s="632">
        <v>1.8</v>
      </c>
      <c r="AA38" s="632"/>
      <c r="AB38" s="632"/>
      <c r="AC38" s="632"/>
      <c r="AD38" s="633" t="s">
        <v>234</v>
      </c>
      <c r="AE38" s="633"/>
      <c r="AF38" s="633"/>
      <c r="AG38" s="633"/>
      <c r="AH38" s="633"/>
      <c r="AI38" s="633"/>
      <c r="AJ38" s="633"/>
      <c r="AK38" s="633"/>
      <c r="AL38" s="634" t="s">
        <v>126</v>
      </c>
      <c r="AM38" s="635"/>
      <c r="AN38" s="635"/>
      <c r="AO38" s="636"/>
      <c r="AQ38" s="707" t="s">
        <v>336</v>
      </c>
      <c r="AR38" s="708"/>
      <c r="AS38" s="708"/>
      <c r="AT38" s="708"/>
      <c r="AU38" s="708"/>
      <c r="AV38" s="708"/>
      <c r="AW38" s="708"/>
      <c r="AX38" s="708"/>
      <c r="AY38" s="709"/>
      <c r="AZ38" s="629">
        <v>1066376</v>
      </c>
      <c r="BA38" s="630"/>
      <c r="BB38" s="630"/>
      <c r="BC38" s="630"/>
      <c r="BD38" s="668"/>
      <c r="BE38" s="668"/>
      <c r="BF38" s="696"/>
      <c r="BG38" s="644" t="s">
        <v>337</v>
      </c>
      <c r="BH38" s="645"/>
      <c r="BI38" s="645"/>
      <c r="BJ38" s="645"/>
      <c r="BK38" s="645"/>
      <c r="BL38" s="645"/>
      <c r="BM38" s="645"/>
      <c r="BN38" s="645"/>
      <c r="BO38" s="645"/>
      <c r="BP38" s="645"/>
      <c r="BQ38" s="645"/>
      <c r="BR38" s="645"/>
      <c r="BS38" s="645"/>
      <c r="BT38" s="645"/>
      <c r="BU38" s="646"/>
      <c r="BV38" s="629">
        <v>24129</v>
      </c>
      <c r="BW38" s="630"/>
      <c r="BX38" s="630"/>
      <c r="BY38" s="630"/>
      <c r="BZ38" s="630"/>
      <c r="CA38" s="630"/>
      <c r="CB38" s="639"/>
      <c r="CD38" s="644" t="s">
        <v>338</v>
      </c>
      <c r="CE38" s="645"/>
      <c r="CF38" s="645"/>
      <c r="CG38" s="645"/>
      <c r="CH38" s="645"/>
      <c r="CI38" s="645"/>
      <c r="CJ38" s="645"/>
      <c r="CK38" s="645"/>
      <c r="CL38" s="645"/>
      <c r="CM38" s="645"/>
      <c r="CN38" s="645"/>
      <c r="CO38" s="645"/>
      <c r="CP38" s="645"/>
      <c r="CQ38" s="646"/>
      <c r="CR38" s="629">
        <v>6798159</v>
      </c>
      <c r="CS38" s="630"/>
      <c r="CT38" s="630"/>
      <c r="CU38" s="630"/>
      <c r="CV38" s="630"/>
      <c r="CW38" s="630"/>
      <c r="CX38" s="630"/>
      <c r="CY38" s="631"/>
      <c r="CZ38" s="634">
        <v>7.2</v>
      </c>
      <c r="DA38" s="663"/>
      <c r="DB38" s="663"/>
      <c r="DC38" s="670"/>
      <c r="DD38" s="638">
        <v>5361124</v>
      </c>
      <c r="DE38" s="630"/>
      <c r="DF38" s="630"/>
      <c r="DG38" s="630"/>
      <c r="DH38" s="630"/>
      <c r="DI38" s="630"/>
      <c r="DJ38" s="630"/>
      <c r="DK38" s="631"/>
      <c r="DL38" s="638">
        <v>5288551</v>
      </c>
      <c r="DM38" s="630"/>
      <c r="DN38" s="630"/>
      <c r="DO38" s="630"/>
      <c r="DP38" s="630"/>
      <c r="DQ38" s="630"/>
      <c r="DR38" s="630"/>
      <c r="DS38" s="630"/>
      <c r="DT38" s="630"/>
      <c r="DU38" s="630"/>
      <c r="DV38" s="631"/>
      <c r="DW38" s="634">
        <v>11.4</v>
      </c>
      <c r="DX38" s="663"/>
      <c r="DY38" s="663"/>
      <c r="DZ38" s="663"/>
      <c r="EA38" s="663"/>
      <c r="EB38" s="663"/>
      <c r="EC38" s="664"/>
    </row>
    <row r="39" spans="2:133" ht="11.25" customHeight="1" x14ac:dyDescent="0.15">
      <c r="B39" s="626" t="s">
        <v>339</v>
      </c>
      <c r="C39" s="627"/>
      <c r="D39" s="627"/>
      <c r="E39" s="627"/>
      <c r="F39" s="627"/>
      <c r="G39" s="627"/>
      <c r="H39" s="627"/>
      <c r="I39" s="627"/>
      <c r="J39" s="627"/>
      <c r="K39" s="627"/>
      <c r="L39" s="627"/>
      <c r="M39" s="627"/>
      <c r="N39" s="627"/>
      <c r="O39" s="627"/>
      <c r="P39" s="627"/>
      <c r="Q39" s="628"/>
      <c r="R39" s="629">
        <v>2967608</v>
      </c>
      <c r="S39" s="630"/>
      <c r="T39" s="630"/>
      <c r="U39" s="630"/>
      <c r="V39" s="630"/>
      <c r="W39" s="630"/>
      <c r="X39" s="630"/>
      <c r="Y39" s="631"/>
      <c r="Z39" s="632">
        <v>3.1</v>
      </c>
      <c r="AA39" s="632"/>
      <c r="AB39" s="632"/>
      <c r="AC39" s="632"/>
      <c r="AD39" s="633">
        <v>18634</v>
      </c>
      <c r="AE39" s="633"/>
      <c r="AF39" s="633"/>
      <c r="AG39" s="633"/>
      <c r="AH39" s="633"/>
      <c r="AI39" s="633"/>
      <c r="AJ39" s="633"/>
      <c r="AK39" s="633"/>
      <c r="AL39" s="634">
        <v>0</v>
      </c>
      <c r="AM39" s="635"/>
      <c r="AN39" s="635"/>
      <c r="AO39" s="636"/>
      <c r="AQ39" s="707" t="s">
        <v>340</v>
      </c>
      <c r="AR39" s="708"/>
      <c r="AS39" s="708"/>
      <c r="AT39" s="708"/>
      <c r="AU39" s="708"/>
      <c r="AV39" s="708"/>
      <c r="AW39" s="708"/>
      <c r="AX39" s="708"/>
      <c r="AY39" s="709"/>
      <c r="AZ39" s="629">
        <v>210074</v>
      </c>
      <c r="BA39" s="630"/>
      <c r="BB39" s="630"/>
      <c r="BC39" s="630"/>
      <c r="BD39" s="668"/>
      <c r="BE39" s="668"/>
      <c r="BF39" s="696"/>
      <c r="BG39" s="644" t="s">
        <v>341</v>
      </c>
      <c r="BH39" s="645"/>
      <c r="BI39" s="645"/>
      <c r="BJ39" s="645"/>
      <c r="BK39" s="645"/>
      <c r="BL39" s="645"/>
      <c r="BM39" s="645"/>
      <c r="BN39" s="645"/>
      <c r="BO39" s="645"/>
      <c r="BP39" s="645"/>
      <c r="BQ39" s="645"/>
      <c r="BR39" s="645"/>
      <c r="BS39" s="645"/>
      <c r="BT39" s="645"/>
      <c r="BU39" s="646"/>
      <c r="BV39" s="629">
        <v>36386</v>
      </c>
      <c r="BW39" s="630"/>
      <c r="BX39" s="630"/>
      <c r="BY39" s="630"/>
      <c r="BZ39" s="630"/>
      <c r="CA39" s="630"/>
      <c r="CB39" s="639"/>
      <c r="CD39" s="644" t="s">
        <v>342</v>
      </c>
      <c r="CE39" s="645"/>
      <c r="CF39" s="645"/>
      <c r="CG39" s="645"/>
      <c r="CH39" s="645"/>
      <c r="CI39" s="645"/>
      <c r="CJ39" s="645"/>
      <c r="CK39" s="645"/>
      <c r="CL39" s="645"/>
      <c r="CM39" s="645"/>
      <c r="CN39" s="645"/>
      <c r="CO39" s="645"/>
      <c r="CP39" s="645"/>
      <c r="CQ39" s="646"/>
      <c r="CR39" s="629">
        <v>6574000</v>
      </c>
      <c r="CS39" s="668"/>
      <c r="CT39" s="668"/>
      <c r="CU39" s="668"/>
      <c r="CV39" s="668"/>
      <c r="CW39" s="668"/>
      <c r="CX39" s="668"/>
      <c r="CY39" s="669"/>
      <c r="CZ39" s="634">
        <v>7</v>
      </c>
      <c r="DA39" s="663"/>
      <c r="DB39" s="663"/>
      <c r="DC39" s="670"/>
      <c r="DD39" s="638">
        <v>6500624</v>
      </c>
      <c r="DE39" s="668"/>
      <c r="DF39" s="668"/>
      <c r="DG39" s="668"/>
      <c r="DH39" s="668"/>
      <c r="DI39" s="668"/>
      <c r="DJ39" s="668"/>
      <c r="DK39" s="669"/>
      <c r="DL39" s="638" t="s">
        <v>234</v>
      </c>
      <c r="DM39" s="668"/>
      <c r="DN39" s="668"/>
      <c r="DO39" s="668"/>
      <c r="DP39" s="668"/>
      <c r="DQ39" s="668"/>
      <c r="DR39" s="668"/>
      <c r="DS39" s="668"/>
      <c r="DT39" s="668"/>
      <c r="DU39" s="668"/>
      <c r="DV39" s="669"/>
      <c r="DW39" s="634" t="s">
        <v>126</v>
      </c>
      <c r="DX39" s="663"/>
      <c r="DY39" s="663"/>
      <c r="DZ39" s="663"/>
      <c r="EA39" s="663"/>
      <c r="EB39" s="663"/>
      <c r="EC39" s="664"/>
    </row>
    <row r="40" spans="2:133" ht="11.25" customHeight="1" x14ac:dyDescent="0.15">
      <c r="B40" s="626" t="s">
        <v>343</v>
      </c>
      <c r="C40" s="627"/>
      <c r="D40" s="627"/>
      <c r="E40" s="627"/>
      <c r="F40" s="627"/>
      <c r="G40" s="627"/>
      <c r="H40" s="627"/>
      <c r="I40" s="627"/>
      <c r="J40" s="627"/>
      <c r="K40" s="627"/>
      <c r="L40" s="627"/>
      <c r="M40" s="627"/>
      <c r="N40" s="627"/>
      <c r="O40" s="627"/>
      <c r="P40" s="627"/>
      <c r="Q40" s="628"/>
      <c r="R40" s="629">
        <v>11056206</v>
      </c>
      <c r="S40" s="630"/>
      <c r="T40" s="630"/>
      <c r="U40" s="630"/>
      <c r="V40" s="630"/>
      <c r="W40" s="630"/>
      <c r="X40" s="630"/>
      <c r="Y40" s="631"/>
      <c r="Z40" s="632">
        <v>11.5</v>
      </c>
      <c r="AA40" s="632"/>
      <c r="AB40" s="632"/>
      <c r="AC40" s="632"/>
      <c r="AD40" s="633" t="s">
        <v>126</v>
      </c>
      <c r="AE40" s="633"/>
      <c r="AF40" s="633"/>
      <c r="AG40" s="633"/>
      <c r="AH40" s="633"/>
      <c r="AI40" s="633"/>
      <c r="AJ40" s="633"/>
      <c r="AK40" s="633"/>
      <c r="AL40" s="634" t="s">
        <v>126</v>
      </c>
      <c r="AM40" s="635"/>
      <c r="AN40" s="635"/>
      <c r="AO40" s="636"/>
      <c r="AQ40" s="707" t="s">
        <v>344</v>
      </c>
      <c r="AR40" s="708"/>
      <c r="AS40" s="708"/>
      <c r="AT40" s="708"/>
      <c r="AU40" s="708"/>
      <c r="AV40" s="708"/>
      <c r="AW40" s="708"/>
      <c r="AX40" s="708"/>
      <c r="AY40" s="709"/>
      <c r="AZ40" s="629">
        <v>41354</v>
      </c>
      <c r="BA40" s="630"/>
      <c r="BB40" s="630"/>
      <c r="BC40" s="630"/>
      <c r="BD40" s="668"/>
      <c r="BE40" s="668"/>
      <c r="BF40" s="696"/>
      <c r="BG40" s="710" t="s">
        <v>345</v>
      </c>
      <c r="BH40" s="711"/>
      <c r="BI40" s="711"/>
      <c r="BJ40" s="711"/>
      <c r="BK40" s="711"/>
      <c r="BL40" s="222"/>
      <c r="BM40" s="645" t="s">
        <v>346</v>
      </c>
      <c r="BN40" s="645"/>
      <c r="BO40" s="645"/>
      <c r="BP40" s="645"/>
      <c r="BQ40" s="645"/>
      <c r="BR40" s="645"/>
      <c r="BS40" s="645"/>
      <c r="BT40" s="645"/>
      <c r="BU40" s="646"/>
      <c r="BV40" s="629">
        <v>98</v>
      </c>
      <c r="BW40" s="630"/>
      <c r="BX40" s="630"/>
      <c r="BY40" s="630"/>
      <c r="BZ40" s="630"/>
      <c r="CA40" s="630"/>
      <c r="CB40" s="639"/>
      <c r="CD40" s="644" t="s">
        <v>347</v>
      </c>
      <c r="CE40" s="645"/>
      <c r="CF40" s="645"/>
      <c r="CG40" s="645"/>
      <c r="CH40" s="645"/>
      <c r="CI40" s="645"/>
      <c r="CJ40" s="645"/>
      <c r="CK40" s="645"/>
      <c r="CL40" s="645"/>
      <c r="CM40" s="645"/>
      <c r="CN40" s="645"/>
      <c r="CO40" s="645"/>
      <c r="CP40" s="645"/>
      <c r="CQ40" s="646"/>
      <c r="CR40" s="629">
        <v>256774</v>
      </c>
      <c r="CS40" s="630"/>
      <c r="CT40" s="630"/>
      <c r="CU40" s="630"/>
      <c r="CV40" s="630"/>
      <c r="CW40" s="630"/>
      <c r="CX40" s="630"/>
      <c r="CY40" s="631"/>
      <c r="CZ40" s="634">
        <v>0.3</v>
      </c>
      <c r="DA40" s="663"/>
      <c r="DB40" s="663"/>
      <c r="DC40" s="670"/>
      <c r="DD40" s="638" t="s">
        <v>126</v>
      </c>
      <c r="DE40" s="630"/>
      <c r="DF40" s="630"/>
      <c r="DG40" s="630"/>
      <c r="DH40" s="630"/>
      <c r="DI40" s="630"/>
      <c r="DJ40" s="630"/>
      <c r="DK40" s="631"/>
      <c r="DL40" s="638" t="s">
        <v>126</v>
      </c>
      <c r="DM40" s="630"/>
      <c r="DN40" s="630"/>
      <c r="DO40" s="630"/>
      <c r="DP40" s="630"/>
      <c r="DQ40" s="630"/>
      <c r="DR40" s="630"/>
      <c r="DS40" s="630"/>
      <c r="DT40" s="630"/>
      <c r="DU40" s="630"/>
      <c r="DV40" s="631"/>
      <c r="DW40" s="634" t="s">
        <v>126</v>
      </c>
      <c r="DX40" s="663"/>
      <c r="DY40" s="663"/>
      <c r="DZ40" s="663"/>
      <c r="EA40" s="663"/>
      <c r="EB40" s="663"/>
      <c r="EC40" s="664"/>
    </row>
    <row r="41" spans="2:133" ht="11.25" customHeight="1" x14ac:dyDescent="0.15">
      <c r="B41" s="626" t="s">
        <v>348</v>
      </c>
      <c r="C41" s="627"/>
      <c r="D41" s="627"/>
      <c r="E41" s="627"/>
      <c r="F41" s="627"/>
      <c r="G41" s="627"/>
      <c r="H41" s="627"/>
      <c r="I41" s="627"/>
      <c r="J41" s="627"/>
      <c r="K41" s="627"/>
      <c r="L41" s="627"/>
      <c r="M41" s="627"/>
      <c r="N41" s="627"/>
      <c r="O41" s="627"/>
      <c r="P41" s="627"/>
      <c r="Q41" s="628"/>
      <c r="R41" s="629" t="s">
        <v>234</v>
      </c>
      <c r="S41" s="630"/>
      <c r="T41" s="630"/>
      <c r="U41" s="630"/>
      <c r="V41" s="630"/>
      <c r="W41" s="630"/>
      <c r="X41" s="630"/>
      <c r="Y41" s="631"/>
      <c r="Z41" s="632" t="s">
        <v>234</v>
      </c>
      <c r="AA41" s="632"/>
      <c r="AB41" s="632"/>
      <c r="AC41" s="632"/>
      <c r="AD41" s="633" t="s">
        <v>234</v>
      </c>
      <c r="AE41" s="633"/>
      <c r="AF41" s="633"/>
      <c r="AG41" s="633"/>
      <c r="AH41" s="633"/>
      <c r="AI41" s="633"/>
      <c r="AJ41" s="633"/>
      <c r="AK41" s="633"/>
      <c r="AL41" s="634" t="s">
        <v>234</v>
      </c>
      <c r="AM41" s="635"/>
      <c r="AN41" s="635"/>
      <c r="AO41" s="636"/>
      <c r="AQ41" s="707" t="s">
        <v>349</v>
      </c>
      <c r="AR41" s="708"/>
      <c r="AS41" s="708"/>
      <c r="AT41" s="708"/>
      <c r="AU41" s="708"/>
      <c r="AV41" s="708"/>
      <c r="AW41" s="708"/>
      <c r="AX41" s="708"/>
      <c r="AY41" s="709"/>
      <c r="AZ41" s="629">
        <v>1647977</v>
      </c>
      <c r="BA41" s="630"/>
      <c r="BB41" s="630"/>
      <c r="BC41" s="630"/>
      <c r="BD41" s="668"/>
      <c r="BE41" s="668"/>
      <c r="BF41" s="696"/>
      <c r="BG41" s="710"/>
      <c r="BH41" s="711"/>
      <c r="BI41" s="711"/>
      <c r="BJ41" s="711"/>
      <c r="BK41" s="711"/>
      <c r="BL41" s="222"/>
      <c r="BM41" s="645" t="s">
        <v>350</v>
      </c>
      <c r="BN41" s="645"/>
      <c r="BO41" s="645"/>
      <c r="BP41" s="645"/>
      <c r="BQ41" s="645"/>
      <c r="BR41" s="645"/>
      <c r="BS41" s="645"/>
      <c r="BT41" s="645"/>
      <c r="BU41" s="646"/>
      <c r="BV41" s="629">
        <v>1</v>
      </c>
      <c r="BW41" s="630"/>
      <c r="BX41" s="630"/>
      <c r="BY41" s="630"/>
      <c r="BZ41" s="630"/>
      <c r="CA41" s="630"/>
      <c r="CB41" s="639"/>
      <c r="CD41" s="644" t="s">
        <v>351</v>
      </c>
      <c r="CE41" s="645"/>
      <c r="CF41" s="645"/>
      <c r="CG41" s="645"/>
      <c r="CH41" s="645"/>
      <c r="CI41" s="645"/>
      <c r="CJ41" s="645"/>
      <c r="CK41" s="645"/>
      <c r="CL41" s="645"/>
      <c r="CM41" s="645"/>
      <c r="CN41" s="645"/>
      <c r="CO41" s="645"/>
      <c r="CP41" s="645"/>
      <c r="CQ41" s="646"/>
      <c r="CR41" s="629" t="s">
        <v>126</v>
      </c>
      <c r="CS41" s="668"/>
      <c r="CT41" s="668"/>
      <c r="CU41" s="668"/>
      <c r="CV41" s="668"/>
      <c r="CW41" s="668"/>
      <c r="CX41" s="668"/>
      <c r="CY41" s="669"/>
      <c r="CZ41" s="634" t="s">
        <v>234</v>
      </c>
      <c r="DA41" s="663"/>
      <c r="DB41" s="663"/>
      <c r="DC41" s="670"/>
      <c r="DD41" s="638" t="s">
        <v>126</v>
      </c>
      <c r="DE41" s="668"/>
      <c r="DF41" s="668"/>
      <c r="DG41" s="668"/>
      <c r="DH41" s="668"/>
      <c r="DI41" s="668"/>
      <c r="DJ41" s="668"/>
      <c r="DK41" s="669"/>
      <c r="DL41" s="720"/>
      <c r="DM41" s="721"/>
      <c r="DN41" s="721"/>
      <c r="DO41" s="721"/>
      <c r="DP41" s="721"/>
      <c r="DQ41" s="721"/>
      <c r="DR41" s="721"/>
      <c r="DS41" s="721"/>
      <c r="DT41" s="721"/>
      <c r="DU41" s="721"/>
      <c r="DV41" s="722"/>
      <c r="DW41" s="717"/>
      <c r="DX41" s="718"/>
      <c r="DY41" s="718"/>
      <c r="DZ41" s="718"/>
      <c r="EA41" s="718"/>
      <c r="EB41" s="718"/>
      <c r="EC41" s="719"/>
    </row>
    <row r="42" spans="2:133" ht="11.25" customHeight="1" x14ac:dyDescent="0.15">
      <c r="B42" s="626" t="s">
        <v>352</v>
      </c>
      <c r="C42" s="627"/>
      <c r="D42" s="627"/>
      <c r="E42" s="627"/>
      <c r="F42" s="627"/>
      <c r="G42" s="627"/>
      <c r="H42" s="627"/>
      <c r="I42" s="627"/>
      <c r="J42" s="627"/>
      <c r="K42" s="627"/>
      <c r="L42" s="627"/>
      <c r="M42" s="627"/>
      <c r="N42" s="627"/>
      <c r="O42" s="627"/>
      <c r="P42" s="627"/>
      <c r="Q42" s="628"/>
      <c r="R42" s="629" t="s">
        <v>234</v>
      </c>
      <c r="S42" s="630"/>
      <c r="T42" s="630"/>
      <c r="U42" s="630"/>
      <c r="V42" s="630"/>
      <c r="W42" s="630"/>
      <c r="X42" s="630"/>
      <c r="Y42" s="631"/>
      <c r="Z42" s="632" t="s">
        <v>234</v>
      </c>
      <c r="AA42" s="632"/>
      <c r="AB42" s="632"/>
      <c r="AC42" s="632"/>
      <c r="AD42" s="633" t="s">
        <v>126</v>
      </c>
      <c r="AE42" s="633"/>
      <c r="AF42" s="633"/>
      <c r="AG42" s="633"/>
      <c r="AH42" s="633"/>
      <c r="AI42" s="633"/>
      <c r="AJ42" s="633"/>
      <c r="AK42" s="633"/>
      <c r="AL42" s="634" t="s">
        <v>126</v>
      </c>
      <c r="AM42" s="635"/>
      <c r="AN42" s="635"/>
      <c r="AO42" s="636"/>
      <c r="AQ42" s="714" t="s">
        <v>353</v>
      </c>
      <c r="AR42" s="715"/>
      <c r="AS42" s="715"/>
      <c r="AT42" s="715"/>
      <c r="AU42" s="715"/>
      <c r="AV42" s="715"/>
      <c r="AW42" s="715"/>
      <c r="AX42" s="715"/>
      <c r="AY42" s="716"/>
      <c r="AZ42" s="723">
        <v>5150622</v>
      </c>
      <c r="BA42" s="724"/>
      <c r="BB42" s="724"/>
      <c r="BC42" s="724"/>
      <c r="BD42" s="700"/>
      <c r="BE42" s="700"/>
      <c r="BF42" s="702"/>
      <c r="BG42" s="712"/>
      <c r="BH42" s="713"/>
      <c r="BI42" s="713"/>
      <c r="BJ42" s="713"/>
      <c r="BK42" s="713"/>
      <c r="BL42" s="223"/>
      <c r="BM42" s="655" t="s">
        <v>354</v>
      </c>
      <c r="BN42" s="655"/>
      <c r="BO42" s="655"/>
      <c r="BP42" s="655"/>
      <c r="BQ42" s="655"/>
      <c r="BR42" s="655"/>
      <c r="BS42" s="655"/>
      <c r="BT42" s="655"/>
      <c r="BU42" s="656"/>
      <c r="BV42" s="723">
        <v>356</v>
      </c>
      <c r="BW42" s="724"/>
      <c r="BX42" s="724"/>
      <c r="BY42" s="724"/>
      <c r="BZ42" s="724"/>
      <c r="CA42" s="724"/>
      <c r="CB42" s="736"/>
      <c r="CD42" s="626" t="s">
        <v>355</v>
      </c>
      <c r="CE42" s="627"/>
      <c r="CF42" s="627"/>
      <c r="CG42" s="627"/>
      <c r="CH42" s="627"/>
      <c r="CI42" s="627"/>
      <c r="CJ42" s="627"/>
      <c r="CK42" s="627"/>
      <c r="CL42" s="627"/>
      <c r="CM42" s="627"/>
      <c r="CN42" s="627"/>
      <c r="CO42" s="627"/>
      <c r="CP42" s="627"/>
      <c r="CQ42" s="628"/>
      <c r="CR42" s="629">
        <v>12890979</v>
      </c>
      <c r="CS42" s="668"/>
      <c r="CT42" s="668"/>
      <c r="CU42" s="668"/>
      <c r="CV42" s="668"/>
      <c r="CW42" s="668"/>
      <c r="CX42" s="668"/>
      <c r="CY42" s="669"/>
      <c r="CZ42" s="634">
        <v>13.7</v>
      </c>
      <c r="DA42" s="663"/>
      <c r="DB42" s="663"/>
      <c r="DC42" s="670"/>
      <c r="DD42" s="638">
        <v>1937427</v>
      </c>
      <c r="DE42" s="668"/>
      <c r="DF42" s="668"/>
      <c r="DG42" s="668"/>
      <c r="DH42" s="668"/>
      <c r="DI42" s="668"/>
      <c r="DJ42" s="668"/>
      <c r="DK42" s="669"/>
      <c r="DL42" s="720"/>
      <c r="DM42" s="721"/>
      <c r="DN42" s="721"/>
      <c r="DO42" s="721"/>
      <c r="DP42" s="721"/>
      <c r="DQ42" s="721"/>
      <c r="DR42" s="721"/>
      <c r="DS42" s="721"/>
      <c r="DT42" s="721"/>
      <c r="DU42" s="721"/>
      <c r="DV42" s="722"/>
      <c r="DW42" s="717"/>
      <c r="DX42" s="718"/>
      <c r="DY42" s="718"/>
      <c r="DZ42" s="718"/>
      <c r="EA42" s="718"/>
      <c r="EB42" s="718"/>
      <c r="EC42" s="719"/>
    </row>
    <row r="43" spans="2:133" ht="11.25" customHeight="1" x14ac:dyDescent="0.15">
      <c r="B43" s="626" t="s">
        <v>356</v>
      </c>
      <c r="C43" s="627"/>
      <c r="D43" s="627"/>
      <c r="E43" s="627"/>
      <c r="F43" s="627"/>
      <c r="G43" s="627"/>
      <c r="H43" s="627"/>
      <c r="I43" s="627"/>
      <c r="J43" s="627"/>
      <c r="K43" s="627"/>
      <c r="L43" s="627"/>
      <c r="M43" s="627"/>
      <c r="N43" s="627"/>
      <c r="O43" s="627"/>
      <c r="P43" s="627"/>
      <c r="Q43" s="628"/>
      <c r="R43" s="629">
        <v>2877606</v>
      </c>
      <c r="S43" s="630"/>
      <c r="T43" s="630"/>
      <c r="U43" s="630"/>
      <c r="V43" s="630"/>
      <c r="W43" s="630"/>
      <c r="X43" s="630"/>
      <c r="Y43" s="631"/>
      <c r="Z43" s="632">
        <v>3</v>
      </c>
      <c r="AA43" s="632"/>
      <c r="AB43" s="632"/>
      <c r="AC43" s="632"/>
      <c r="AD43" s="633" t="s">
        <v>126</v>
      </c>
      <c r="AE43" s="633"/>
      <c r="AF43" s="633"/>
      <c r="AG43" s="633"/>
      <c r="AH43" s="633"/>
      <c r="AI43" s="633"/>
      <c r="AJ43" s="633"/>
      <c r="AK43" s="633"/>
      <c r="AL43" s="634" t="s">
        <v>126</v>
      </c>
      <c r="AM43" s="635"/>
      <c r="AN43" s="635"/>
      <c r="AO43" s="636"/>
      <c r="BV43" s="224"/>
      <c r="BW43" s="224"/>
      <c r="BX43" s="224"/>
      <c r="BY43" s="224"/>
      <c r="BZ43" s="224"/>
      <c r="CA43" s="224"/>
      <c r="CB43" s="224"/>
      <c r="CD43" s="626" t="s">
        <v>357</v>
      </c>
      <c r="CE43" s="627"/>
      <c r="CF43" s="627"/>
      <c r="CG43" s="627"/>
      <c r="CH43" s="627"/>
      <c r="CI43" s="627"/>
      <c r="CJ43" s="627"/>
      <c r="CK43" s="627"/>
      <c r="CL43" s="627"/>
      <c r="CM43" s="627"/>
      <c r="CN43" s="627"/>
      <c r="CO43" s="627"/>
      <c r="CP43" s="627"/>
      <c r="CQ43" s="628"/>
      <c r="CR43" s="629">
        <v>231569</v>
      </c>
      <c r="CS43" s="668"/>
      <c r="CT43" s="668"/>
      <c r="CU43" s="668"/>
      <c r="CV43" s="668"/>
      <c r="CW43" s="668"/>
      <c r="CX43" s="668"/>
      <c r="CY43" s="669"/>
      <c r="CZ43" s="634">
        <v>0.2</v>
      </c>
      <c r="DA43" s="663"/>
      <c r="DB43" s="663"/>
      <c r="DC43" s="670"/>
      <c r="DD43" s="638">
        <v>231569</v>
      </c>
      <c r="DE43" s="668"/>
      <c r="DF43" s="668"/>
      <c r="DG43" s="668"/>
      <c r="DH43" s="668"/>
      <c r="DI43" s="668"/>
      <c r="DJ43" s="668"/>
      <c r="DK43" s="669"/>
      <c r="DL43" s="720"/>
      <c r="DM43" s="721"/>
      <c r="DN43" s="721"/>
      <c r="DO43" s="721"/>
      <c r="DP43" s="721"/>
      <c r="DQ43" s="721"/>
      <c r="DR43" s="721"/>
      <c r="DS43" s="721"/>
      <c r="DT43" s="721"/>
      <c r="DU43" s="721"/>
      <c r="DV43" s="722"/>
      <c r="DW43" s="717"/>
      <c r="DX43" s="718"/>
      <c r="DY43" s="718"/>
      <c r="DZ43" s="718"/>
      <c r="EA43" s="718"/>
      <c r="EB43" s="718"/>
      <c r="EC43" s="719"/>
    </row>
    <row r="44" spans="2:133" ht="11.25" customHeight="1" x14ac:dyDescent="0.15">
      <c r="B44" s="679" t="s">
        <v>358</v>
      </c>
      <c r="C44" s="680"/>
      <c r="D44" s="680"/>
      <c r="E44" s="680"/>
      <c r="F44" s="680"/>
      <c r="G44" s="680"/>
      <c r="H44" s="680"/>
      <c r="I44" s="680"/>
      <c r="J44" s="680"/>
      <c r="K44" s="680"/>
      <c r="L44" s="680"/>
      <c r="M44" s="680"/>
      <c r="N44" s="680"/>
      <c r="O44" s="680"/>
      <c r="P44" s="680"/>
      <c r="Q44" s="681"/>
      <c r="R44" s="723">
        <v>96044530</v>
      </c>
      <c r="S44" s="724"/>
      <c r="T44" s="724"/>
      <c r="U44" s="724"/>
      <c r="V44" s="724"/>
      <c r="W44" s="724"/>
      <c r="X44" s="724"/>
      <c r="Y44" s="725"/>
      <c r="Z44" s="726">
        <v>100</v>
      </c>
      <c r="AA44" s="726"/>
      <c r="AB44" s="726"/>
      <c r="AC44" s="726"/>
      <c r="AD44" s="727">
        <v>43555320</v>
      </c>
      <c r="AE44" s="727"/>
      <c r="AF44" s="727"/>
      <c r="AG44" s="727"/>
      <c r="AH44" s="727"/>
      <c r="AI44" s="727"/>
      <c r="AJ44" s="727"/>
      <c r="AK44" s="727"/>
      <c r="AL44" s="728">
        <v>100</v>
      </c>
      <c r="AM44" s="701"/>
      <c r="AN44" s="701"/>
      <c r="AO44" s="729"/>
      <c r="CD44" s="730" t="s">
        <v>304</v>
      </c>
      <c r="CE44" s="731"/>
      <c r="CF44" s="626" t="s">
        <v>359</v>
      </c>
      <c r="CG44" s="627"/>
      <c r="CH44" s="627"/>
      <c r="CI44" s="627"/>
      <c r="CJ44" s="627"/>
      <c r="CK44" s="627"/>
      <c r="CL44" s="627"/>
      <c r="CM44" s="627"/>
      <c r="CN44" s="627"/>
      <c r="CO44" s="627"/>
      <c r="CP44" s="627"/>
      <c r="CQ44" s="628"/>
      <c r="CR44" s="629">
        <v>12890979</v>
      </c>
      <c r="CS44" s="630"/>
      <c r="CT44" s="630"/>
      <c r="CU44" s="630"/>
      <c r="CV44" s="630"/>
      <c r="CW44" s="630"/>
      <c r="CX44" s="630"/>
      <c r="CY44" s="631"/>
      <c r="CZ44" s="634">
        <v>13.7</v>
      </c>
      <c r="DA44" s="635"/>
      <c r="DB44" s="635"/>
      <c r="DC44" s="647"/>
      <c r="DD44" s="638">
        <v>1937427</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360</v>
      </c>
      <c r="CG45" s="627"/>
      <c r="CH45" s="627"/>
      <c r="CI45" s="627"/>
      <c r="CJ45" s="627"/>
      <c r="CK45" s="627"/>
      <c r="CL45" s="627"/>
      <c r="CM45" s="627"/>
      <c r="CN45" s="627"/>
      <c r="CO45" s="627"/>
      <c r="CP45" s="627"/>
      <c r="CQ45" s="628"/>
      <c r="CR45" s="629">
        <v>3994005</v>
      </c>
      <c r="CS45" s="668"/>
      <c r="CT45" s="668"/>
      <c r="CU45" s="668"/>
      <c r="CV45" s="668"/>
      <c r="CW45" s="668"/>
      <c r="CX45" s="668"/>
      <c r="CY45" s="669"/>
      <c r="CZ45" s="634">
        <v>4.3</v>
      </c>
      <c r="DA45" s="663"/>
      <c r="DB45" s="663"/>
      <c r="DC45" s="670"/>
      <c r="DD45" s="638">
        <v>268270</v>
      </c>
      <c r="DE45" s="668"/>
      <c r="DF45" s="668"/>
      <c r="DG45" s="668"/>
      <c r="DH45" s="668"/>
      <c r="DI45" s="668"/>
      <c r="DJ45" s="668"/>
      <c r="DK45" s="669"/>
      <c r="DL45" s="720"/>
      <c r="DM45" s="721"/>
      <c r="DN45" s="721"/>
      <c r="DO45" s="721"/>
      <c r="DP45" s="721"/>
      <c r="DQ45" s="721"/>
      <c r="DR45" s="721"/>
      <c r="DS45" s="721"/>
      <c r="DT45" s="721"/>
      <c r="DU45" s="721"/>
      <c r="DV45" s="722"/>
      <c r="DW45" s="717"/>
      <c r="DX45" s="718"/>
      <c r="DY45" s="718"/>
      <c r="DZ45" s="718"/>
      <c r="EA45" s="718"/>
      <c r="EB45" s="718"/>
      <c r="EC45" s="719"/>
    </row>
    <row r="46" spans="2:133" ht="11.25" customHeight="1" x14ac:dyDescent="0.15">
      <c r="B46" s="226" t="s">
        <v>361</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362</v>
      </c>
      <c r="CG46" s="627"/>
      <c r="CH46" s="627"/>
      <c r="CI46" s="627"/>
      <c r="CJ46" s="627"/>
      <c r="CK46" s="627"/>
      <c r="CL46" s="627"/>
      <c r="CM46" s="627"/>
      <c r="CN46" s="627"/>
      <c r="CO46" s="627"/>
      <c r="CP46" s="627"/>
      <c r="CQ46" s="628"/>
      <c r="CR46" s="629">
        <v>8830130</v>
      </c>
      <c r="CS46" s="630"/>
      <c r="CT46" s="630"/>
      <c r="CU46" s="630"/>
      <c r="CV46" s="630"/>
      <c r="CW46" s="630"/>
      <c r="CX46" s="630"/>
      <c r="CY46" s="631"/>
      <c r="CZ46" s="634">
        <v>9.4</v>
      </c>
      <c r="DA46" s="635"/>
      <c r="DB46" s="635"/>
      <c r="DC46" s="647"/>
      <c r="DD46" s="638">
        <v>1655413</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x14ac:dyDescent="0.15">
      <c r="B47" s="748" t="s">
        <v>363</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364</v>
      </c>
      <c r="CG47" s="627"/>
      <c r="CH47" s="627"/>
      <c r="CI47" s="627"/>
      <c r="CJ47" s="627"/>
      <c r="CK47" s="627"/>
      <c r="CL47" s="627"/>
      <c r="CM47" s="627"/>
      <c r="CN47" s="627"/>
      <c r="CO47" s="627"/>
      <c r="CP47" s="627"/>
      <c r="CQ47" s="628"/>
      <c r="CR47" s="629" t="s">
        <v>234</v>
      </c>
      <c r="CS47" s="668"/>
      <c r="CT47" s="668"/>
      <c r="CU47" s="668"/>
      <c r="CV47" s="668"/>
      <c r="CW47" s="668"/>
      <c r="CX47" s="668"/>
      <c r="CY47" s="669"/>
      <c r="CZ47" s="634" t="s">
        <v>234</v>
      </c>
      <c r="DA47" s="663"/>
      <c r="DB47" s="663"/>
      <c r="DC47" s="670"/>
      <c r="DD47" s="638" t="s">
        <v>126</v>
      </c>
      <c r="DE47" s="668"/>
      <c r="DF47" s="668"/>
      <c r="DG47" s="668"/>
      <c r="DH47" s="668"/>
      <c r="DI47" s="668"/>
      <c r="DJ47" s="668"/>
      <c r="DK47" s="669"/>
      <c r="DL47" s="720"/>
      <c r="DM47" s="721"/>
      <c r="DN47" s="721"/>
      <c r="DO47" s="721"/>
      <c r="DP47" s="721"/>
      <c r="DQ47" s="721"/>
      <c r="DR47" s="721"/>
      <c r="DS47" s="721"/>
      <c r="DT47" s="721"/>
      <c r="DU47" s="721"/>
      <c r="DV47" s="722"/>
      <c r="DW47" s="717"/>
      <c r="DX47" s="718"/>
      <c r="DY47" s="718"/>
      <c r="DZ47" s="718"/>
      <c r="EA47" s="718"/>
      <c r="EB47" s="718"/>
      <c r="EC47" s="719"/>
    </row>
    <row r="48" spans="2:133" x14ac:dyDescent="0.15">
      <c r="B48" s="747" t="s">
        <v>365</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366</v>
      </c>
      <c r="CG48" s="627"/>
      <c r="CH48" s="627"/>
      <c r="CI48" s="627"/>
      <c r="CJ48" s="627"/>
      <c r="CK48" s="627"/>
      <c r="CL48" s="627"/>
      <c r="CM48" s="627"/>
      <c r="CN48" s="627"/>
      <c r="CO48" s="627"/>
      <c r="CP48" s="627"/>
      <c r="CQ48" s="628"/>
      <c r="CR48" s="629" t="s">
        <v>126</v>
      </c>
      <c r="CS48" s="630"/>
      <c r="CT48" s="630"/>
      <c r="CU48" s="630"/>
      <c r="CV48" s="630"/>
      <c r="CW48" s="630"/>
      <c r="CX48" s="630"/>
      <c r="CY48" s="631"/>
      <c r="CZ48" s="634" t="s">
        <v>126</v>
      </c>
      <c r="DA48" s="635"/>
      <c r="DB48" s="635"/>
      <c r="DC48" s="647"/>
      <c r="DD48" s="638" t="s">
        <v>126</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9" t="s">
        <v>367</v>
      </c>
      <c r="CE49" s="680"/>
      <c r="CF49" s="680"/>
      <c r="CG49" s="680"/>
      <c r="CH49" s="680"/>
      <c r="CI49" s="680"/>
      <c r="CJ49" s="680"/>
      <c r="CK49" s="680"/>
      <c r="CL49" s="680"/>
      <c r="CM49" s="680"/>
      <c r="CN49" s="680"/>
      <c r="CO49" s="680"/>
      <c r="CP49" s="680"/>
      <c r="CQ49" s="681"/>
      <c r="CR49" s="723">
        <v>93970500</v>
      </c>
      <c r="CS49" s="700"/>
      <c r="CT49" s="700"/>
      <c r="CU49" s="700"/>
      <c r="CV49" s="700"/>
      <c r="CW49" s="700"/>
      <c r="CX49" s="700"/>
      <c r="CY49" s="737"/>
      <c r="CZ49" s="728">
        <v>100</v>
      </c>
      <c r="DA49" s="738"/>
      <c r="DB49" s="738"/>
      <c r="DC49" s="739"/>
      <c r="DD49" s="740">
        <v>53387487</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K+G8r0qytsdJFo7H0TVJNePE1dSvVB3ftR5ixa8D15JGTD4I1vMiuVo26ODnvA4xIutyo9iqd53nvgnp2Xnkzw==" saltValue="cg8JFij2W/BQnlOwUcWzD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P32" sqref="AP32:AT32"/>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49" t="s">
        <v>368</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369</v>
      </c>
      <c r="DK2" s="751"/>
      <c r="DL2" s="751"/>
      <c r="DM2" s="751"/>
      <c r="DN2" s="751"/>
      <c r="DO2" s="752"/>
      <c r="DP2" s="231"/>
      <c r="DQ2" s="750" t="s">
        <v>370</v>
      </c>
      <c r="DR2" s="751"/>
      <c r="DS2" s="751"/>
      <c r="DT2" s="751"/>
      <c r="DU2" s="751"/>
      <c r="DV2" s="751"/>
      <c r="DW2" s="751"/>
      <c r="DX2" s="751"/>
      <c r="DY2" s="751"/>
      <c r="DZ2" s="752"/>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53" t="s">
        <v>371</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372</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25" customHeight="1" x14ac:dyDescent="0.15">
      <c r="A5" s="755" t="s">
        <v>373</v>
      </c>
      <c r="B5" s="756"/>
      <c r="C5" s="756"/>
      <c r="D5" s="756"/>
      <c r="E5" s="756"/>
      <c r="F5" s="756"/>
      <c r="G5" s="756"/>
      <c r="H5" s="756"/>
      <c r="I5" s="756"/>
      <c r="J5" s="756"/>
      <c r="K5" s="756"/>
      <c r="L5" s="756"/>
      <c r="M5" s="756"/>
      <c r="N5" s="756"/>
      <c r="O5" s="756"/>
      <c r="P5" s="757"/>
      <c r="Q5" s="761" t="s">
        <v>374</v>
      </c>
      <c r="R5" s="762"/>
      <c r="S5" s="762"/>
      <c r="T5" s="762"/>
      <c r="U5" s="763"/>
      <c r="V5" s="761" t="s">
        <v>375</v>
      </c>
      <c r="W5" s="762"/>
      <c r="X5" s="762"/>
      <c r="Y5" s="762"/>
      <c r="Z5" s="763"/>
      <c r="AA5" s="761" t="s">
        <v>376</v>
      </c>
      <c r="AB5" s="762"/>
      <c r="AC5" s="762"/>
      <c r="AD5" s="762"/>
      <c r="AE5" s="762"/>
      <c r="AF5" s="767" t="s">
        <v>377</v>
      </c>
      <c r="AG5" s="762"/>
      <c r="AH5" s="762"/>
      <c r="AI5" s="762"/>
      <c r="AJ5" s="768"/>
      <c r="AK5" s="762" t="s">
        <v>378</v>
      </c>
      <c r="AL5" s="762"/>
      <c r="AM5" s="762"/>
      <c r="AN5" s="762"/>
      <c r="AO5" s="763"/>
      <c r="AP5" s="761" t="s">
        <v>379</v>
      </c>
      <c r="AQ5" s="762"/>
      <c r="AR5" s="762"/>
      <c r="AS5" s="762"/>
      <c r="AT5" s="763"/>
      <c r="AU5" s="761" t="s">
        <v>380</v>
      </c>
      <c r="AV5" s="762"/>
      <c r="AW5" s="762"/>
      <c r="AX5" s="762"/>
      <c r="AY5" s="768"/>
      <c r="AZ5" s="235"/>
      <c r="BA5" s="235"/>
      <c r="BB5" s="235"/>
      <c r="BC5" s="235"/>
      <c r="BD5" s="235"/>
      <c r="BE5" s="236"/>
      <c r="BF5" s="236"/>
      <c r="BG5" s="236"/>
      <c r="BH5" s="236"/>
      <c r="BI5" s="236"/>
      <c r="BJ5" s="236"/>
      <c r="BK5" s="236"/>
      <c r="BL5" s="236"/>
      <c r="BM5" s="236"/>
      <c r="BN5" s="236"/>
      <c r="BO5" s="236"/>
      <c r="BP5" s="236"/>
      <c r="BQ5" s="755" t="s">
        <v>381</v>
      </c>
      <c r="BR5" s="756"/>
      <c r="BS5" s="756"/>
      <c r="BT5" s="756"/>
      <c r="BU5" s="756"/>
      <c r="BV5" s="756"/>
      <c r="BW5" s="756"/>
      <c r="BX5" s="756"/>
      <c r="BY5" s="756"/>
      <c r="BZ5" s="756"/>
      <c r="CA5" s="756"/>
      <c r="CB5" s="756"/>
      <c r="CC5" s="756"/>
      <c r="CD5" s="756"/>
      <c r="CE5" s="756"/>
      <c r="CF5" s="756"/>
      <c r="CG5" s="757"/>
      <c r="CH5" s="761" t="s">
        <v>382</v>
      </c>
      <c r="CI5" s="762"/>
      <c r="CJ5" s="762"/>
      <c r="CK5" s="762"/>
      <c r="CL5" s="763"/>
      <c r="CM5" s="761" t="s">
        <v>383</v>
      </c>
      <c r="CN5" s="762"/>
      <c r="CO5" s="762"/>
      <c r="CP5" s="762"/>
      <c r="CQ5" s="763"/>
      <c r="CR5" s="761" t="s">
        <v>384</v>
      </c>
      <c r="CS5" s="762"/>
      <c r="CT5" s="762"/>
      <c r="CU5" s="762"/>
      <c r="CV5" s="763"/>
      <c r="CW5" s="761" t="s">
        <v>385</v>
      </c>
      <c r="CX5" s="762"/>
      <c r="CY5" s="762"/>
      <c r="CZ5" s="762"/>
      <c r="DA5" s="763"/>
      <c r="DB5" s="761" t="s">
        <v>386</v>
      </c>
      <c r="DC5" s="762"/>
      <c r="DD5" s="762"/>
      <c r="DE5" s="762"/>
      <c r="DF5" s="763"/>
      <c r="DG5" s="791" t="s">
        <v>387</v>
      </c>
      <c r="DH5" s="792"/>
      <c r="DI5" s="792"/>
      <c r="DJ5" s="792"/>
      <c r="DK5" s="793"/>
      <c r="DL5" s="791" t="s">
        <v>388</v>
      </c>
      <c r="DM5" s="792"/>
      <c r="DN5" s="792"/>
      <c r="DO5" s="792"/>
      <c r="DP5" s="793"/>
      <c r="DQ5" s="761" t="s">
        <v>389</v>
      </c>
      <c r="DR5" s="762"/>
      <c r="DS5" s="762"/>
      <c r="DT5" s="762"/>
      <c r="DU5" s="763"/>
      <c r="DV5" s="761" t="s">
        <v>380</v>
      </c>
      <c r="DW5" s="762"/>
      <c r="DX5" s="762"/>
      <c r="DY5" s="762"/>
      <c r="DZ5" s="768"/>
      <c r="EA5" s="237"/>
    </row>
    <row r="6" spans="1:131" s="238"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7"/>
    </row>
    <row r="7" spans="1:131" s="238" customFormat="1" ht="26.25" customHeight="1" thickTop="1" x14ac:dyDescent="0.15">
      <c r="A7" s="239">
        <v>1</v>
      </c>
      <c r="B7" s="777" t="s">
        <v>390</v>
      </c>
      <c r="C7" s="778"/>
      <c r="D7" s="778"/>
      <c r="E7" s="778"/>
      <c r="F7" s="778"/>
      <c r="G7" s="778"/>
      <c r="H7" s="778"/>
      <c r="I7" s="778"/>
      <c r="J7" s="778"/>
      <c r="K7" s="778"/>
      <c r="L7" s="778"/>
      <c r="M7" s="778"/>
      <c r="N7" s="778"/>
      <c r="O7" s="778"/>
      <c r="P7" s="779"/>
      <c r="Q7" s="780">
        <v>96045</v>
      </c>
      <c r="R7" s="781"/>
      <c r="S7" s="781"/>
      <c r="T7" s="781"/>
      <c r="U7" s="781"/>
      <c r="V7" s="781">
        <v>93971</v>
      </c>
      <c r="W7" s="781"/>
      <c r="X7" s="781"/>
      <c r="Y7" s="781"/>
      <c r="Z7" s="781"/>
      <c r="AA7" s="781">
        <v>2074</v>
      </c>
      <c r="AB7" s="781"/>
      <c r="AC7" s="781"/>
      <c r="AD7" s="781"/>
      <c r="AE7" s="782"/>
      <c r="AF7" s="783">
        <v>1105</v>
      </c>
      <c r="AG7" s="784"/>
      <c r="AH7" s="784"/>
      <c r="AI7" s="784"/>
      <c r="AJ7" s="785"/>
      <c r="AK7" s="786">
        <v>2125</v>
      </c>
      <c r="AL7" s="787"/>
      <c r="AM7" s="787"/>
      <c r="AN7" s="787"/>
      <c r="AO7" s="787"/>
      <c r="AP7" s="787">
        <v>64600</v>
      </c>
      <c r="AQ7" s="787"/>
      <c r="AR7" s="787"/>
      <c r="AS7" s="787"/>
      <c r="AT7" s="787"/>
      <c r="AU7" s="788"/>
      <c r="AV7" s="788"/>
      <c r="AW7" s="788"/>
      <c r="AX7" s="788"/>
      <c r="AY7" s="789"/>
      <c r="AZ7" s="235"/>
      <c r="BA7" s="235"/>
      <c r="BB7" s="235"/>
      <c r="BC7" s="235"/>
      <c r="BD7" s="235"/>
      <c r="BE7" s="236"/>
      <c r="BF7" s="236"/>
      <c r="BG7" s="236"/>
      <c r="BH7" s="236"/>
      <c r="BI7" s="236"/>
      <c r="BJ7" s="236"/>
      <c r="BK7" s="236"/>
      <c r="BL7" s="236"/>
      <c r="BM7" s="236"/>
      <c r="BN7" s="236"/>
      <c r="BO7" s="236"/>
      <c r="BP7" s="236"/>
      <c r="BQ7" s="239">
        <v>1</v>
      </c>
      <c r="BR7" s="240"/>
      <c r="BS7" s="774" t="s">
        <v>592</v>
      </c>
      <c r="BT7" s="775"/>
      <c r="BU7" s="775"/>
      <c r="BV7" s="775"/>
      <c r="BW7" s="775"/>
      <c r="BX7" s="775"/>
      <c r="BY7" s="775"/>
      <c r="BZ7" s="775"/>
      <c r="CA7" s="775"/>
      <c r="CB7" s="775"/>
      <c r="CC7" s="775"/>
      <c r="CD7" s="775"/>
      <c r="CE7" s="775"/>
      <c r="CF7" s="775"/>
      <c r="CG7" s="790"/>
      <c r="CH7" s="771">
        <v>-11</v>
      </c>
      <c r="CI7" s="772"/>
      <c r="CJ7" s="772"/>
      <c r="CK7" s="772"/>
      <c r="CL7" s="773"/>
      <c r="CM7" s="771">
        <v>398</v>
      </c>
      <c r="CN7" s="772"/>
      <c r="CO7" s="772"/>
      <c r="CP7" s="772"/>
      <c r="CQ7" s="773"/>
      <c r="CR7" s="771">
        <v>30</v>
      </c>
      <c r="CS7" s="772"/>
      <c r="CT7" s="772"/>
      <c r="CU7" s="772"/>
      <c r="CV7" s="773"/>
      <c r="CW7" s="771">
        <v>47</v>
      </c>
      <c r="CX7" s="772"/>
      <c r="CY7" s="772"/>
      <c r="CZ7" s="772"/>
      <c r="DA7" s="773"/>
      <c r="DB7" s="771" t="s">
        <v>596</v>
      </c>
      <c r="DC7" s="772"/>
      <c r="DD7" s="772"/>
      <c r="DE7" s="772"/>
      <c r="DF7" s="773"/>
      <c r="DG7" s="771" t="s">
        <v>596</v>
      </c>
      <c r="DH7" s="772"/>
      <c r="DI7" s="772"/>
      <c r="DJ7" s="772"/>
      <c r="DK7" s="773"/>
      <c r="DL7" s="771" t="s">
        <v>596</v>
      </c>
      <c r="DM7" s="772"/>
      <c r="DN7" s="772"/>
      <c r="DO7" s="772"/>
      <c r="DP7" s="773"/>
      <c r="DQ7" s="771" t="s">
        <v>596</v>
      </c>
      <c r="DR7" s="772"/>
      <c r="DS7" s="772"/>
      <c r="DT7" s="772"/>
      <c r="DU7" s="773"/>
      <c r="DV7" s="774"/>
      <c r="DW7" s="775"/>
      <c r="DX7" s="775"/>
      <c r="DY7" s="775"/>
      <c r="DZ7" s="776"/>
      <c r="EA7" s="237"/>
    </row>
    <row r="8" spans="1:131" s="238" customFormat="1" ht="26.25" customHeight="1" x14ac:dyDescent="0.15">
      <c r="A8" s="241">
        <v>2</v>
      </c>
      <c r="B8" s="808"/>
      <c r="C8" s="809"/>
      <c r="D8" s="809"/>
      <c r="E8" s="809"/>
      <c r="F8" s="809"/>
      <c r="G8" s="809"/>
      <c r="H8" s="809"/>
      <c r="I8" s="809"/>
      <c r="J8" s="809"/>
      <c r="K8" s="809"/>
      <c r="L8" s="809"/>
      <c r="M8" s="809"/>
      <c r="N8" s="809"/>
      <c r="O8" s="809"/>
      <c r="P8" s="810"/>
      <c r="Q8" s="811"/>
      <c r="R8" s="812"/>
      <c r="S8" s="812"/>
      <c r="T8" s="812"/>
      <c r="U8" s="812"/>
      <c r="V8" s="812"/>
      <c r="W8" s="812"/>
      <c r="X8" s="812"/>
      <c r="Y8" s="812"/>
      <c r="Z8" s="812"/>
      <c r="AA8" s="812"/>
      <c r="AB8" s="812"/>
      <c r="AC8" s="812"/>
      <c r="AD8" s="812"/>
      <c r="AE8" s="813"/>
      <c r="AF8" s="814"/>
      <c r="AG8" s="815"/>
      <c r="AH8" s="815"/>
      <c r="AI8" s="815"/>
      <c r="AJ8" s="816"/>
      <c r="AK8" s="797"/>
      <c r="AL8" s="798"/>
      <c r="AM8" s="798"/>
      <c r="AN8" s="798"/>
      <c r="AO8" s="798"/>
      <c r="AP8" s="798"/>
      <c r="AQ8" s="798"/>
      <c r="AR8" s="798"/>
      <c r="AS8" s="798"/>
      <c r="AT8" s="798"/>
      <c r="AU8" s="799"/>
      <c r="AV8" s="799"/>
      <c r="AW8" s="799"/>
      <c r="AX8" s="799"/>
      <c r="AY8" s="800"/>
      <c r="AZ8" s="235"/>
      <c r="BA8" s="235"/>
      <c r="BB8" s="235"/>
      <c r="BC8" s="235"/>
      <c r="BD8" s="235"/>
      <c r="BE8" s="236"/>
      <c r="BF8" s="236"/>
      <c r="BG8" s="236"/>
      <c r="BH8" s="236"/>
      <c r="BI8" s="236"/>
      <c r="BJ8" s="236"/>
      <c r="BK8" s="236"/>
      <c r="BL8" s="236"/>
      <c r="BM8" s="236"/>
      <c r="BN8" s="236"/>
      <c r="BO8" s="236"/>
      <c r="BP8" s="236"/>
      <c r="BQ8" s="241">
        <v>2</v>
      </c>
      <c r="BR8" s="242"/>
      <c r="BS8" s="801" t="s">
        <v>593</v>
      </c>
      <c r="BT8" s="802"/>
      <c r="BU8" s="802"/>
      <c r="BV8" s="802"/>
      <c r="BW8" s="802"/>
      <c r="BX8" s="802"/>
      <c r="BY8" s="802"/>
      <c r="BZ8" s="802"/>
      <c r="CA8" s="802"/>
      <c r="CB8" s="802"/>
      <c r="CC8" s="802"/>
      <c r="CD8" s="802"/>
      <c r="CE8" s="802"/>
      <c r="CF8" s="802"/>
      <c r="CG8" s="803"/>
      <c r="CH8" s="804">
        <v>32</v>
      </c>
      <c r="CI8" s="805"/>
      <c r="CJ8" s="805"/>
      <c r="CK8" s="805"/>
      <c r="CL8" s="806"/>
      <c r="CM8" s="804">
        <v>476</v>
      </c>
      <c r="CN8" s="805"/>
      <c r="CO8" s="805"/>
      <c r="CP8" s="805"/>
      <c r="CQ8" s="806"/>
      <c r="CR8" s="804">
        <v>310</v>
      </c>
      <c r="CS8" s="805"/>
      <c r="CT8" s="805"/>
      <c r="CU8" s="805"/>
      <c r="CV8" s="806"/>
      <c r="CW8" s="804">
        <v>79</v>
      </c>
      <c r="CX8" s="805"/>
      <c r="CY8" s="805"/>
      <c r="CZ8" s="805"/>
      <c r="DA8" s="806"/>
      <c r="DB8" s="804" t="s">
        <v>596</v>
      </c>
      <c r="DC8" s="805"/>
      <c r="DD8" s="805"/>
      <c r="DE8" s="805"/>
      <c r="DF8" s="806"/>
      <c r="DG8" s="804" t="s">
        <v>596</v>
      </c>
      <c r="DH8" s="805"/>
      <c r="DI8" s="805"/>
      <c r="DJ8" s="805"/>
      <c r="DK8" s="806"/>
      <c r="DL8" s="804" t="s">
        <v>596</v>
      </c>
      <c r="DM8" s="805"/>
      <c r="DN8" s="805"/>
      <c r="DO8" s="805"/>
      <c r="DP8" s="806"/>
      <c r="DQ8" s="804" t="s">
        <v>596</v>
      </c>
      <c r="DR8" s="805"/>
      <c r="DS8" s="805"/>
      <c r="DT8" s="805"/>
      <c r="DU8" s="806"/>
      <c r="DV8" s="801"/>
      <c r="DW8" s="802"/>
      <c r="DX8" s="802"/>
      <c r="DY8" s="802"/>
      <c r="DZ8" s="807"/>
      <c r="EA8" s="237"/>
    </row>
    <row r="9" spans="1:131" s="238" customFormat="1" ht="26.25" customHeight="1" x14ac:dyDescent="0.15">
      <c r="A9" s="241">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35"/>
      <c r="BA9" s="235"/>
      <c r="BB9" s="235"/>
      <c r="BC9" s="235"/>
      <c r="BD9" s="235"/>
      <c r="BE9" s="236"/>
      <c r="BF9" s="236"/>
      <c r="BG9" s="236"/>
      <c r="BH9" s="236"/>
      <c r="BI9" s="236"/>
      <c r="BJ9" s="236"/>
      <c r="BK9" s="236"/>
      <c r="BL9" s="236"/>
      <c r="BM9" s="236"/>
      <c r="BN9" s="236"/>
      <c r="BO9" s="236"/>
      <c r="BP9" s="236"/>
      <c r="BQ9" s="241">
        <v>3</v>
      </c>
      <c r="BR9" s="242"/>
      <c r="BS9" s="801" t="s">
        <v>594</v>
      </c>
      <c r="BT9" s="802"/>
      <c r="BU9" s="802"/>
      <c r="BV9" s="802"/>
      <c r="BW9" s="802"/>
      <c r="BX9" s="802"/>
      <c r="BY9" s="802"/>
      <c r="BZ9" s="802"/>
      <c r="CA9" s="802"/>
      <c r="CB9" s="802"/>
      <c r="CC9" s="802"/>
      <c r="CD9" s="802"/>
      <c r="CE9" s="802"/>
      <c r="CF9" s="802"/>
      <c r="CG9" s="803"/>
      <c r="CH9" s="804">
        <v>27</v>
      </c>
      <c r="CI9" s="805"/>
      <c r="CJ9" s="805"/>
      <c r="CK9" s="805"/>
      <c r="CL9" s="806"/>
      <c r="CM9" s="804">
        <v>843</v>
      </c>
      <c r="CN9" s="805"/>
      <c r="CO9" s="805"/>
      <c r="CP9" s="805"/>
      <c r="CQ9" s="806"/>
      <c r="CR9" s="804">
        <v>397</v>
      </c>
      <c r="CS9" s="805"/>
      <c r="CT9" s="805"/>
      <c r="CU9" s="805"/>
      <c r="CV9" s="806"/>
      <c r="CW9" s="804" t="s">
        <v>596</v>
      </c>
      <c r="CX9" s="805"/>
      <c r="CY9" s="805"/>
      <c r="CZ9" s="805"/>
      <c r="DA9" s="806"/>
      <c r="DB9" s="804">
        <v>6</v>
      </c>
      <c r="DC9" s="805"/>
      <c r="DD9" s="805"/>
      <c r="DE9" s="805"/>
      <c r="DF9" s="806"/>
      <c r="DG9" s="804" t="s">
        <v>596</v>
      </c>
      <c r="DH9" s="805"/>
      <c r="DI9" s="805"/>
      <c r="DJ9" s="805"/>
      <c r="DK9" s="806"/>
      <c r="DL9" s="804" t="s">
        <v>596</v>
      </c>
      <c r="DM9" s="805"/>
      <c r="DN9" s="805"/>
      <c r="DO9" s="805"/>
      <c r="DP9" s="806"/>
      <c r="DQ9" s="804" t="s">
        <v>596</v>
      </c>
      <c r="DR9" s="805"/>
      <c r="DS9" s="805"/>
      <c r="DT9" s="805"/>
      <c r="DU9" s="806"/>
      <c r="DV9" s="801"/>
      <c r="DW9" s="802"/>
      <c r="DX9" s="802"/>
      <c r="DY9" s="802"/>
      <c r="DZ9" s="807"/>
      <c r="EA9" s="237"/>
    </row>
    <row r="10" spans="1:131" s="238" customFormat="1" ht="26.25" customHeight="1" x14ac:dyDescent="0.15">
      <c r="A10" s="241">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35"/>
      <c r="BA10" s="235"/>
      <c r="BB10" s="235"/>
      <c r="BC10" s="235"/>
      <c r="BD10" s="235"/>
      <c r="BE10" s="236"/>
      <c r="BF10" s="236"/>
      <c r="BG10" s="236"/>
      <c r="BH10" s="236"/>
      <c r="BI10" s="236"/>
      <c r="BJ10" s="236"/>
      <c r="BK10" s="236"/>
      <c r="BL10" s="236"/>
      <c r="BM10" s="236"/>
      <c r="BN10" s="236"/>
      <c r="BO10" s="236"/>
      <c r="BP10" s="236"/>
      <c r="BQ10" s="241">
        <v>4</v>
      </c>
      <c r="BR10" s="242"/>
      <c r="BS10" s="801" t="s">
        <v>595</v>
      </c>
      <c r="BT10" s="802"/>
      <c r="BU10" s="802"/>
      <c r="BV10" s="802"/>
      <c r="BW10" s="802"/>
      <c r="BX10" s="802"/>
      <c r="BY10" s="802"/>
      <c r="BZ10" s="802"/>
      <c r="CA10" s="802"/>
      <c r="CB10" s="802"/>
      <c r="CC10" s="802"/>
      <c r="CD10" s="802"/>
      <c r="CE10" s="802"/>
      <c r="CF10" s="802"/>
      <c r="CG10" s="803"/>
      <c r="CH10" s="804">
        <v>-190</v>
      </c>
      <c r="CI10" s="805"/>
      <c r="CJ10" s="805"/>
      <c r="CK10" s="805"/>
      <c r="CL10" s="806"/>
      <c r="CM10" s="804">
        <v>2594</v>
      </c>
      <c r="CN10" s="805"/>
      <c r="CO10" s="805"/>
      <c r="CP10" s="805"/>
      <c r="CQ10" s="806"/>
      <c r="CR10" s="804">
        <v>4</v>
      </c>
      <c r="CS10" s="805"/>
      <c r="CT10" s="805"/>
      <c r="CU10" s="805"/>
      <c r="CV10" s="806"/>
      <c r="CW10" s="804" t="s">
        <v>596</v>
      </c>
      <c r="CX10" s="805"/>
      <c r="CY10" s="805"/>
      <c r="CZ10" s="805"/>
      <c r="DA10" s="806"/>
      <c r="DB10" s="804" t="s">
        <v>596</v>
      </c>
      <c r="DC10" s="805"/>
      <c r="DD10" s="805"/>
      <c r="DE10" s="805"/>
      <c r="DF10" s="806"/>
      <c r="DG10" s="804" t="s">
        <v>596</v>
      </c>
      <c r="DH10" s="805"/>
      <c r="DI10" s="805"/>
      <c r="DJ10" s="805"/>
      <c r="DK10" s="806"/>
      <c r="DL10" s="804">
        <v>38</v>
      </c>
      <c r="DM10" s="805"/>
      <c r="DN10" s="805"/>
      <c r="DO10" s="805"/>
      <c r="DP10" s="806"/>
      <c r="DQ10" s="804">
        <v>4</v>
      </c>
      <c r="DR10" s="805"/>
      <c r="DS10" s="805"/>
      <c r="DT10" s="805"/>
      <c r="DU10" s="806"/>
      <c r="DV10" s="801"/>
      <c r="DW10" s="802"/>
      <c r="DX10" s="802"/>
      <c r="DY10" s="802"/>
      <c r="DZ10" s="807"/>
      <c r="EA10" s="237"/>
    </row>
    <row r="11" spans="1:131" s="238" customFormat="1" ht="26.25" customHeight="1" x14ac:dyDescent="0.15">
      <c r="A11" s="241">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35"/>
      <c r="BA11" s="235"/>
      <c r="BB11" s="235"/>
      <c r="BC11" s="235"/>
      <c r="BD11" s="235"/>
      <c r="BE11" s="236"/>
      <c r="BF11" s="236"/>
      <c r="BG11" s="236"/>
      <c r="BH11" s="236"/>
      <c r="BI11" s="236"/>
      <c r="BJ11" s="236"/>
      <c r="BK11" s="236"/>
      <c r="BL11" s="236"/>
      <c r="BM11" s="236"/>
      <c r="BN11" s="236"/>
      <c r="BO11" s="236"/>
      <c r="BP11" s="236"/>
      <c r="BQ11" s="241">
        <v>5</v>
      </c>
      <c r="BR11" s="242"/>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7"/>
    </row>
    <row r="12" spans="1:131" s="238" customFormat="1" ht="26.25" customHeight="1" x14ac:dyDescent="0.15">
      <c r="A12" s="241">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35"/>
      <c r="BA12" s="235"/>
      <c r="BB12" s="235"/>
      <c r="BC12" s="235"/>
      <c r="BD12" s="235"/>
      <c r="BE12" s="236"/>
      <c r="BF12" s="236"/>
      <c r="BG12" s="236"/>
      <c r="BH12" s="236"/>
      <c r="BI12" s="236"/>
      <c r="BJ12" s="236"/>
      <c r="BK12" s="236"/>
      <c r="BL12" s="236"/>
      <c r="BM12" s="236"/>
      <c r="BN12" s="236"/>
      <c r="BO12" s="236"/>
      <c r="BP12" s="236"/>
      <c r="BQ12" s="241">
        <v>6</v>
      </c>
      <c r="BR12" s="242"/>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7"/>
    </row>
    <row r="13" spans="1:131" s="238" customFormat="1" ht="26.25" customHeight="1" x14ac:dyDescent="0.15">
      <c r="A13" s="241">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35"/>
      <c r="BA13" s="235"/>
      <c r="BB13" s="235"/>
      <c r="BC13" s="235"/>
      <c r="BD13" s="235"/>
      <c r="BE13" s="236"/>
      <c r="BF13" s="236"/>
      <c r="BG13" s="236"/>
      <c r="BH13" s="236"/>
      <c r="BI13" s="236"/>
      <c r="BJ13" s="236"/>
      <c r="BK13" s="236"/>
      <c r="BL13" s="236"/>
      <c r="BM13" s="236"/>
      <c r="BN13" s="236"/>
      <c r="BO13" s="236"/>
      <c r="BP13" s="236"/>
      <c r="BQ13" s="241">
        <v>7</v>
      </c>
      <c r="BR13" s="242"/>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7"/>
    </row>
    <row r="14" spans="1:131" s="238" customFormat="1" ht="26.25" customHeight="1" x14ac:dyDescent="0.15">
      <c r="A14" s="241">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35"/>
      <c r="BA14" s="235"/>
      <c r="BB14" s="235"/>
      <c r="BC14" s="235"/>
      <c r="BD14" s="235"/>
      <c r="BE14" s="236"/>
      <c r="BF14" s="236"/>
      <c r="BG14" s="236"/>
      <c r="BH14" s="236"/>
      <c r="BI14" s="236"/>
      <c r="BJ14" s="236"/>
      <c r="BK14" s="236"/>
      <c r="BL14" s="236"/>
      <c r="BM14" s="236"/>
      <c r="BN14" s="236"/>
      <c r="BO14" s="236"/>
      <c r="BP14" s="236"/>
      <c r="BQ14" s="241">
        <v>8</v>
      </c>
      <c r="BR14" s="242"/>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7"/>
    </row>
    <row r="15" spans="1:131" s="238" customFormat="1" ht="26.25" customHeight="1" x14ac:dyDescent="0.15">
      <c r="A15" s="241">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35"/>
      <c r="BA15" s="235"/>
      <c r="BB15" s="235"/>
      <c r="BC15" s="235"/>
      <c r="BD15" s="235"/>
      <c r="BE15" s="236"/>
      <c r="BF15" s="236"/>
      <c r="BG15" s="236"/>
      <c r="BH15" s="236"/>
      <c r="BI15" s="236"/>
      <c r="BJ15" s="236"/>
      <c r="BK15" s="236"/>
      <c r="BL15" s="236"/>
      <c r="BM15" s="236"/>
      <c r="BN15" s="236"/>
      <c r="BO15" s="236"/>
      <c r="BP15" s="236"/>
      <c r="BQ15" s="241">
        <v>9</v>
      </c>
      <c r="BR15" s="242"/>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7"/>
    </row>
    <row r="16" spans="1:131" s="238" customFormat="1" ht="26.25" customHeight="1" x14ac:dyDescent="0.15">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5"/>
      <c r="BA16" s="235"/>
      <c r="BB16" s="235"/>
      <c r="BC16" s="235"/>
      <c r="BD16" s="235"/>
      <c r="BE16" s="236"/>
      <c r="BF16" s="236"/>
      <c r="BG16" s="236"/>
      <c r="BH16" s="236"/>
      <c r="BI16" s="236"/>
      <c r="BJ16" s="236"/>
      <c r="BK16" s="236"/>
      <c r="BL16" s="236"/>
      <c r="BM16" s="236"/>
      <c r="BN16" s="236"/>
      <c r="BO16" s="236"/>
      <c r="BP16" s="236"/>
      <c r="BQ16" s="241">
        <v>10</v>
      </c>
      <c r="BR16" s="242"/>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7"/>
    </row>
    <row r="17" spans="1:131" s="238" customFormat="1" ht="26.25" customHeight="1" x14ac:dyDescent="0.15">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5"/>
      <c r="BA17" s="235"/>
      <c r="BB17" s="235"/>
      <c r="BC17" s="235"/>
      <c r="BD17" s="235"/>
      <c r="BE17" s="236"/>
      <c r="BF17" s="236"/>
      <c r="BG17" s="236"/>
      <c r="BH17" s="236"/>
      <c r="BI17" s="236"/>
      <c r="BJ17" s="236"/>
      <c r="BK17" s="236"/>
      <c r="BL17" s="236"/>
      <c r="BM17" s="236"/>
      <c r="BN17" s="236"/>
      <c r="BO17" s="236"/>
      <c r="BP17" s="236"/>
      <c r="BQ17" s="241">
        <v>11</v>
      </c>
      <c r="BR17" s="242"/>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7"/>
    </row>
    <row r="18" spans="1:131" s="238" customFormat="1" ht="26.25" customHeight="1" x14ac:dyDescent="0.15">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5"/>
      <c r="BA18" s="235"/>
      <c r="BB18" s="235"/>
      <c r="BC18" s="235"/>
      <c r="BD18" s="235"/>
      <c r="BE18" s="236"/>
      <c r="BF18" s="236"/>
      <c r="BG18" s="236"/>
      <c r="BH18" s="236"/>
      <c r="BI18" s="236"/>
      <c r="BJ18" s="236"/>
      <c r="BK18" s="236"/>
      <c r="BL18" s="236"/>
      <c r="BM18" s="236"/>
      <c r="BN18" s="236"/>
      <c r="BO18" s="236"/>
      <c r="BP18" s="236"/>
      <c r="BQ18" s="241">
        <v>12</v>
      </c>
      <c r="BR18" s="242"/>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7"/>
    </row>
    <row r="19" spans="1:131" s="238" customFormat="1" ht="26.25" customHeight="1" x14ac:dyDescent="0.15">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5"/>
      <c r="BA19" s="235"/>
      <c r="BB19" s="235"/>
      <c r="BC19" s="235"/>
      <c r="BD19" s="235"/>
      <c r="BE19" s="236"/>
      <c r="BF19" s="236"/>
      <c r="BG19" s="236"/>
      <c r="BH19" s="236"/>
      <c r="BI19" s="236"/>
      <c r="BJ19" s="236"/>
      <c r="BK19" s="236"/>
      <c r="BL19" s="236"/>
      <c r="BM19" s="236"/>
      <c r="BN19" s="236"/>
      <c r="BO19" s="236"/>
      <c r="BP19" s="236"/>
      <c r="BQ19" s="241">
        <v>13</v>
      </c>
      <c r="BR19" s="242"/>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7"/>
    </row>
    <row r="20" spans="1:131" s="238" customFormat="1" ht="26.25" customHeight="1" x14ac:dyDescent="0.15">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5"/>
      <c r="BA20" s="235"/>
      <c r="BB20" s="235"/>
      <c r="BC20" s="235"/>
      <c r="BD20" s="235"/>
      <c r="BE20" s="236"/>
      <c r="BF20" s="236"/>
      <c r="BG20" s="236"/>
      <c r="BH20" s="236"/>
      <c r="BI20" s="236"/>
      <c r="BJ20" s="236"/>
      <c r="BK20" s="236"/>
      <c r="BL20" s="236"/>
      <c r="BM20" s="236"/>
      <c r="BN20" s="236"/>
      <c r="BO20" s="236"/>
      <c r="BP20" s="236"/>
      <c r="BQ20" s="241">
        <v>14</v>
      </c>
      <c r="BR20" s="242"/>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7"/>
    </row>
    <row r="21" spans="1:131" s="238" customFormat="1" ht="26.25" customHeight="1" thickBot="1" x14ac:dyDescent="0.2">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5"/>
      <c r="BA21" s="235"/>
      <c r="BB21" s="235"/>
      <c r="BC21" s="235"/>
      <c r="BD21" s="235"/>
      <c r="BE21" s="236"/>
      <c r="BF21" s="236"/>
      <c r="BG21" s="236"/>
      <c r="BH21" s="236"/>
      <c r="BI21" s="236"/>
      <c r="BJ21" s="236"/>
      <c r="BK21" s="236"/>
      <c r="BL21" s="236"/>
      <c r="BM21" s="236"/>
      <c r="BN21" s="236"/>
      <c r="BO21" s="236"/>
      <c r="BP21" s="236"/>
      <c r="BQ21" s="241">
        <v>15</v>
      </c>
      <c r="BR21" s="242"/>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7"/>
    </row>
    <row r="22" spans="1:131" s="238" customFormat="1" ht="26.25" customHeight="1" x14ac:dyDescent="0.15">
      <c r="A22" s="241">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391</v>
      </c>
      <c r="BA22" s="834"/>
      <c r="BB22" s="834"/>
      <c r="BC22" s="834"/>
      <c r="BD22" s="835"/>
      <c r="BE22" s="236"/>
      <c r="BF22" s="236"/>
      <c r="BG22" s="236"/>
      <c r="BH22" s="236"/>
      <c r="BI22" s="236"/>
      <c r="BJ22" s="236"/>
      <c r="BK22" s="236"/>
      <c r="BL22" s="236"/>
      <c r="BM22" s="236"/>
      <c r="BN22" s="236"/>
      <c r="BO22" s="236"/>
      <c r="BP22" s="236"/>
      <c r="BQ22" s="241">
        <v>16</v>
      </c>
      <c r="BR22" s="242"/>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7"/>
    </row>
    <row r="23" spans="1:131" s="238" customFormat="1" ht="26.25" customHeight="1" thickBot="1" x14ac:dyDescent="0.2">
      <c r="A23" s="243" t="s">
        <v>392</v>
      </c>
      <c r="B23" s="817" t="s">
        <v>393</v>
      </c>
      <c r="C23" s="818"/>
      <c r="D23" s="818"/>
      <c r="E23" s="818"/>
      <c r="F23" s="818"/>
      <c r="G23" s="818"/>
      <c r="H23" s="818"/>
      <c r="I23" s="818"/>
      <c r="J23" s="818"/>
      <c r="K23" s="818"/>
      <c r="L23" s="818"/>
      <c r="M23" s="818"/>
      <c r="N23" s="818"/>
      <c r="O23" s="818"/>
      <c r="P23" s="819"/>
      <c r="Q23" s="820">
        <v>96045</v>
      </c>
      <c r="R23" s="821"/>
      <c r="S23" s="821"/>
      <c r="T23" s="821"/>
      <c r="U23" s="821"/>
      <c r="V23" s="821">
        <v>93971</v>
      </c>
      <c r="W23" s="821"/>
      <c r="X23" s="821"/>
      <c r="Y23" s="821"/>
      <c r="Z23" s="821"/>
      <c r="AA23" s="821">
        <v>2074</v>
      </c>
      <c r="AB23" s="821"/>
      <c r="AC23" s="821"/>
      <c r="AD23" s="821"/>
      <c r="AE23" s="822"/>
      <c r="AF23" s="823">
        <v>1105</v>
      </c>
      <c r="AG23" s="821"/>
      <c r="AH23" s="821"/>
      <c r="AI23" s="821"/>
      <c r="AJ23" s="824"/>
      <c r="AK23" s="825"/>
      <c r="AL23" s="826"/>
      <c r="AM23" s="826"/>
      <c r="AN23" s="826"/>
      <c r="AO23" s="826"/>
      <c r="AP23" s="821"/>
      <c r="AQ23" s="821"/>
      <c r="AR23" s="821"/>
      <c r="AS23" s="821"/>
      <c r="AT23" s="821"/>
      <c r="AU23" s="837"/>
      <c r="AV23" s="837"/>
      <c r="AW23" s="837"/>
      <c r="AX23" s="837"/>
      <c r="AY23" s="838"/>
      <c r="AZ23" s="839" t="s">
        <v>394</v>
      </c>
      <c r="BA23" s="840"/>
      <c r="BB23" s="840"/>
      <c r="BC23" s="840"/>
      <c r="BD23" s="841"/>
      <c r="BE23" s="236"/>
      <c r="BF23" s="236"/>
      <c r="BG23" s="236"/>
      <c r="BH23" s="236"/>
      <c r="BI23" s="236"/>
      <c r="BJ23" s="236"/>
      <c r="BK23" s="236"/>
      <c r="BL23" s="236"/>
      <c r="BM23" s="236"/>
      <c r="BN23" s="236"/>
      <c r="BO23" s="236"/>
      <c r="BP23" s="236"/>
      <c r="BQ23" s="241">
        <v>17</v>
      </c>
      <c r="BR23" s="242"/>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7"/>
    </row>
    <row r="24" spans="1:131" s="238" customFormat="1" ht="26.25" customHeight="1" x14ac:dyDescent="0.15">
      <c r="A24" s="836" t="s">
        <v>395</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7"/>
    </row>
    <row r="25" spans="1:131" ht="26.25" customHeight="1" thickBot="1" x14ac:dyDescent="0.2">
      <c r="A25" s="753" t="s">
        <v>396</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33"/>
    </row>
    <row r="26" spans="1:131" ht="26.25" customHeight="1" x14ac:dyDescent="0.15">
      <c r="A26" s="755" t="s">
        <v>373</v>
      </c>
      <c r="B26" s="756"/>
      <c r="C26" s="756"/>
      <c r="D26" s="756"/>
      <c r="E26" s="756"/>
      <c r="F26" s="756"/>
      <c r="G26" s="756"/>
      <c r="H26" s="756"/>
      <c r="I26" s="756"/>
      <c r="J26" s="756"/>
      <c r="K26" s="756"/>
      <c r="L26" s="756"/>
      <c r="M26" s="756"/>
      <c r="N26" s="756"/>
      <c r="O26" s="756"/>
      <c r="P26" s="757"/>
      <c r="Q26" s="761" t="s">
        <v>397</v>
      </c>
      <c r="R26" s="762"/>
      <c r="S26" s="762"/>
      <c r="T26" s="762"/>
      <c r="U26" s="763"/>
      <c r="V26" s="761" t="s">
        <v>398</v>
      </c>
      <c r="W26" s="762"/>
      <c r="X26" s="762"/>
      <c r="Y26" s="762"/>
      <c r="Z26" s="763"/>
      <c r="AA26" s="761" t="s">
        <v>399</v>
      </c>
      <c r="AB26" s="762"/>
      <c r="AC26" s="762"/>
      <c r="AD26" s="762"/>
      <c r="AE26" s="762"/>
      <c r="AF26" s="842" t="s">
        <v>400</v>
      </c>
      <c r="AG26" s="843"/>
      <c r="AH26" s="843"/>
      <c r="AI26" s="843"/>
      <c r="AJ26" s="844"/>
      <c r="AK26" s="762" t="s">
        <v>401</v>
      </c>
      <c r="AL26" s="762"/>
      <c r="AM26" s="762"/>
      <c r="AN26" s="762"/>
      <c r="AO26" s="763"/>
      <c r="AP26" s="761" t="s">
        <v>402</v>
      </c>
      <c r="AQ26" s="762"/>
      <c r="AR26" s="762"/>
      <c r="AS26" s="762"/>
      <c r="AT26" s="763"/>
      <c r="AU26" s="761" t="s">
        <v>403</v>
      </c>
      <c r="AV26" s="762"/>
      <c r="AW26" s="762"/>
      <c r="AX26" s="762"/>
      <c r="AY26" s="763"/>
      <c r="AZ26" s="761" t="s">
        <v>404</v>
      </c>
      <c r="BA26" s="762"/>
      <c r="BB26" s="762"/>
      <c r="BC26" s="762"/>
      <c r="BD26" s="763"/>
      <c r="BE26" s="761" t="s">
        <v>380</v>
      </c>
      <c r="BF26" s="762"/>
      <c r="BG26" s="762"/>
      <c r="BH26" s="762"/>
      <c r="BI26" s="768"/>
      <c r="BJ26" s="235"/>
      <c r="BK26" s="235"/>
      <c r="BL26" s="235"/>
      <c r="BM26" s="235"/>
      <c r="BN26" s="235"/>
      <c r="BO26" s="244"/>
      <c r="BP26" s="244"/>
      <c r="BQ26" s="241">
        <v>20</v>
      </c>
      <c r="BR26" s="242"/>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33"/>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33"/>
    </row>
    <row r="28" spans="1:131" ht="26.25" customHeight="1" thickTop="1" x14ac:dyDescent="0.15">
      <c r="A28" s="245">
        <v>1</v>
      </c>
      <c r="B28" s="777" t="s">
        <v>405</v>
      </c>
      <c r="C28" s="778"/>
      <c r="D28" s="778"/>
      <c r="E28" s="778"/>
      <c r="F28" s="778"/>
      <c r="G28" s="778"/>
      <c r="H28" s="778"/>
      <c r="I28" s="778"/>
      <c r="J28" s="778"/>
      <c r="K28" s="778"/>
      <c r="L28" s="778"/>
      <c r="M28" s="778"/>
      <c r="N28" s="778"/>
      <c r="O28" s="778"/>
      <c r="P28" s="779"/>
      <c r="Q28" s="850">
        <v>19303</v>
      </c>
      <c r="R28" s="851"/>
      <c r="S28" s="851"/>
      <c r="T28" s="851"/>
      <c r="U28" s="851"/>
      <c r="V28" s="851">
        <v>18887</v>
      </c>
      <c r="W28" s="851"/>
      <c r="X28" s="851"/>
      <c r="Y28" s="851"/>
      <c r="Z28" s="851"/>
      <c r="AA28" s="851">
        <v>416</v>
      </c>
      <c r="AB28" s="851"/>
      <c r="AC28" s="851"/>
      <c r="AD28" s="851"/>
      <c r="AE28" s="852"/>
      <c r="AF28" s="853">
        <v>416</v>
      </c>
      <c r="AG28" s="851"/>
      <c r="AH28" s="851"/>
      <c r="AI28" s="851"/>
      <c r="AJ28" s="854"/>
      <c r="AK28" s="855">
        <v>1975</v>
      </c>
      <c r="AL28" s="856"/>
      <c r="AM28" s="856"/>
      <c r="AN28" s="856"/>
      <c r="AO28" s="856"/>
      <c r="AP28" s="856" t="s">
        <v>587</v>
      </c>
      <c r="AQ28" s="856"/>
      <c r="AR28" s="856"/>
      <c r="AS28" s="856"/>
      <c r="AT28" s="856"/>
      <c r="AU28" s="856" t="s">
        <v>587</v>
      </c>
      <c r="AV28" s="856"/>
      <c r="AW28" s="856"/>
      <c r="AX28" s="856"/>
      <c r="AY28" s="856"/>
      <c r="AZ28" s="857"/>
      <c r="BA28" s="857"/>
      <c r="BB28" s="857"/>
      <c r="BC28" s="857"/>
      <c r="BD28" s="857"/>
      <c r="BE28" s="848"/>
      <c r="BF28" s="848"/>
      <c r="BG28" s="848"/>
      <c r="BH28" s="848"/>
      <c r="BI28" s="849"/>
      <c r="BJ28" s="235"/>
      <c r="BK28" s="235"/>
      <c r="BL28" s="235"/>
      <c r="BM28" s="235"/>
      <c r="BN28" s="235"/>
      <c r="BO28" s="244"/>
      <c r="BP28" s="244"/>
      <c r="BQ28" s="241">
        <v>22</v>
      </c>
      <c r="BR28" s="242"/>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33"/>
    </row>
    <row r="29" spans="1:131" ht="26.25" customHeight="1" x14ac:dyDescent="0.15">
      <c r="A29" s="245">
        <v>2</v>
      </c>
      <c r="B29" s="808" t="s">
        <v>406</v>
      </c>
      <c r="C29" s="809"/>
      <c r="D29" s="809"/>
      <c r="E29" s="809"/>
      <c r="F29" s="809"/>
      <c r="G29" s="809"/>
      <c r="H29" s="809"/>
      <c r="I29" s="809"/>
      <c r="J29" s="809"/>
      <c r="K29" s="809"/>
      <c r="L29" s="809"/>
      <c r="M29" s="809"/>
      <c r="N29" s="809"/>
      <c r="O29" s="809"/>
      <c r="P29" s="810"/>
      <c r="Q29" s="811">
        <v>15509</v>
      </c>
      <c r="R29" s="812"/>
      <c r="S29" s="812"/>
      <c r="T29" s="812"/>
      <c r="U29" s="812"/>
      <c r="V29" s="812">
        <v>15323</v>
      </c>
      <c r="W29" s="812"/>
      <c r="X29" s="812"/>
      <c r="Y29" s="812"/>
      <c r="Z29" s="812"/>
      <c r="AA29" s="812">
        <v>186</v>
      </c>
      <c r="AB29" s="812"/>
      <c r="AC29" s="812"/>
      <c r="AD29" s="812"/>
      <c r="AE29" s="813"/>
      <c r="AF29" s="814">
        <v>186</v>
      </c>
      <c r="AG29" s="815"/>
      <c r="AH29" s="815"/>
      <c r="AI29" s="815"/>
      <c r="AJ29" s="816"/>
      <c r="AK29" s="862">
        <v>2671</v>
      </c>
      <c r="AL29" s="858"/>
      <c r="AM29" s="858"/>
      <c r="AN29" s="858"/>
      <c r="AO29" s="858"/>
      <c r="AP29" s="858" t="s">
        <v>587</v>
      </c>
      <c r="AQ29" s="858"/>
      <c r="AR29" s="858"/>
      <c r="AS29" s="858"/>
      <c r="AT29" s="858"/>
      <c r="AU29" s="858" t="s">
        <v>587</v>
      </c>
      <c r="AV29" s="858"/>
      <c r="AW29" s="858"/>
      <c r="AX29" s="858"/>
      <c r="AY29" s="858"/>
      <c r="AZ29" s="859"/>
      <c r="BA29" s="859"/>
      <c r="BB29" s="859"/>
      <c r="BC29" s="859"/>
      <c r="BD29" s="859"/>
      <c r="BE29" s="860"/>
      <c r="BF29" s="860"/>
      <c r="BG29" s="860"/>
      <c r="BH29" s="860"/>
      <c r="BI29" s="861"/>
      <c r="BJ29" s="235"/>
      <c r="BK29" s="235"/>
      <c r="BL29" s="235"/>
      <c r="BM29" s="235"/>
      <c r="BN29" s="235"/>
      <c r="BO29" s="244"/>
      <c r="BP29" s="244"/>
      <c r="BQ29" s="241">
        <v>23</v>
      </c>
      <c r="BR29" s="242"/>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33"/>
    </row>
    <row r="30" spans="1:131" ht="26.25" customHeight="1" x14ac:dyDescent="0.15">
      <c r="A30" s="245">
        <v>3</v>
      </c>
      <c r="B30" s="808" t="s">
        <v>407</v>
      </c>
      <c r="C30" s="809"/>
      <c r="D30" s="809"/>
      <c r="E30" s="809"/>
      <c r="F30" s="809"/>
      <c r="G30" s="809"/>
      <c r="H30" s="809"/>
      <c r="I30" s="809"/>
      <c r="J30" s="809"/>
      <c r="K30" s="809"/>
      <c r="L30" s="809"/>
      <c r="M30" s="809"/>
      <c r="N30" s="809"/>
      <c r="O30" s="809"/>
      <c r="P30" s="810"/>
      <c r="Q30" s="811">
        <v>3122</v>
      </c>
      <c r="R30" s="812"/>
      <c r="S30" s="812"/>
      <c r="T30" s="812"/>
      <c r="U30" s="812"/>
      <c r="V30" s="812">
        <v>3120</v>
      </c>
      <c r="W30" s="812"/>
      <c r="X30" s="812"/>
      <c r="Y30" s="812"/>
      <c r="Z30" s="812"/>
      <c r="AA30" s="812">
        <v>1</v>
      </c>
      <c r="AB30" s="812"/>
      <c r="AC30" s="812"/>
      <c r="AD30" s="812"/>
      <c r="AE30" s="813"/>
      <c r="AF30" s="814">
        <v>1</v>
      </c>
      <c r="AG30" s="815"/>
      <c r="AH30" s="815"/>
      <c r="AI30" s="815"/>
      <c r="AJ30" s="816"/>
      <c r="AK30" s="862">
        <v>562</v>
      </c>
      <c r="AL30" s="858"/>
      <c r="AM30" s="858"/>
      <c r="AN30" s="858"/>
      <c r="AO30" s="858"/>
      <c r="AP30" s="858" t="s">
        <v>587</v>
      </c>
      <c r="AQ30" s="858"/>
      <c r="AR30" s="858"/>
      <c r="AS30" s="858"/>
      <c r="AT30" s="858"/>
      <c r="AU30" s="858" t="s">
        <v>587</v>
      </c>
      <c r="AV30" s="858"/>
      <c r="AW30" s="858"/>
      <c r="AX30" s="858"/>
      <c r="AY30" s="858"/>
      <c r="AZ30" s="859"/>
      <c r="BA30" s="859"/>
      <c r="BB30" s="859"/>
      <c r="BC30" s="859"/>
      <c r="BD30" s="859"/>
      <c r="BE30" s="860"/>
      <c r="BF30" s="860"/>
      <c r="BG30" s="860"/>
      <c r="BH30" s="860"/>
      <c r="BI30" s="861"/>
      <c r="BJ30" s="235"/>
      <c r="BK30" s="235"/>
      <c r="BL30" s="235"/>
      <c r="BM30" s="235"/>
      <c r="BN30" s="235"/>
      <c r="BO30" s="244"/>
      <c r="BP30" s="244"/>
      <c r="BQ30" s="241">
        <v>24</v>
      </c>
      <c r="BR30" s="242"/>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33"/>
    </row>
    <row r="31" spans="1:131" ht="26.25" customHeight="1" x14ac:dyDescent="0.15">
      <c r="A31" s="245">
        <v>4</v>
      </c>
      <c r="B31" s="808" t="s">
        <v>408</v>
      </c>
      <c r="C31" s="809"/>
      <c r="D31" s="809"/>
      <c r="E31" s="809"/>
      <c r="F31" s="809"/>
      <c r="G31" s="809"/>
      <c r="H31" s="809"/>
      <c r="I31" s="809"/>
      <c r="J31" s="809"/>
      <c r="K31" s="809"/>
      <c r="L31" s="809"/>
      <c r="M31" s="809"/>
      <c r="N31" s="809"/>
      <c r="O31" s="809"/>
      <c r="P31" s="810"/>
      <c r="Q31" s="811">
        <v>3677</v>
      </c>
      <c r="R31" s="812"/>
      <c r="S31" s="812"/>
      <c r="T31" s="812"/>
      <c r="U31" s="812"/>
      <c r="V31" s="812">
        <v>3364</v>
      </c>
      <c r="W31" s="812"/>
      <c r="X31" s="812"/>
      <c r="Y31" s="812"/>
      <c r="Z31" s="812"/>
      <c r="AA31" s="812">
        <v>312</v>
      </c>
      <c r="AB31" s="812"/>
      <c r="AC31" s="812"/>
      <c r="AD31" s="812"/>
      <c r="AE31" s="813"/>
      <c r="AF31" s="814">
        <v>2371</v>
      </c>
      <c r="AG31" s="815"/>
      <c r="AH31" s="815"/>
      <c r="AI31" s="815"/>
      <c r="AJ31" s="816"/>
      <c r="AK31" s="862">
        <v>41</v>
      </c>
      <c r="AL31" s="858"/>
      <c r="AM31" s="858"/>
      <c r="AN31" s="858"/>
      <c r="AO31" s="858"/>
      <c r="AP31" s="858">
        <v>11992</v>
      </c>
      <c r="AQ31" s="858"/>
      <c r="AR31" s="858"/>
      <c r="AS31" s="858"/>
      <c r="AT31" s="858"/>
      <c r="AU31" s="858">
        <v>407</v>
      </c>
      <c r="AV31" s="858"/>
      <c r="AW31" s="858"/>
      <c r="AX31" s="858"/>
      <c r="AY31" s="858"/>
      <c r="AZ31" s="859"/>
      <c r="BA31" s="859"/>
      <c r="BB31" s="859"/>
      <c r="BC31" s="859"/>
      <c r="BD31" s="859"/>
      <c r="BE31" s="860" t="s">
        <v>409</v>
      </c>
      <c r="BF31" s="860"/>
      <c r="BG31" s="860"/>
      <c r="BH31" s="860"/>
      <c r="BI31" s="861"/>
      <c r="BJ31" s="235"/>
      <c r="BK31" s="235"/>
      <c r="BL31" s="235"/>
      <c r="BM31" s="235"/>
      <c r="BN31" s="235"/>
      <c r="BO31" s="244"/>
      <c r="BP31" s="244"/>
      <c r="BQ31" s="241">
        <v>25</v>
      </c>
      <c r="BR31" s="242"/>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33"/>
    </row>
    <row r="32" spans="1:131" ht="26.25" customHeight="1" x14ac:dyDescent="0.15">
      <c r="A32" s="245">
        <v>5</v>
      </c>
      <c r="B32" s="808" t="s">
        <v>410</v>
      </c>
      <c r="C32" s="809"/>
      <c r="D32" s="809"/>
      <c r="E32" s="809"/>
      <c r="F32" s="809"/>
      <c r="G32" s="809"/>
      <c r="H32" s="809"/>
      <c r="I32" s="809"/>
      <c r="J32" s="809"/>
      <c r="K32" s="809"/>
      <c r="L32" s="809"/>
      <c r="M32" s="809"/>
      <c r="N32" s="809"/>
      <c r="O32" s="809"/>
      <c r="P32" s="810"/>
      <c r="Q32" s="811">
        <v>348</v>
      </c>
      <c r="R32" s="812"/>
      <c r="S32" s="812"/>
      <c r="T32" s="812"/>
      <c r="U32" s="812"/>
      <c r="V32" s="812">
        <v>250</v>
      </c>
      <c r="W32" s="812"/>
      <c r="X32" s="812"/>
      <c r="Y32" s="812"/>
      <c r="Z32" s="812"/>
      <c r="AA32" s="812">
        <v>98</v>
      </c>
      <c r="AB32" s="812"/>
      <c r="AC32" s="812"/>
      <c r="AD32" s="812"/>
      <c r="AE32" s="813"/>
      <c r="AF32" s="814">
        <v>1114</v>
      </c>
      <c r="AG32" s="815"/>
      <c r="AH32" s="815"/>
      <c r="AI32" s="815"/>
      <c r="AJ32" s="816"/>
      <c r="AK32" s="862">
        <v>0</v>
      </c>
      <c r="AL32" s="858"/>
      <c r="AM32" s="858"/>
      <c r="AN32" s="858"/>
      <c r="AO32" s="858"/>
      <c r="AP32" s="858">
        <v>381</v>
      </c>
      <c r="AQ32" s="858"/>
      <c r="AR32" s="858"/>
      <c r="AS32" s="858"/>
      <c r="AT32" s="858"/>
      <c r="AU32" s="858">
        <v>0</v>
      </c>
      <c r="AV32" s="858"/>
      <c r="AW32" s="858"/>
      <c r="AX32" s="858"/>
      <c r="AY32" s="858"/>
      <c r="AZ32" s="859"/>
      <c r="BA32" s="859"/>
      <c r="BB32" s="859"/>
      <c r="BC32" s="859"/>
      <c r="BD32" s="859"/>
      <c r="BE32" s="860" t="s">
        <v>411</v>
      </c>
      <c r="BF32" s="860"/>
      <c r="BG32" s="860"/>
      <c r="BH32" s="860"/>
      <c r="BI32" s="861"/>
      <c r="BJ32" s="235"/>
      <c r="BK32" s="235"/>
      <c r="BL32" s="235"/>
      <c r="BM32" s="235"/>
      <c r="BN32" s="235"/>
      <c r="BO32" s="244"/>
      <c r="BP32" s="244"/>
      <c r="BQ32" s="241">
        <v>26</v>
      </c>
      <c r="BR32" s="242"/>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33"/>
    </row>
    <row r="33" spans="1:131" ht="26.25" customHeight="1" x14ac:dyDescent="0.15">
      <c r="A33" s="245">
        <v>6</v>
      </c>
      <c r="B33" s="808" t="s">
        <v>412</v>
      </c>
      <c r="C33" s="809"/>
      <c r="D33" s="809"/>
      <c r="E33" s="809"/>
      <c r="F33" s="809"/>
      <c r="G33" s="809"/>
      <c r="H33" s="809"/>
      <c r="I33" s="809"/>
      <c r="J33" s="809"/>
      <c r="K33" s="809"/>
      <c r="L33" s="809"/>
      <c r="M33" s="809"/>
      <c r="N33" s="809"/>
      <c r="O33" s="809"/>
      <c r="P33" s="810"/>
      <c r="Q33" s="811">
        <v>1985</v>
      </c>
      <c r="R33" s="812"/>
      <c r="S33" s="812"/>
      <c r="T33" s="812"/>
      <c r="U33" s="812"/>
      <c r="V33" s="812">
        <v>2275</v>
      </c>
      <c r="W33" s="812"/>
      <c r="X33" s="812"/>
      <c r="Y33" s="812"/>
      <c r="Z33" s="812"/>
      <c r="AA33" s="812">
        <v>-290</v>
      </c>
      <c r="AB33" s="812"/>
      <c r="AC33" s="812"/>
      <c r="AD33" s="812"/>
      <c r="AE33" s="813"/>
      <c r="AF33" s="814">
        <v>1134</v>
      </c>
      <c r="AG33" s="815"/>
      <c r="AH33" s="815"/>
      <c r="AI33" s="815"/>
      <c r="AJ33" s="816"/>
      <c r="AK33" s="862">
        <v>210</v>
      </c>
      <c r="AL33" s="858"/>
      <c r="AM33" s="858"/>
      <c r="AN33" s="858"/>
      <c r="AO33" s="858"/>
      <c r="AP33" s="858">
        <v>838</v>
      </c>
      <c r="AQ33" s="858"/>
      <c r="AR33" s="858"/>
      <c r="AS33" s="858"/>
      <c r="AT33" s="858"/>
      <c r="AU33" s="858">
        <v>293</v>
      </c>
      <c r="AV33" s="858"/>
      <c r="AW33" s="858"/>
      <c r="AX33" s="858"/>
      <c r="AY33" s="858"/>
      <c r="AZ33" s="859"/>
      <c r="BA33" s="859"/>
      <c r="BB33" s="859"/>
      <c r="BC33" s="859"/>
      <c r="BD33" s="859"/>
      <c r="BE33" s="860" t="s">
        <v>411</v>
      </c>
      <c r="BF33" s="860"/>
      <c r="BG33" s="860"/>
      <c r="BH33" s="860"/>
      <c r="BI33" s="861"/>
      <c r="BJ33" s="235"/>
      <c r="BK33" s="235"/>
      <c r="BL33" s="235"/>
      <c r="BM33" s="235"/>
      <c r="BN33" s="235"/>
      <c r="BO33" s="244"/>
      <c r="BP33" s="244"/>
      <c r="BQ33" s="241">
        <v>27</v>
      </c>
      <c r="BR33" s="242"/>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33"/>
    </row>
    <row r="34" spans="1:131" ht="26.25" customHeight="1" x14ac:dyDescent="0.15">
      <c r="A34" s="245">
        <v>7</v>
      </c>
      <c r="B34" s="808" t="s">
        <v>413</v>
      </c>
      <c r="C34" s="809"/>
      <c r="D34" s="809"/>
      <c r="E34" s="809"/>
      <c r="F34" s="809"/>
      <c r="G34" s="809"/>
      <c r="H34" s="809"/>
      <c r="I34" s="809"/>
      <c r="J34" s="809"/>
      <c r="K34" s="809"/>
      <c r="L34" s="809"/>
      <c r="M34" s="809"/>
      <c r="N34" s="809"/>
      <c r="O34" s="809"/>
      <c r="P34" s="810"/>
      <c r="Q34" s="811">
        <v>14374</v>
      </c>
      <c r="R34" s="812"/>
      <c r="S34" s="812"/>
      <c r="T34" s="812"/>
      <c r="U34" s="812"/>
      <c r="V34" s="812">
        <v>13606</v>
      </c>
      <c r="W34" s="812"/>
      <c r="X34" s="812"/>
      <c r="Y34" s="812"/>
      <c r="Z34" s="812"/>
      <c r="AA34" s="812">
        <v>768</v>
      </c>
      <c r="AB34" s="812"/>
      <c r="AC34" s="812"/>
      <c r="AD34" s="812"/>
      <c r="AE34" s="813"/>
      <c r="AF34" s="814">
        <v>2866</v>
      </c>
      <c r="AG34" s="815"/>
      <c r="AH34" s="815"/>
      <c r="AI34" s="815"/>
      <c r="AJ34" s="816"/>
      <c r="AK34" s="862">
        <v>1066</v>
      </c>
      <c r="AL34" s="858"/>
      <c r="AM34" s="858"/>
      <c r="AN34" s="858"/>
      <c r="AO34" s="858"/>
      <c r="AP34" s="858">
        <v>3608</v>
      </c>
      <c r="AQ34" s="858"/>
      <c r="AR34" s="858"/>
      <c r="AS34" s="858"/>
      <c r="AT34" s="858"/>
      <c r="AU34" s="858">
        <v>1988</v>
      </c>
      <c r="AV34" s="858"/>
      <c r="AW34" s="858"/>
      <c r="AX34" s="858"/>
      <c r="AY34" s="858"/>
      <c r="AZ34" s="859"/>
      <c r="BA34" s="859"/>
      <c r="BB34" s="859"/>
      <c r="BC34" s="859"/>
      <c r="BD34" s="859"/>
      <c r="BE34" s="860" t="s">
        <v>414</v>
      </c>
      <c r="BF34" s="860"/>
      <c r="BG34" s="860"/>
      <c r="BH34" s="860"/>
      <c r="BI34" s="861"/>
      <c r="BJ34" s="235"/>
      <c r="BK34" s="235"/>
      <c r="BL34" s="235"/>
      <c r="BM34" s="235"/>
      <c r="BN34" s="235"/>
      <c r="BO34" s="244"/>
      <c r="BP34" s="244"/>
      <c r="BQ34" s="241">
        <v>28</v>
      </c>
      <c r="BR34" s="242"/>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33"/>
    </row>
    <row r="35" spans="1:131" ht="26.25" customHeight="1" x14ac:dyDescent="0.15">
      <c r="A35" s="245">
        <v>8</v>
      </c>
      <c r="B35" s="808" t="s">
        <v>415</v>
      </c>
      <c r="C35" s="809"/>
      <c r="D35" s="809"/>
      <c r="E35" s="809"/>
      <c r="F35" s="809"/>
      <c r="G35" s="809"/>
      <c r="H35" s="809"/>
      <c r="I35" s="809"/>
      <c r="J35" s="809"/>
      <c r="K35" s="809"/>
      <c r="L35" s="809"/>
      <c r="M35" s="809"/>
      <c r="N35" s="809"/>
      <c r="O35" s="809"/>
      <c r="P35" s="810"/>
      <c r="Q35" s="811">
        <v>4637</v>
      </c>
      <c r="R35" s="812"/>
      <c r="S35" s="812"/>
      <c r="T35" s="812"/>
      <c r="U35" s="812"/>
      <c r="V35" s="812">
        <v>3995</v>
      </c>
      <c r="W35" s="812"/>
      <c r="X35" s="812"/>
      <c r="Y35" s="812"/>
      <c r="Z35" s="812"/>
      <c r="AA35" s="812">
        <v>642</v>
      </c>
      <c r="AB35" s="812"/>
      <c r="AC35" s="812"/>
      <c r="AD35" s="812"/>
      <c r="AE35" s="813"/>
      <c r="AF35" s="814">
        <v>816</v>
      </c>
      <c r="AG35" s="815"/>
      <c r="AH35" s="815"/>
      <c r="AI35" s="815"/>
      <c r="AJ35" s="816"/>
      <c r="AK35" s="862">
        <v>1776</v>
      </c>
      <c r="AL35" s="858"/>
      <c r="AM35" s="858"/>
      <c r="AN35" s="858"/>
      <c r="AO35" s="858"/>
      <c r="AP35" s="858">
        <v>25368</v>
      </c>
      <c r="AQ35" s="858"/>
      <c r="AR35" s="858"/>
      <c r="AS35" s="858"/>
      <c r="AT35" s="858"/>
      <c r="AU35" s="858">
        <v>13166</v>
      </c>
      <c r="AV35" s="858"/>
      <c r="AW35" s="858"/>
      <c r="AX35" s="858"/>
      <c r="AY35" s="858"/>
      <c r="AZ35" s="859"/>
      <c r="BA35" s="859"/>
      <c r="BB35" s="859"/>
      <c r="BC35" s="859"/>
      <c r="BD35" s="859"/>
      <c r="BE35" s="860" t="s">
        <v>411</v>
      </c>
      <c r="BF35" s="860"/>
      <c r="BG35" s="860"/>
      <c r="BH35" s="860"/>
      <c r="BI35" s="861"/>
      <c r="BJ35" s="235"/>
      <c r="BK35" s="235"/>
      <c r="BL35" s="235"/>
      <c r="BM35" s="235"/>
      <c r="BN35" s="235"/>
      <c r="BO35" s="244"/>
      <c r="BP35" s="244"/>
      <c r="BQ35" s="241">
        <v>29</v>
      </c>
      <c r="BR35" s="242"/>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33"/>
    </row>
    <row r="36" spans="1:131" ht="26.25" customHeight="1" x14ac:dyDescent="0.15">
      <c r="A36" s="245">
        <v>9</v>
      </c>
      <c r="B36" s="808" t="s">
        <v>416</v>
      </c>
      <c r="C36" s="809"/>
      <c r="D36" s="809"/>
      <c r="E36" s="809"/>
      <c r="F36" s="809"/>
      <c r="G36" s="809"/>
      <c r="H36" s="809"/>
      <c r="I36" s="809"/>
      <c r="J36" s="809"/>
      <c r="K36" s="809"/>
      <c r="L36" s="809"/>
      <c r="M36" s="809"/>
      <c r="N36" s="809"/>
      <c r="O36" s="809"/>
      <c r="P36" s="810"/>
      <c r="Q36" s="811">
        <v>22483</v>
      </c>
      <c r="R36" s="812"/>
      <c r="S36" s="812"/>
      <c r="T36" s="812"/>
      <c r="U36" s="812"/>
      <c r="V36" s="812">
        <v>21469</v>
      </c>
      <c r="W36" s="812"/>
      <c r="X36" s="812"/>
      <c r="Y36" s="812"/>
      <c r="Z36" s="812"/>
      <c r="AA36" s="812">
        <v>1014</v>
      </c>
      <c r="AB36" s="812"/>
      <c r="AC36" s="812"/>
      <c r="AD36" s="812"/>
      <c r="AE36" s="813"/>
      <c r="AF36" s="814">
        <v>2395</v>
      </c>
      <c r="AG36" s="815"/>
      <c r="AH36" s="815"/>
      <c r="AI36" s="815"/>
      <c r="AJ36" s="816"/>
      <c r="AK36" s="862">
        <v>0</v>
      </c>
      <c r="AL36" s="858"/>
      <c r="AM36" s="858"/>
      <c r="AN36" s="858"/>
      <c r="AO36" s="858"/>
      <c r="AP36" s="858" t="s">
        <v>587</v>
      </c>
      <c r="AQ36" s="858"/>
      <c r="AR36" s="858"/>
      <c r="AS36" s="858"/>
      <c r="AT36" s="858"/>
      <c r="AU36" s="858"/>
      <c r="AV36" s="858"/>
      <c r="AW36" s="858"/>
      <c r="AX36" s="858"/>
      <c r="AY36" s="858"/>
      <c r="AZ36" s="859"/>
      <c r="BA36" s="859"/>
      <c r="BB36" s="859"/>
      <c r="BC36" s="859"/>
      <c r="BD36" s="859"/>
      <c r="BE36" s="860" t="s">
        <v>411</v>
      </c>
      <c r="BF36" s="860"/>
      <c r="BG36" s="860"/>
      <c r="BH36" s="860"/>
      <c r="BI36" s="861"/>
      <c r="BJ36" s="235"/>
      <c r="BK36" s="235"/>
      <c r="BL36" s="235"/>
      <c r="BM36" s="235"/>
      <c r="BN36" s="235"/>
      <c r="BO36" s="244"/>
      <c r="BP36" s="244"/>
      <c r="BQ36" s="241">
        <v>30</v>
      </c>
      <c r="BR36" s="242"/>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33"/>
    </row>
    <row r="37" spans="1:131" ht="26.25" customHeight="1" x14ac:dyDescent="0.15">
      <c r="A37" s="245">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35"/>
      <c r="BK37" s="235"/>
      <c r="BL37" s="235"/>
      <c r="BM37" s="235"/>
      <c r="BN37" s="235"/>
      <c r="BO37" s="244"/>
      <c r="BP37" s="244"/>
      <c r="BQ37" s="241">
        <v>31</v>
      </c>
      <c r="BR37" s="242"/>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33"/>
    </row>
    <row r="38" spans="1:131" ht="26.25" customHeight="1" x14ac:dyDescent="0.15">
      <c r="A38" s="245">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35"/>
      <c r="BK38" s="235"/>
      <c r="BL38" s="235"/>
      <c r="BM38" s="235"/>
      <c r="BN38" s="235"/>
      <c r="BO38" s="244"/>
      <c r="BP38" s="244"/>
      <c r="BQ38" s="241">
        <v>32</v>
      </c>
      <c r="BR38" s="242"/>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33"/>
    </row>
    <row r="39" spans="1:131" ht="26.25" customHeight="1" x14ac:dyDescent="0.15">
      <c r="A39" s="245">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35"/>
      <c r="BK39" s="235"/>
      <c r="BL39" s="235"/>
      <c r="BM39" s="235"/>
      <c r="BN39" s="235"/>
      <c r="BO39" s="244"/>
      <c r="BP39" s="244"/>
      <c r="BQ39" s="241">
        <v>33</v>
      </c>
      <c r="BR39" s="242"/>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33"/>
    </row>
    <row r="40" spans="1:131" ht="26.25" customHeight="1" x14ac:dyDescent="0.15">
      <c r="A40" s="241">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35"/>
      <c r="BK40" s="235"/>
      <c r="BL40" s="235"/>
      <c r="BM40" s="235"/>
      <c r="BN40" s="235"/>
      <c r="BO40" s="244"/>
      <c r="BP40" s="244"/>
      <c r="BQ40" s="241">
        <v>34</v>
      </c>
      <c r="BR40" s="242"/>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33"/>
    </row>
    <row r="41" spans="1:131" ht="26.25" customHeight="1" x14ac:dyDescent="0.15">
      <c r="A41" s="241">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35"/>
      <c r="BK41" s="235"/>
      <c r="BL41" s="235"/>
      <c r="BM41" s="235"/>
      <c r="BN41" s="235"/>
      <c r="BO41" s="244"/>
      <c r="BP41" s="244"/>
      <c r="BQ41" s="241">
        <v>35</v>
      </c>
      <c r="BR41" s="242"/>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33"/>
    </row>
    <row r="42" spans="1:131" ht="26.25" customHeight="1" x14ac:dyDescent="0.15">
      <c r="A42" s="241">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35"/>
      <c r="BK42" s="235"/>
      <c r="BL42" s="235"/>
      <c r="BM42" s="235"/>
      <c r="BN42" s="235"/>
      <c r="BO42" s="244"/>
      <c r="BP42" s="244"/>
      <c r="BQ42" s="241">
        <v>36</v>
      </c>
      <c r="BR42" s="242"/>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33"/>
    </row>
    <row r="43" spans="1:131" ht="26.25" customHeight="1" x14ac:dyDescent="0.15">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5"/>
      <c r="BK43" s="235"/>
      <c r="BL43" s="235"/>
      <c r="BM43" s="235"/>
      <c r="BN43" s="235"/>
      <c r="BO43" s="244"/>
      <c r="BP43" s="244"/>
      <c r="BQ43" s="241">
        <v>37</v>
      </c>
      <c r="BR43" s="242"/>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33"/>
    </row>
    <row r="44" spans="1:131" ht="26.25" customHeight="1" x14ac:dyDescent="0.15">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5"/>
      <c r="BK44" s="235"/>
      <c r="BL44" s="235"/>
      <c r="BM44" s="235"/>
      <c r="BN44" s="235"/>
      <c r="BO44" s="244"/>
      <c r="BP44" s="244"/>
      <c r="BQ44" s="241">
        <v>38</v>
      </c>
      <c r="BR44" s="242"/>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33"/>
    </row>
    <row r="45" spans="1:131" ht="26.25" customHeight="1" x14ac:dyDescent="0.15">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5"/>
      <c r="BK45" s="235"/>
      <c r="BL45" s="235"/>
      <c r="BM45" s="235"/>
      <c r="BN45" s="235"/>
      <c r="BO45" s="244"/>
      <c r="BP45" s="244"/>
      <c r="BQ45" s="241">
        <v>39</v>
      </c>
      <c r="BR45" s="242"/>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33"/>
    </row>
    <row r="46" spans="1:131" ht="26.25" customHeight="1" x14ac:dyDescent="0.15">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5"/>
      <c r="BK46" s="235"/>
      <c r="BL46" s="235"/>
      <c r="BM46" s="235"/>
      <c r="BN46" s="235"/>
      <c r="BO46" s="244"/>
      <c r="BP46" s="244"/>
      <c r="BQ46" s="241">
        <v>40</v>
      </c>
      <c r="BR46" s="242"/>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33"/>
    </row>
    <row r="47" spans="1:131" ht="26.25" customHeight="1" x14ac:dyDescent="0.15">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5"/>
      <c r="BK47" s="235"/>
      <c r="BL47" s="235"/>
      <c r="BM47" s="235"/>
      <c r="BN47" s="235"/>
      <c r="BO47" s="244"/>
      <c r="BP47" s="244"/>
      <c r="BQ47" s="241">
        <v>41</v>
      </c>
      <c r="BR47" s="242"/>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33"/>
    </row>
    <row r="48" spans="1:131" ht="26.25" customHeight="1" x14ac:dyDescent="0.15">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5"/>
      <c r="BK48" s="235"/>
      <c r="BL48" s="235"/>
      <c r="BM48" s="235"/>
      <c r="BN48" s="235"/>
      <c r="BO48" s="244"/>
      <c r="BP48" s="244"/>
      <c r="BQ48" s="241">
        <v>42</v>
      </c>
      <c r="BR48" s="242"/>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33"/>
    </row>
    <row r="49" spans="1:131" ht="26.25" customHeight="1" x14ac:dyDescent="0.15">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5"/>
      <c r="BK49" s="235"/>
      <c r="BL49" s="235"/>
      <c r="BM49" s="235"/>
      <c r="BN49" s="235"/>
      <c r="BO49" s="244"/>
      <c r="BP49" s="244"/>
      <c r="BQ49" s="241">
        <v>43</v>
      </c>
      <c r="BR49" s="242"/>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33"/>
    </row>
    <row r="50" spans="1:131" ht="26.25" customHeight="1" x14ac:dyDescent="0.15">
      <c r="A50" s="241">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35"/>
      <c r="BK50" s="235"/>
      <c r="BL50" s="235"/>
      <c r="BM50" s="235"/>
      <c r="BN50" s="235"/>
      <c r="BO50" s="244"/>
      <c r="BP50" s="244"/>
      <c r="BQ50" s="241">
        <v>44</v>
      </c>
      <c r="BR50" s="242"/>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33"/>
    </row>
    <row r="51" spans="1:131" ht="26.25" customHeight="1" x14ac:dyDescent="0.15">
      <c r="A51" s="241">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35"/>
      <c r="BK51" s="235"/>
      <c r="BL51" s="235"/>
      <c r="BM51" s="235"/>
      <c r="BN51" s="235"/>
      <c r="BO51" s="244"/>
      <c r="BP51" s="244"/>
      <c r="BQ51" s="241">
        <v>45</v>
      </c>
      <c r="BR51" s="242"/>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33"/>
    </row>
    <row r="52" spans="1:131" ht="26.25" customHeight="1" x14ac:dyDescent="0.15">
      <c r="A52" s="241">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35"/>
      <c r="BK52" s="235"/>
      <c r="BL52" s="235"/>
      <c r="BM52" s="235"/>
      <c r="BN52" s="235"/>
      <c r="BO52" s="244"/>
      <c r="BP52" s="244"/>
      <c r="BQ52" s="241">
        <v>46</v>
      </c>
      <c r="BR52" s="242"/>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33"/>
    </row>
    <row r="53" spans="1:131" ht="26.25" customHeight="1" x14ac:dyDescent="0.15">
      <c r="A53" s="241">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35"/>
      <c r="BK53" s="235"/>
      <c r="BL53" s="235"/>
      <c r="BM53" s="235"/>
      <c r="BN53" s="235"/>
      <c r="BO53" s="244"/>
      <c r="BP53" s="244"/>
      <c r="BQ53" s="241">
        <v>47</v>
      </c>
      <c r="BR53" s="242"/>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33"/>
    </row>
    <row r="54" spans="1:131" ht="26.25" customHeight="1" x14ac:dyDescent="0.15">
      <c r="A54" s="241">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35"/>
      <c r="BK54" s="235"/>
      <c r="BL54" s="235"/>
      <c r="BM54" s="235"/>
      <c r="BN54" s="235"/>
      <c r="BO54" s="244"/>
      <c r="BP54" s="244"/>
      <c r="BQ54" s="241">
        <v>48</v>
      </c>
      <c r="BR54" s="242"/>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33"/>
    </row>
    <row r="55" spans="1:131" ht="26.25" customHeight="1" x14ac:dyDescent="0.15">
      <c r="A55" s="241">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35"/>
      <c r="BK55" s="235"/>
      <c r="BL55" s="235"/>
      <c r="BM55" s="235"/>
      <c r="BN55" s="235"/>
      <c r="BO55" s="244"/>
      <c r="BP55" s="244"/>
      <c r="BQ55" s="241">
        <v>49</v>
      </c>
      <c r="BR55" s="242"/>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33"/>
    </row>
    <row r="56" spans="1:131" ht="26.25" customHeight="1" x14ac:dyDescent="0.15">
      <c r="A56" s="241">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35"/>
      <c r="BK56" s="235"/>
      <c r="BL56" s="235"/>
      <c r="BM56" s="235"/>
      <c r="BN56" s="235"/>
      <c r="BO56" s="244"/>
      <c r="BP56" s="244"/>
      <c r="BQ56" s="241">
        <v>50</v>
      </c>
      <c r="BR56" s="242"/>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33"/>
    </row>
    <row r="57" spans="1:131" ht="26.25" customHeight="1" x14ac:dyDescent="0.15">
      <c r="A57" s="241">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35"/>
      <c r="BK57" s="235"/>
      <c r="BL57" s="235"/>
      <c r="BM57" s="235"/>
      <c r="BN57" s="235"/>
      <c r="BO57" s="244"/>
      <c r="BP57" s="244"/>
      <c r="BQ57" s="241">
        <v>51</v>
      </c>
      <c r="BR57" s="242"/>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33"/>
    </row>
    <row r="58" spans="1:131" ht="26.25" customHeight="1" x14ac:dyDescent="0.15">
      <c r="A58" s="241">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35"/>
      <c r="BK58" s="235"/>
      <c r="BL58" s="235"/>
      <c r="BM58" s="235"/>
      <c r="BN58" s="235"/>
      <c r="BO58" s="244"/>
      <c r="BP58" s="244"/>
      <c r="BQ58" s="241">
        <v>52</v>
      </c>
      <c r="BR58" s="242"/>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33"/>
    </row>
    <row r="59" spans="1:131" ht="26.25" customHeight="1" x14ac:dyDescent="0.15">
      <c r="A59" s="241">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35"/>
      <c r="BK59" s="235"/>
      <c r="BL59" s="235"/>
      <c r="BM59" s="235"/>
      <c r="BN59" s="235"/>
      <c r="BO59" s="244"/>
      <c r="BP59" s="244"/>
      <c r="BQ59" s="241">
        <v>53</v>
      </c>
      <c r="BR59" s="242"/>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33"/>
    </row>
    <row r="60" spans="1:131" ht="26.25" customHeight="1" x14ac:dyDescent="0.15">
      <c r="A60" s="241">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35"/>
      <c r="BK60" s="235"/>
      <c r="BL60" s="235"/>
      <c r="BM60" s="235"/>
      <c r="BN60" s="235"/>
      <c r="BO60" s="244"/>
      <c r="BP60" s="244"/>
      <c r="BQ60" s="241">
        <v>54</v>
      </c>
      <c r="BR60" s="242"/>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33"/>
    </row>
    <row r="61" spans="1:131" ht="26.25" customHeight="1" thickBot="1" x14ac:dyDescent="0.2">
      <c r="A61" s="241">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35"/>
      <c r="BK61" s="235"/>
      <c r="BL61" s="235"/>
      <c r="BM61" s="235"/>
      <c r="BN61" s="235"/>
      <c r="BO61" s="244"/>
      <c r="BP61" s="244"/>
      <c r="BQ61" s="241">
        <v>55</v>
      </c>
      <c r="BR61" s="242"/>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33"/>
    </row>
    <row r="62" spans="1:131" ht="26.25" customHeight="1" x14ac:dyDescent="0.15">
      <c r="A62" s="241">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417</v>
      </c>
      <c r="BK62" s="834"/>
      <c r="BL62" s="834"/>
      <c r="BM62" s="834"/>
      <c r="BN62" s="835"/>
      <c r="BO62" s="244"/>
      <c r="BP62" s="244"/>
      <c r="BQ62" s="241">
        <v>56</v>
      </c>
      <c r="BR62" s="242"/>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33"/>
    </row>
    <row r="63" spans="1:131" ht="26.25" customHeight="1" thickBot="1" x14ac:dyDescent="0.2">
      <c r="A63" s="243" t="s">
        <v>392</v>
      </c>
      <c r="B63" s="817" t="s">
        <v>418</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11299</v>
      </c>
      <c r="AG63" s="872"/>
      <c r="AH63" s="872"/>
      <c r="AI63" s="872"/>
      <c r="AJ63" s="873"/>
      <c r="AK63" s="874"/>
      <c r="AL63" s="869"/>
      <c r="AM63" s="869"/>
      <c r="AN63" s="869"/>
      <c r="AO63" s="869"/>
      <c r="AP63" s="872"/>
      <c r="AQ63" s="872"/>
      <c r="AR63" s="872"/>
      <c r="AS63" s="872"/>
      <c r="AT63" s="872"/>
      <c r="AU63" s="872"/>
      <c r="AV63" s="872"/>
      <c r="AW63" s="872"/>
      <c r="AX63" s="872"/>
      <c r="AY63" s="872"/>
      <c r="AZ63" s="876"/>
      <c r="BA63" s="876"/>
      <c r="BB63" s="876"/>
      <c r="BC63" s="876"/>
      <c r="BD63" s="876"/>
      <c r="BE63" s="877"/>
      <c r="BF63" s="877"/>
      <c r="BG63" s="877"/>
      <c r="BH63" s="877"/>
      <c r="BI63" s="878"/>
      <c r="BJ63" s="879" t="s">
        <v>394</v>
      </c>
      <c r="BK63" s="880"/>
      <c r="BL63" s="880"/>
      <c r="BM63" s="880"/>
      <c r="BN63" s="881"/>
      <c r="BO63" s="244"/>
      <c r="BP63" s="244"/>
      <c r="BQ63" s="241">
        <v>57</v>
      </c>
      <c r="BR63" s="242"/>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33"/>
    </row>
    <row r="65" spans="1:131" ht="26.25" customHeight="1" thickBot="1" x14ac:dyDescent="0.2">
      <c r="A65" s="235" t="s">
        <v>419</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33"/>
    </row>
    <row r="66" spans="1:131" ht="26.25" customHeight="1" x14ac:dyDescent="0.15">
      <c r="A66" s="755" t="s">
        <v>420</v>
      </c>
      <c r="B66" s="756"/>
      <c r="C66" s="756"/>
      <c r="D66" s="756"/>
      <c r="E66" s="756"/>
      <c r="F66" s="756"/>
      <c r="G66" s="756"/>
      <c r="H66" s="756"/>
      <c r="I66" s="756"/>
      <c r="J66" s="756"/>
      <c r="K66" s="756"/>
      <c r="L66" s="756"/>
      <c r="M66" s="756"/>
      <c r="N66" s="756"/>
      <c r="O66" s="756"/>
      <c r="P66" s="757"/>
      <c r="Q66" s="761" t="s">
        <v>397</v>
      </c>
      <c r="R66" s="762"/>
      <c r="S66" s="762"/>
      <c r="T66" s="762"/>
      <c r="U66" s="763"/>
      <c r="V66" s="761" t="s">
        <v>421</v>
      </c>
      <c r="W66" s="762"/>
      <c r="X66" s="762"/>
      <c r="Y66" s="762"/>
      <c r="Z66" s="763"/>
      <c r="AA66" s="761" t="s">
        <v>422</v>
      </c>
      <c r="AB66" s="762"/>
      <c r="AC66" s="762"/>
      <c r="AD66" s="762"/>
      <c r="AE66" s="763"/>
      <c r="AF66" s="882" t="s">
        <v>423</v>
      </c>
      <c r="AG66" s="843"/>
      <c r="AH66" s="843"/>
      <c r="AI66" s="843"/>
      <c r="AJ66" s="883"/>
      <c r="AK66" s="761" t="s">
        <v>424</v>
      </c>
      <c r="AL66" s="756"/>
      <c r="AM66" s="756"/>
      <c r="AN66" s="756"/>
      <c r="AO66" s="757"/>
      <c r="AP66" s="761" t="s">
        <v>425</v>
      </c>
      <c r="AQ66" s="762"/>
      <c r="AR66" s="762"/>
      <c r="AS66" s="762"/>
      <c r="AT66" s="763"/>
      <c r="AU66" s="761" t="s">
        <v>426</v>
      </c>
      <c r="AV66" s="762"/>
      <c r="AW66" s="762"/>
      <c r="AX66" s="762"/>
      <c r="AY66" s="763"/>
      <c r="AZ66" s="761" t="s">
        <v>380</v>
      </c>
      <c r="BA66" s="762"/>
      <c r="BB66" s="762"/>
      <c r="BC66" s="762"/>
      <c r="BD66" s="768"/>
      <c r="BE66" s="244"/>
      <c r="BF66" s="244"/>
      <c r="BG66" s="244"/>
      <c r="BH66" s="244"/>
      <c r="BI66" s="244"/>
      <c r="BJ66" s="244"/>
      <c r="BK66" s="244"/>
      <c r="BL66" s="244"/>
      <c r="BM66" s="244"/>
      <c r="BN66" s="244"/>
      <c r="BO66" s="244"/>
      <c r="BP66" s="244"/>
      <c r="BQ66" s="241">
        <v>60</v>
      </c>
      <c r="BR66" s="246"/>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3"/>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3"/>
    </row>
    <row r="68" spans="1:131" ht="26.25" customHeight="1" thickTop="1" x14ac:dyDescent="0.15">
      <c r="A68" s="239">
        <v>1</v>
      </c>
      <c r="B68" s="897" t="s">
        <v>588</v>
      </c>
      <c r="C68" s="898"/>
      <c r="D68" s="898"/>
      <c r="E68" s="898"/>
      <c r="F68" s="898"/>
      <c r="G68" s="898"/>
      <c r="H68" s="898"/>
      <c r="I68" s="898"/>
      <c r="J68" s="898"/>
      <c r="K68" s="898"/>
      <c r="L68" s="898"/>
      <c r="M68" s="898"/>
      <c r="N68" s="898"/>
      <c r="O68" s="898"/>
      <c r="P68" s="899"/>
      <c r="Q68" s="900">
        <v>169</v>
      </c>
      <c r="R68" s="894"/>
      <c r="S68" s="894"/>
      <c r="T68" s="894"/>
      <c r="U68" s="894"/>
      <c r="V68" s="894">
        <v>159</v>
      </c>
      <c r="W68" s="894"/>
      <c r="X68" s="894"/>
      <c r="Y68" s="894"/>
      <c r="Z68" s="894"/>
      <c r="AA68" s="894">
        <v>11</v>
      </c>
      <c r="AB68" s="894"/>
      <c r="AC68" s="894"/>
      <c r="AD68" s="894"/>
      <c r="AE68" s="894"/>
      <c r="AF68" s="894">
        <v>11</v>
      </c>
      <c r="AG68" s="894"/>
      <c r="AH68" s="894"/>
      <c r="AI68" s="894"/>
      <c r="AJ68" s="894"/>
      <c r="AK68" s="894" t="s">
        <v>587</v>
      </c>
      <c r="AL68" s="894"/>
      <c r="AM68" s="894"/>
      <c r="AN68" s="894"/>
      <c r="AO68" s="894"/>
      <c r="AP68" s="894">
        <v>43</v>
      </c>
      <c r="AQ68" s="894"/>
      <c r="AR68" s="894"/>
      <c r="AS68" s="894"/>
      <c r="AT68" s="894"/>
      <c r="AU68" s="894" t="s">
        <v>587</v>
      </c>
      <c r="AV68" s="894"/>
      <c r="AW68" s="894"/>
      <c r="AX68" s="894"/>
      <c r="AY68" s="894"/>
      <c r="AZ68" s="895"/>
      <c r="BA68" s="895"/>
      <c r="BB68" s="895"/>
      <c r="BC68" s="895"/>
      <c r="BD68" s="896"/>
      <c r="BE68" s="244"/>
      <c r="BF68" s="244"/>
      <c r="BG68" s="244"/>
      <c r="BH68" s="244"/>
      <c r="BI68" s="244"/>
      <c r="BJ68" s="244"/>
      <c r="BK68" s="244"/>
      <c r="BL68" s="244"/>
      <c r="BM68" s="244"/>
      <c r="BN68" s="244"/>
      <c r="BO68" s="244"/>
      <c r="BP68" s="244"/>
      <c r="BQ68" s="241">
        <v>62</v>
      </c>
      <c r="BR68" s="246"/>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3"/>
    </row>
    <row r="69" spans="1:131" ht="26.25" customHeight="1" x14ac:dyDescent="0.15">
      <c r="A69" s="241">
        <v>2</v>
      </c>
      <c r="B69" s="901" t="s">
        <v>589</v>
      </c>
      <c r="C69" s="902"/>
      <c r="D69" s="902"/>
      <c r="E69" s="902"/>
      <c r="F69" s="902"/>
      <c r="G69" s="902"/>
      <c r="H69" s="902"/>
      <c r="I69" s="902"/>
      <c r="J69" s="902"/>
      <c r="K69" s="902"/>
      <c r="L69" s="902"/>
      <c r="M69" s="902"/>
      <c r="N69" s="902"/>
      <c r="O69" s="902"/>
      <c r="P69" s="903"/>
      <c r="Q69" s="904">
        <v>661</v>
      </c>
      <c r="R69" s="858"/>
      <c r="S69" s="858"/>
      <c r="T69" s="858"/>
      <c r="U69" s="858"/>
      <c r="V69" s="858">
        <v>535</v>
      </c>
      <c r="W69" s="858"/>
      <c r="X69" s="858"/>
      <c r="Y69" s="858"/>
      <c r="Z69" s="858"/>
      <c r="AA69" s="858">
        <v>126</v>
      </c>
      <c r="AB69" s="858"/>
      <c r="AC69" s="858"/>
      <c r="AD69" s="858"/>
      <c r="AE69" s="858"/>
      <c r="AF69" s="858">
        <v>126</v>
      </c>
      <c r="AG69" s="858"/>
      <c r="AH69" s="858"/>
      <c r="AI69" s="858"/>
      <c r="AJ69" s="858"/>
      <c r="AK69" s="858" t="s">
        <v>587</v>
      </c>
      <c r="AL69" s="858"/>
      <c r="AM69" s="858"/>
      <c r="AN69" s="858"/>
      <c r="AO69" s="858"/>
      <c r="AP69" s="858" t="s">
        <v>587</v>
      </c>
      <c r="AQ69" s="858"/>
      <c r="AR69" s="858"/>
      <c r="AS69" s="858"/>
      <c r="AT69" s="858"/>
      <c r="AU69" s="858" t="s">
        <v>587</v>
      </c>
      <c r="AV69" s="858"/>
      <c r="AW69" s="858"/>
      <c r="AX69" s="858"/>
      <c r="AY69" s="858"/>
      <c r="AZ69" s="860"/>
      <c r="BA69" s="860"/>
      <c r="BB69" s="860"/>
      <c r="BC69" s="860"/>
      <c r="BD69" s="861"/>
      <c r="BE69" s="244"/>
      <c r="BF69" s="244"/>
      <c r="BG69" s="244"/>
      <c r="BH69" s="244"/>
      <c r="BI69" s="244"/>
      <c r="BJ69" s="244"/>
      <c r="BK69" s="244"/>
      <c r="BL69" s="244"/>
      <c r="BM69" s="244"/>
      <c r="BN69" s="244"/>
      <c r="BO69" s="244"/>
      <c r="BP69" s="244"/>
      <c r="BQ69" s="241">
        <v>63</v>
      </c>
      <c r="BR69" s="246"/>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3"/>
    </row>
    <row r="70" spans="1:131" ht="26.25" customHeight="1" x14ac:dyDescent="0.15">
      <c r="A70" s="241">
        <v>3</v>
      </c>
      <c r="B70" s="901" t="s">
        <v>590</v>
      </c>
      <c r="C70" s="902"/>
      <c r="D70" s="902"/>
      <c r="E70" s="902"/>
      <c r="F70" s="902"/>
      <c r="G70" s="902"/>
      <c r="H70" s="902"/>
      <c r="I70" s="902"/>
      <c r="J70" s="902"/>
      <c r="K70" s="902"/>
      <c r="L70" s="902"/>
      <c r="M70" s="902"/>
      <c r="N70" s="902"/>
      <c r="O70" s="902"/>
      <c r="P70" s="903"/>
      <c r="Q70" s="904">
        <v>835177</v>
      </c>
      <c r="R70" s="858"/>
      <c r="S70" s="858"/>
      <c r="T70" s="858"/>
      <c r="U70" s="858"/>
      <c r="V70" s="858">
        <v>803839</v>
      </c>
      <c r="W70" s="858"/>
      <c r="X70" s="858"/>
      <c r="Y70" s="858"/>
      <c r="Z70" s="858"/>
      <c r="AA70" s="858">
        <v>31338</v>
      </c>
      <c r="AB70" s="858"/>
      <c r="AC70" s="858"/>
      <c r="AD70" s="858"/>
      <c r="AE70" s="858"/>
      <c r="AF70" s="858">
        <v>31338</v>
      </c>
      <c r="AG70" s="858"/>
      <c r="AH70" s="858"/>
      <c r="AI70" s="858"/>
      <c r="AJ70" s="858"/>
      <c r="AK70" s="858">
        <v>7164</v>
      </c>
      <c r="AL70" s="858"/>
      <c r="AM70" s="858"/>
      <c r="AN70" s="858"/>
      <c r="AO70" s="858"/>
      <c r="AP70" s="858" t="s">
        <v>587</v>
      </c>
      <c r="AQ70" s="858"/>
      <c r="AR70" s="858"/>
      <c r="AS70" s="858"/>
      <c r="AT70" s="858"/>
      <c r="AU70" s="858" t="s">
        <v>587</v>
      </c>
      <c r="AV70" s="858"/>
      <c r="AW70" s="858"/>
      <c r="AX70" s="858"/>
      <c r="AY70" s="858"/>
      <c r="AZ70" s="860"/>
      <c r="BA70" s="860"/>
      <c r="BB70" s="860"/>
      <c r="BC70" s="860"/>
      <c r="BD70" s="861"/>
      <c r="BE70" s="244"/>
      <c r="BF70" s="244"/>
      <c r="BG70" s="244"/>
      <c r="BH70" s="244"/>
      <c r="BI70" s="244"/>
      <c r="BJ70" s="244"/>
      <c r="BK70" s="244"/>
      <c r="BL70" s="244"/>
      <c r="BM70" s="244"/>
      <c r="BN70" s="244"/>
      <c r="BO70" s="244"/>
      <c r="BP70" s="244"/>
      <c r="BQ70" s="241">
        <v>64</v>
      </c>
      <c r="BR70" s="246"/>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3"/>
    </row>
    <row r="71" spans="1:131" ht="26.25" customHeight="1" x14ac:dyDescent="0.15">
      <c r="A71" s="241">
        <v>4</v>
      </c>
      <c r="B71" s="901" t="s">
        <v>591</v>
      </c>
      <c r="C71" s="902"/>
      <c r="D71" s="902"/>
      <c r="E71" s="902"/>
      <c r="F71" s="902"/>
      <c r="G71" s="902"/>
      <c r="H71" s="902"/>
      <c r="I71" s="902"/>
      <c r="J71" s="902"/>
      <c r="K71" s="902"/>
      <c r="L71" s="902"/>
      <c r="M71" s="902"/>
      <c r="N71" s="902"/>
      <c r="O71" s="902"/>
      <c r="P71" s="903"/>
      <c r="Q71" s="904">
        <v>4411</v>
      </c>
      <c r="R71" s="858"/>
      <c r="S71" s="858"/>
      <c r="T71" s="858"/>
      <c r="U71" s="858"/>
      <c r="V71" s="858">
        <v>3647</v>
      </c>
      <c r="W71" s="858"/>
      <c r="X71" s="858"/>
      <c r="Y71" s="858"/>
      <c r="Z71" s="858"/>
      <c r="AA71" s="858">
        <v>764</v>
      </c>
      <c r="AB71" s="858"/>
      <c r="AC71" s="858"/>
      <c r="AD71" s="858"/>
      <c r="AE71" s="858"/>
      <c r="AF71" s="858">
        <v>764</v>
      </c>
      <c r="AG71" s="858"/>
      <c r="AH71" s="858"/>
      <c r="AI71" s="858"/>
      <c r="AJ71" s="858"/>
      <c r="AK71" s="858">
        <v>2022</v>
      </c>
      <c r="AL71" s="858"/>
      <c r="AM71" s="858"/>
      <c r="AN71" s="858"/>
      <c r="AO71" s="858"/>
      <c r="AP71" s="858">
        <v>7870</v>
      </c>
      <c r="AQ71" s="858"/>
      <c r="AR71" s="858"/>
      <c r="AS71" s="858"/>
      <c r="AT71" s="858"/>
      <c r="AU71" s="858">
        <v>2529</v>
      </c>
      <c r="AV71" s="858"/>
      <c r="AW71" s="858"/>
      <c r="AX71" s="858"/>
      <c r="AY71" s="858"/>
      <c r="AZ71" s="860"/>
      <c r="BA71" s="860"/>
      <c r="BB71" s="860"/>
      <c r="BC71" s="860"/>
      <c r="BD71" s="861"/>
      <c r="BE71" s="244"/>
      <c r="BF71" s="244"/>
      <c r="BG71" s="244"/>
      <c r="BH71" s="244"/>
      <c r="BI71" s="244"/>
      <c r="BJ71" s="244"/>
      <c r="BK71" s="244"/>
      <c r="BL71" s="244"/>
      <c r="BM71" s="244"/>
      <c r="BN71" s="244"/>
      <c r="BO71" s="244"/>
      <c r="BP71" s="244"/>
      <c r="BQ71" s="241">
        <v>65</v>
      </c>
      <c r="BR71" s="246"/>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3"/>
    </row>
    <row r="72" spans="1:131" ht="26.25" customHeight="1" x14ac:dyDescent="0.15">
      <c r="A72" s="241">
        <v>5</v>
      </c>
      <c r="B72" s="901"/>
      <c r="C72" s="902"/>
      <c r="D72" s="902"/>
      <c r="E72" s="902"/>
      <c r="F72" s="902"/>
      <c r="G72" s="902"/>
      <c r="H72" s="902"/>
      <c r="I72" s="902"/>
      <c r="J72" s="902"/>
      <c r="K72" s="902"/>
      <c r="L72" s="902"/>
      <c r="M72" s="902"/>
      <c r="N72" s="902"/>
      <c r="O72" s="902"/>
      <c r="P72" s="903"/>
      <c r="Q72" s="904"/>
      <c r="R72" s="858"/>
      <c r="S72" s="858"/>
      <c r="T72" s="858"/>
      <c r="U72" s="858"/>
      <c r="V72" s="858"/>
      <c r="W72" s="858"/>
      <c r="X72" s="858"/>
      <c r="Y72" s="858"/>
      <c r="Z72" s="858"/>
      <c r="AA72" s="858"/>
      <c r="AB72" s="858"/>
      <c r="AC72" s="858"/>
      <c r="AD72" s="858"/>
      <c r="AE72" s="858"/>
      <c r="AF72" s="858"/>
      <c r="AG72" s="858"/>
      <c r="AH72" s="858"/>
      <c r="AI72" s="858"/>
      <c r="AJ72" s="858"/>
      <c r="AK72" s="858"/>
      <c r="AL72" s="858"/>
      <c r="AM72" s="858"/>
      <c r="AN72" s="858"/>
      <c r="AO72" s="858"/>
      <c r="AP72" s="858"/>
      <c r="AQ72" s="858"/>
      <c r="AR72" s="858"/>
      <c r="AS72" s="858"/>
      <c r="AT72" s="858"/>
      <c r="AU72" s="858"/>
      <c r="AV72" s="858"/>
      <c r="AW72" s="858"/>
      <c r="AX72" s="858"/>
      <c r="AY72" s="858"/>
      <c r="AZ72" s="860"/>
      <c r="BA72" s="860"/>
      <c r="BB72" s="860"/>
      <c r="BC72" s="860"/>
      <c r="BD72" s="861"/>
      <c r="BE72" s="244"/>
      <c r="BF72" s="244"/>
      <c r="BG72" s="244"/>
      <c r="BH72" s="244"/>
      <c r="BI72" s="244"/>
      <c r="BJ72" s="244"/>
      <c r="BK72" s="244"/>
      <c r="BL72" s="244"/>
      <c r="BM72" s="244"/>
      <c r="BN72" s="244"/>
      <c r="BO72" s="244"/>
      <c r="BP72" s="244"/>
      <c r="BQ72" s="241">
        <v>66</v>
      </c>
      <c r="BR72" s="246"/>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3"/>
    </row>
    <row r="73" spans="1:131" ht="26.25" customHeight="1" x14ac:dyDescent="0.15">
      <c r="A73" s="241">
        <v>6</v>
      </c>
      <c r="B73" s="901"/>
      <c r="C73" s="902"/>
      <c r="D73" s="902"/>
      <c r="E73" s="902"/>
      <c r="F73" s="902"/>
      <c r="G73" s="902"/>
      <c r="H73" s="902"/>
      <c r="I73" s="902"/>
      <c r="J73" s="902"/>
      <c r="K73" s="902"/>
      <c r="L73" s="902"/>
      <c r="M73" s="902"/>
      <c r="N73" s="902"/>
      <c r="O73" s="902"/>
      <c r="P73" s="903"/>
      <c r="Q73" s="904"/>
      <c r="R73" s="858"/>
      <c r="S73" s="858"/>
      <c r="T73" s="858"/>
      <c r="U73" s="858"/>
      <c r="V73" s="858"/>
      <c r="W73" s="858"/>
      <c r="X73" s="858"/>
      <c r="Y73" s="858"/>
      <c r="Z73" s="858"/>
      <c r="AA73" s="858"/>
      <c r="AB73" s="858"/>
      <c r="AC73" s="858"/>
      <c r="AD73" s="858"/>
      <c r="AE73" s="858"/>
      <c r="AF73" s="858"/>
      <c r="AG73" s="858"/>
      <c r="AH73" s="858"/>
      <c r="AI73" s="858"/>
      <c r="AJ73" s="858"/>
      <c r="AK73" s="858"/>
      <c r="AL73" s="858"/>
      <c r="AM73" s="858"/>
      <c r="AN73" s="858"/>
      <c r="AO73" s="858"/>
      <c r="AP73" s="858"/>
      <c r="AQ73" s="858"/>
      <c r="AR73" s="858"/>
      <c r="AS73" s="858"/>
      <c r="AT73" s="858"/>
      <c r="AU73" s="858"/>
      <c r="AV73" s="858"/>
      <c r="AW73" s="858"/>
      <c r="AX73" s="858"/>
      <c r="AY73" s="858"/>
      <c r="AZ73" s="860"/>
      <c r="BA73" s="860"/>
      <c r="BB73" s="860"/>
      <c r="BC73" s="860"/>
      <c r="BD73" s="861"/>
      <c r="BE73" s="244"/>
      <c r="BF73" s="244"/>
      <c r="BG73" s="244"/>
      <c r="BH73" s="244"/>
      <c r="BI73" s="244"/>
      <c r="BJ73" s="244"/>
      <c r="BK73" s="244"/>
      <c r="BL73" s="244"/>
      <c r="BM73" s="244"/>
      <c r="BN73" s="244"/>
      <c r="BO73" s="244"/>
      <c r="BP73" s="244"/>
      <c r="BQ73" s="241">
        <v>67</v>
      </c>
      <c r="BR73" s="246"/>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3"/>
    </row>
    <row r="74" spans="1:131" ht="26.25" customHeight="1" x14ac:dyDescent="0.15">
      <c r="A74" s="241">
        <v>7</v>
      </c>
      <c r="B74" s="901"/>
      <c r="C74" s="902"/>
      <c r="D74" s="902"/>
      <c r="E74" s="902"/>
      <c r="F74" s="902"/>
      <c r="G74" s="902"/>
      <c r="H74" s="902"/>
      <c r="I74" s="902"/>
      <c r="J74" s="902"/>
      <c r="K74" s="902"/>
      <c r="L74" s="902"/>
      <c r="M74" s="902"/>
      <c r="N74" s="902"/>
      <c r="O74" s="902"/>
      <c r="P74" s="903"/>
      <c r="Q74" s="904"/>
      <c r="R74" s="858"/>
      <c r="S74" s="858"/>
      <c r="T74" s="858"/>
      <c r="U74" s="858"/>
      <c r="V74" s="858"/>
      <c r="W74" s="858"/>
      <c r="X74" s="858"/>
      <c r="Y74" s="858"/>
      <c r="Z74" s="858"/>
      <c r="AA74" s="858"/>
      <c r="AB74" s="858"/>
      <c r="AC74" s="858"/>
      <c r="AD74" s="858"/>
      <c r="AE74" s="858"/>
      <c r="AF74" s="858"/>
      <c r="AG74" s="858"/>
      <c r="AH74" s="858"/>
      <c r="AI74" s="858"/>
      <c r="AJ74" s="858"/>
      <c r="AK74" s="858"/>
      <c r="AL74" s="858"/>
      <c r="AM74" s="858"/>
      <c r="AN74" s="858"/>
      <c r="AO74" s="858"/>
      <c r="AP74" s="858"/>
      <c r="AQ74" s="858"/>
      <c r="AR74" s="858"/>
      <c r="AS74" s="858"/>
      <c r="AT74" s="858"/>
      <c r="AU74" s="858"/>
      <c r="AV74" s="858"/>
      <c r="AW74" s="858"/>
      <c r="AX74" s="858"/>
      <c r="AY74" s="858"/>
      <c r="AZ74" s="860"/>
      <c r="BA74" s="860"/>
      <c r="BB74" s="860"/>
      <c r="BC74" s="860"/>
      <c r="BD74" s="861"/>
      <c r="BE74" s="244"/>
      <c r="BF74" s="244"/>
      <c r="BG74" s="244"/>
      <c r="BH74" s="244"/>
      <c r="BI74" s="244"/>
      <c r="BJ74" s="244"/>
      <c r="BK74" s="244"/>
      <c r="BL74" s="244"/>
      <c r="BM74" s="244"/>
      <c r="BN74" s="244"/>
      <c r="BO74" s="244"/>
      <c r="BP74" s="244"/>
      <c r="BQ74" s="241">
        <v>68</v>
      </c>
      <c r="BR74" s="246"/>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3"/>
    </row>
    <row r="75" spans="1:131" ht="26.25" customHeight="1" x14ac:dyDescent="0.15">
      <c r="A75" s="241">
        <v>8</v>
      </c>
      <c r="B75" s="901"/>
      <c r="C75" s="902"/>
      <c r="D75" s="902"/>
      <c r="E75" s="902"/>
      <c r="F75" s="902"/>
      <c r="G75" s="902"/>
      <c r="H75" s="902"/>
      <c r="I75" s="902"/>
      <c r="J75" s="902"/>
      <c r="K75" s="902"/>
      <c r="L75" s="902"/>
      <c r="M75" s="902"/>
      <c r="N75" s="902"/>
      <c r="O75" s="902"/>
      <c r="P75" s="903"/>
      <c r="Q75" s="905"/>
      <c r="R75" s="906"/>
      <c r="S75" s="906"/>
      <c r="T75" s="906"/>
      <c r="U75" s="862"/>
      <c r="V75" s="907"/>
      <c r="W75" s="906"/>
      <c r="X75" s="906"/>
      <c r="Y75" s="906"/>
      <c r="Z75" s="862"/>
      <c r="AA75" s="907"/>
      <c r="AB75" s="906"/>
      <c r="AC75" s="906"/>
      <c r="AD75" s="906"/>
      <c r="AE75" s="862"/>
      <c r="AF75" s="907"/>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44"/>
      <c r="BF75" s="244"/>
      <c r="BG75" s="244"/>
      <c r="BH75" s="244"/>
      <c r="BI75" s="244"/>
      <c r="BJ75" s="244"/>
      <c r="BK75" s="244"/>
      <c r="BL75" s="244"/>
      <c r="BM75" s="244"/>
      <c r="BN75" s="244"/>
      <c r="BO75" s="244"/>
      <c r="BP75" s="244"/>
      <c r="BQ75" s="241">
        <v>69</v>
      </c>
      <c r="BR75" s="246"/>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3"/>
    </row>
    <row r="76" spans="1:131" ht="26.25" customHeight="1" x14ac:dyDescent="0.15">
      <c r="A76" s="241">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44"/>
      <c r="BF76" s="244"/>
      <c r="BG76" s="244"/>
      <c r="BH76" s="244"/>
      <c r="BI76" s="244"/>
      <c r="BJ76" s="244"/>
      <c r="BK76" s="244"/>
      <c r="BL76" s="244"/>
      <c r="BM76" s="244"/>
      <c r="BN76" s="244"/>
      <c r="BO76" s="244"/>
      <c r="BP76" s="244"/>
      <c r="BQ76" s="241">
        <v>70</v>
      </c>
      <c r="BR76" s="246"/>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3"/>
    </row>
    <row r="77" spans="1:131" ht="26.25" customHeight="1" x14ac:dyDescent="0.15">
      <c r="A77" s="241">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44"/>
      <c r="BF77" s="244"/>
      <c r="BG77" s="244"/>
      <c r="BH77" s="244"/>
      <c r="BI77" s="244"/>
      <c r="BJ77" s="244"/>
      <c r="BK77" s="244"/>
      <c r="BL77" s="244"/>
      <c r="BM77" s="244"/>
      <c r="BN77" s="244"/>
      <c r="BO77" s="244"/>
      <c r="BP77" s="244"/>
      <c r="BQ77" s="241">
        <v>71</v>
      </c>
      <c r="BR77" s="246"/>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3"/>
    </row>
    <row r="78" spans="1:131" ht="26.25" customHeight="1" x14ac:dyDescent="0.15">
      <c r="A78" s="241">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44"/>
      <c r="BF78" s="244"/>
      <c r="BG78" s="244"/>
      <c r="BH78" s="244"/>
      <c r="BI78" s="244"/>
      <c r="BJ78" s="233"/>
      <c r="BK78" s="233"/>
      <c r="BL78" s="233"/>
      <c r="BM78" s="233"/>
      <c r="BN78" s="233"/>
      <c r="BO78" s="244"/>
      <c r="BP78" s="244"/>
      <c r="BQ78" s="241">
        <v>72</v>
      </c>
      <c r="BR78" s="246"/>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3"/>
    </row>
    <row r="79" spans="1:131" ht="26.25" customHeight="1" x14ac:dyDescent="0.15">
      <c r="A79" s="241">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44"/>
      <c r="BF79" s="244"/>
      <c r="BG79" s="244"/>
      <c r="BH79" s="244"/>
      <c r="BI79" s="244"/>
      <c r="BJ79" s="233"/>
      <c r="BK79" s="233"/>
      <c r="BL79" s="233"/>
      <c r="BM79" s="233"/>
      <c r="BN79" s="233"/>
      <c r="BO79" s="244"/>
      <c r="BP79" s="244"/>
      <c r="BQ79" s="241">
        <v>73</v>
      </c>
      <c r="BR79" s="246"/>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3"/>
    </row>
    <row r="80" spans="1:131" ht="26.25" customHeight="1" x14ac:dyDescent="0.15">
      <c r="A80" s="241">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44"/>
      <c r="BF80" s="244"/>
      <c r="BG80" s="244"/>
      <c r="BH80" s="244"/>
      <c r="BI80" s="244"/>
      <c r="BJ80" s="244"/>
      <c r="BK80" s="244"/>
      <c r="BL80" s="244"/>
      <c r="BM80" s="244"/>
      <c r="BN80" s="244"/>
      <c r="BO80" s="244"/>
      <c r="BP80" s="244"/>
      <c r="BQ80" s="241">
        <v>74</v>
      </c>
      <c r="BR80" s="246"/>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3"/>
    </row>
    <row r="81" spans="1:131" ht="26.25" customHeight="1" x14ac:dyDescent="0.15">
      <c r="A81" s="241">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44"/>
      <c r="BF81" s="244"/>
      <c r="BG81" s="244"/>
      <c r="BH81" s="244"/>
      <c r="BI81" s="244"/>
      <c r="BJ81" s="244"/>
      <c r="BK81" s="244"/>
      <c r="BL81" s="244"/>
      <c r="BM81" s="244"/>
      <c r="BN81" s="244"/>
      <c r="BO81" s="244"/>
      <c r="BP81" s="244"/>
      <c r="BQ81" s="241">
        <v>75</v>
      </c>
      <c r="BR81" s="246"/>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3"/>
    </row>
    <row r="82" spans="1:131" ht="26.25" customHeight="1" x14ac:dyDescent="0.15">
      <c r="A82" s="241">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44"/>
      <c r="BF82" s="244"/>
      <c r="BG82" s="244"/>
      <c r="BH82" s="244"/>
      <c r="BI82" s="244"/>
      <c r="BJ82" s="244"/>
      <c r="BK82" s="244"/>
      <c r="BL82" s="244"/>
      <c r="BM82" s="244"/>
      <c r="BN82" s="244"/>
      <c r="BO82" s="244"/>
      <c r="BP82" s="244"/>
      <c r="BQ82" s="241">
        <v>76</v>
      </c>
      <c r="BR82" s="246"/>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3"/>
    </row>
    <row r="83" spans="1:131" ht="26.25" customHeight="1" x14ac:dyDescent="0.15">
      <c r="A83" s="241">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44"/>
      <c r="BF83" s="244"/>
      <c r="BG83" s="244"/>
      <c r="BH83" s="244"/>
      <c r="BI83" s="244"/>
      <c r="BJ83" s="244"/>
      <c r="BK83" s="244"/>
      <c r="BL83" s="244"/>
      <c r="BM83" s="244"/>
      <c r="BN83" s="244"/>
      <c r="BO83" s="244"/>
      <c r="BP83" s="244"/>
      <c r="BQ83" s="241">
        <v>77</v>
      </c>
      <c r="BR83" s="246"/>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3"/>
    </row>
    <row r="84" spans="1:131" ht="26.25" customHeight="1" x14ac:dyDescent="0.15">
      <c r="A84" s="241">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44"/>
      <c r="BF84" s="244"/>
      <c r="BG84" s="244"/>
      <c r="BH84" s="244"/>
      <c r="BI84" s="244"/>
      <c r="BJ84" s="244"/>
      <c r="BK84" s="244"/>
      <c r="BL84" s="244"/>
      <c r="BM84" s="244"/>
      <c r="BN84" s="244"/>
      <c r="BO84" s="244"/>
      <c r="BP84" s="244"/>
      <c r="BQ84" s="241">
        <v>78</v>
      </c>
      <c r="BR84" s="246"/>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3"/>
    </row>
    <row r="85" spans="1:131" ht="26.25" customHeight="1" x14ac:dyDescent="0.15">
      <c r="A85" s="241">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44"/>
      <c r="BF85" s="244"/>
      <c r="BG85" s="244"/>
      <c r="BH85" s="244"/>
      <c r="BI85" s="244"/>
      <c r="BJ85" s="244"/>
      <c r="BK85" s="244"/>
      <c r="BL85" s="244"/>
      <c r="BM85" s="244"/>
      <c r="BN85" s="244"/>
      <c r="BO85" s="244"/>
      <c r="BP85" s="244"/>
      <c r="BQ85" s="241">
        <v>79</v>
      </c>
      <c r="BR85" s="246"/>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3"/>
    </row>
    <row r="86" spans="1:131" ht="26.25" customHeight="1" x14ac:dyDescent="0.15">
      <c r="A86" s="241">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44"/>
      <c r="BF86" s="244"/>
      <c r="BG86" s="244"/>
      <c r="BH86" s="244"/>
      <c r="BI86" s="244"/>
      <c r="BJ86" s="244"/>
      <c r="BK86" s="244"/>
      <c r="BL86" s="244"/>
      <c r="BM86" s="244"/>
      <c r="BN86" s="244"/>
      <c r="BO86" s="244"/>
      <c r="BP86" s="244"/>
      <c r="BQ86" s="241">
        <v>80</v>
      </c>
      <c r="BR86" s="246"/>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3"/>
    </row>
    <row r="87" spans="1:131" ht="26.25" customHeight="1" x14ac:dyDescent="0.15">
      <c r="A87" s="24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44"/>
      <c r="BF87" s="244"/>
      <c r="BG87" s="244"/>
      <c r="BH87" s="244"/>
      <c r="BI87" s="244"/>
      <c r="BJ87" s="244"/>
      <c r="BK87" s="244"/>
      <c r="BL87" s="244"/>
      <c r="BM87" s="244"/>
      <c r="BN87" s="244"/>
      <c r="BO87" s="244"/>
      <c r="BP87" s="244"/>
      <c r="BQ87" s="241">
        <v>81</v>
      </c>
      <c r="BR87" s="246"/>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3"/>
    </row>
    <row r="88" spans="1:131" ht="26.25" customHeight="1" thickBot="1" x14ac:dyDescent="0.2">
      <c r="A88" s="243" t="s">
        <v>392</v>
      </c>
      <c r="B88" s="817" t="s">
        <v>427</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c r="AG88" s="872"/>
      <c r="AH88" s="872"/>
      <c r="AI88" s="872"/>
      <c r="AJ88" s="872"/>
      <c r="AK88" s="869"/>
      <c r="AL88" s="869"/>
      <c r="AM88" s="869"/>
      <c r="AN88" s="869"/>
      <c r="AO88" s="869"/>
      <c r="AP88" s="872"/>
      <c r="AQ88" s="872"/>
      <c r="AR88" s="872"/>
      <c r="AS88" s="872"/>
      <c r="AT88" s="872"/>
      <c r="AU88" s="872"/>
      <c r="AV88" s="872"/>
      <c r="AW88" s="872"/>
      <c r="AX88" s="872"/>
      <c r="AY88" s="872"/>
      <c r="AZ88" s="877"/>
      <c r="BA88" s="877"/>
      <c r="BB88" s="877"/>
      <c r="BC88" s="877"/>
      <c r="BD88" s="878"/>
      <c r="BE88" s="244"/>
      <c r="BF88" s="244"/>
      <c r="BG88" s="244"/>
      <c r="BH88" s="244"/>
      <c r="BI88" s="244"/>
      <c r="BJ88" s="244"/>
      <c r="BK88" s="244"/>
      <c r="BL88" s="244"/>
      <c r="BM88" s="244"/>
      <c r="BN88" s="244"/>
      <c r="BO88" s="244"/>
      <c r="BP88" s="244"/>
      <c r="BQ88" s="241">
        <v>82</v>
      </c>
      <c r="BR88" s="246"/>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392</v>
      </c>
      <c r="BR102" s="817" t="s">
        <v>428</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c r="CS102" s="880"/>
      <c r="CT102" s="880"/>
      <c r="CU102" s="880"/>
      <c r="CV102" s="919"/>
      <c r="CW102" s="918"/>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3" t="s">
        <v>429</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4" t="s">
        <v>430</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431</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432</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45" t="s">
        <v>433</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434</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33" customFormat="1" ht="26.25" customHeight="1" x14ac:dyDescent="0.15">
      <c r="A109" s="940" t="s">
        <v>435</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436</v>
      </c>
      <c r="AB109" s="921"/>
      <c r="AC109" s="921"/>
      <c r="AD109" s="921"/>
      <c r="AE109" s="922"/>
      <c r="AF109" s="920" t="s">
        <v>437</v>
      </c>
      <c r="AG109" s="921"/>
      <c r="AH109" s="921"/>
      <c r="AI109" s="921"/>
      <c r="AJ109" s="922"/>
      <c r="AK109" s="920" t="s">
        <v>307</v>
      </c>
      <c r="AL109" s="921"/>
      <c r="AM109" s="921"/>
      <c r="AN109" s="921"/>
      <c r="AO109" s="922"/>
      <c r="AP109" s="920" t="s">
        <v>438</v>
      </c>
      <c r="AQ109" s="921"/>
      <c r="AR109" s="921"/>
      <c r="AS109" s="921"/>
      <c r="AT109" s="923"/>
      <c r="AU109" s="940" t="s">
        <v>435</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436</v>
      </c>
      <c r="BR109" s="921"/>
      <c r="BS109" s="921"/>
      <c r="BT109" s="921"/>
      <c r="BU109" s="922"/>
      <c r="BV109" s="920" t="s">
        <v>437</v>
      </c>
      <c r="BW109" s="921"/>
      <c r="BX109" s="921"/>
      <c r="BY109" s="921"/>
      <c r="BZ109" s="922"/>
      <c r="CA109" s="920" t="s">
        <v>307</v>
      </c>
      <c r="CB109" s="921"/>
      <c r="CC109" s="921"/>
      <c r="CD109" s="921"/>
      <c r="CE109" s="922"/>
      <c r="CF109" s="941" t="s">
        <v>438</v>
      </c>
      <c r="CG109" s="941"/>
      <c r="CH109" s="941"/>
      <c r="CI109" s="941"/>
      <c r="CJ109" s="941"/>
      <c r="CK109" s="920" t="s">
        <v>439</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436</v>
      </c>
      <c r="DH109" s="921"/>
      <c r="DI109" s="921"/>
      <c r="DJ109" s="921"/>
      <c r="DK109" s="922"/>
      <c r="DL109" s="920" t="s">
        <v>437</v>
      </c>
      <c r="DM109" s="921"/>
      <c r="DN109" s="921"/>
      <c r="DO109" s="921"/>
      <c r="DP109" s="922"/>
      <c r="DQ109" s="920" t="s">
        <v>307</v>
      </c>
      <c r="DR109" s="921"/>
      <c r="DS109" s="921"/>
      <c r="DT109" s="921"/>
      <c r="DU109" s="922"/>
      <c r="DV109" s="920" t="s">
        <v>438</v>
      </c>
      <c r="DW109" s="921"/>
      <c r="DX109" s="921"/>
      <c r="DY109" s="921"/>
      <c r="DZ109" s="923"/>
    </row>
    <row r="110" spans="1:131" s="233" customFormat="1" ht="26.25" customHeight="1" x14ac:dyDescent="0.15">
      <c r="A110" s="924" t="s">
        <v>440</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6913116</v>
      </c>
      <c r="AB110" s="928"/>
      <c r="AC110" s="928"/>
      <c r="AD110" s="928"/>
      <c r="AE110" s="929"/>
      <c r="AF110" s="930">
        <v>6666109</v>
      </c>
      <c r="AG110" s="928"/>
      <c r="AH110" s="928"/>
      <c r="AI110" s="928"/>
      <c r="AJ110" s="929"/>
      <c r="AK110" s="930">
        <v>6949054</v>
      </c>
      <c r="AL110" s="928"/>
      <c r="AM110" s="928"/>
      <c r="AN110" s="928"/>
      <c r="AO110" s="929"/>
      <c r="AP110" s="931">
        <v>17.600000000000001</v>
      </c>
      <c r="AQ110" s="932"/>
      <c r="AR110" s="932"/>
      <c r="AS110" s="932"/>
      <c r="AT110" s="933"/>
      <c r="AU110" s="934" t="s">
        <v>70</v>
      </c>
      <c r="AV110" s="935"/>
      <c r="AW110" s="935"/>
      <c r="AX110" s="935"/>
      <c r="AY110" s="935"/>
      <c r="AZ110" s="957" t="s">
        <v>441</v>
      </c>
      <c r="BA110" s="925"/>
      <c r="BB110" s="925"/>
      <c r="BC110" s="925"/>
      <c r="BD110" s="925"/>
      <c r="BE110" s="925"/>
      <c r="BF110" s="925"/>
      <c r="BG110" s="925"/>
      <c r="BH110" s="925"/>
      <c r="BI110" s="925"/>
      <c r="BJ110" s="925"/>
      <c r="BK110" s="925"/>
      <c r="BL110" s="925"/>
      <c r="BM110" s="925"/>
      <c r="BN110" s="925"/>
      <c r="BO110" s="925"/>
      <c r="BP110" s="926"/>
      <c r="BQ110" s="958">
        <v>59633577</v>
      </c>
      <c r="BR110" s="959"/>
      <c r="BS110" s="959"/>
      <c r="BT110" s="959"/>
      <c r="BU110" s="959"/>
      <c r="BV110" s="959">
        <v>60953875</v>
      </c>
      <c r="BW110" s="959"/>
      <c r="BX110" s="959"/>
      <c r="BY110" s="959"/>
      <c r="BZ110" s="959"/>
      <c r="CA110" s="959">
        <v>64599761</v>
      </c>
      <c r="CB110" s="959"/>
      <c r="CC110" s="959"/>
      <c r="CD110" s="959"/>
      <c r="CE110" s="959"/>
      <c r="CF110" s="972">
        <v>163.80000000000001</v>
      </c>
      <c r="CG110" s="973"/>
      <c r="CH110" s="973"/>
      <c r="CI110" s="973"/>
      <c r="CJ110" s="973"/>
      <c r="CK110" s="974" t="s">
        <v>442</v>
      </c>
      <c r="CL110" s="975"/>
      <c r="CM110" s="957" t="s">
        <v>443</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126</v>
      </c>
      <c r="DH110" s="959"/>
      <c r="DI110" s="959"/>
      <c r="DJ110" s="959"/>
      <c r="DK110" s="959"/>
      <c r="DL110" s="959" t="s">
        <v>444</v>
      </c>
      <c r="DM110" s="959"/>
      <c r="DN110" s="959"/>
      <c r="DO110" s="959"/>
      <c r="DP110" s="959"/>
      <c r="DQ110" s="959" t="s">
        <v>126</v>
      </c>
      <c r="DR110" s="959"/>
      <c r="DS110" s="959"/>
      <c r="DT110" s="959"/>
      <c r="DU110" s="959"/>
      <c r="DV110" s="960" t="s">
        <v>126</v>
      </c>
      <c r="DW110" s="960"/>
      <c r="DX110" s="960"/>
      <c r="DY110" s="960"/>
      <c r="DZ110" s="961"/>
    </row>
    <row r="111" spans="1:131" s="233" customFormat="1" ht="26.25" customHeight="1" x14ac:dyDescent="0.15">
      <c r="A111" s="962" t="s">
        <v>445</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444</v>
      </c>
      <c r="AB111" s="966"/>
      <c r="AC111" s="966"/>
      <c r="AD111" s="966"/>
      <c r="AE111" s="967"/>
      <c r="AF111" s="968" t="s">
        <v>444</v>
      </c>
      <c r="AG111" s="966"/>
      <c r="AH111" s="966"/>
      <c r="AI111" s="966"/>
      <c r="AJ111" s="967"/>
      <c r="AK111" s="968" t="s">
        <v>444</v>
      </c>
      <c r="AL111" s="966"/>
      <c r="AM111" s="966"/>
      <c r="AN111" s="966"/>
      <c r="AO111" s="967"/>
      <c r="AP111" s="969" t="s">
        <v>444</v>
      </c>
      <c r="AQ111" s="970"/>
      <c r="AR111" s="970"/>
      <c r="AS111" s="970"/>
      <c r="AT111" s="971"/>
      <c r="AU111" s="936"/>
      <c r="AV111" s="937"/>
      <c r="AW111" s="937"/>
      <c r="AX111" s="937"/>
      <c r="AY111" s="937"/>
      <c r="AZ111" s="950" t="s">
        <v>446</v>
      </c>
      <c r="BA111" s="951"/>
      <c r="BB111" s="951"/>
      <c r="BC111" s="951"/>
      <c r="BD111" s="951"/>
      <c r="BE111" s="951"/>
      <c r="BF111" s="951"/>
      <c r="BG111" s="951"/>
      <c r="BH111" s="951"/>
      <c r="BI111" s="951"/>
      <c r="BJ111" s="951"/>
      <c r="BK111" s="951"/>
      <c r="BL111" s="951"/>
      <c r="BM111" s="951"/>
      <c r="BN111" s="951"/>
      <c r="BO111" s="951"/>
      <c r="BP111" s="952"/>
      <c r="BQ111" s="953">
        <v>388610</v>
      </c>
      <c r="BR111" s="954"/>
      <c r="BS111" s="954"/>
      <c r="BT111" s="954"/>
      <c r="BU111" s="954"/>
      <c r="BV111" s="954">
        <v>361682</v>
      </c>
      <c r="BW111" s="954"/>
      <c r="BX111" s="954"/>
      <c r="BY111" s="954"/>
      <c r="BZ111" s="954"/>
      <c r="CA111" s="954">
        <v>340864</v>
      </c>
      <c r="CB111" s="954"/>
      <c r="CC111" s="954"/>
      <c r="CD111" s="954"/>
      <c r="CE111" s="954"/>
      <c r="CF111" s="948">
        <v>0.9</v>
      </c>
      <c r="CG111" s="949"/>
      <c r="CH111" s="949"/>
      <c r="CI111" s="949"/>
      <c r="CJ111" s="949"/>
      <c r="CK111" s="976"/>
      <c r="CL111" s="977"/>
      <c r="CM111" s="950" t="s">
        <v>447</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126</v>
      </c>
      <c r="DH111" s="954"/>
      <c r="DI111" s="954"/>
      <c r="DJ111" s="954"/>
      <c r="DK111" s="954"/>
      <c r="DL111" s="954" t="s">
        <v>444</v>
      </c>
      <c r="DM111" s="954"/>
      <c r="DN111" s="954"/>
      <c r="DO111" s="954"/>
      <c r="DP111" s="954"/>
      <c r="DQ111" s="954" t="s">
        <v>126</v>
      </c>
      <c r="DR111" s="954"/>
      <c r="DS111" s="954"/>
      <c r="DT111" s="954"/>
      <c r="DU111" s="954"/>
      <c r="DV111" s="955" t="s">
        <v>444</v>
      </c>
      <c r="DW111" s="955"/>
      <c r="DX111" s="955"/>
      <c r="DY111" s="955"/>
      <c r="DZ111" s="956"/>
    </row>
    <row r="112" spans="1:131" s="233" customFormat="1" ht="26.25" customHeight="1" x14ac:dyDescent="0.15">
      <c r="A112" s="980" t="s">
        <v>448</v>
      </c>
      <c r="B112" s="981"/>
      <c r="C112" s="951" t="s">
        <v>449</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126</v>
      </c>
      <c r="AB112" s="987"/>
      <c r="AC112" s="987"/>
      <c r="AD112" s="987"/>
      <c r="AE112" s="988"/>
      <c r="AF112" s="989" t="s">
        <v>126</v>
      </c>
      <c r="AG112" s="987"/>
      <c r="AH112" s="987"/>
      <c r="AI112" s="987"/>
      <c r="AJ112" s="988"/>
      <c r="AK112" s="989" t="s">
        <v>444</v>
      </c>
      <c r="AL112" s="987"/>
      <c r="AM112" s="987"/>
      <c r="AN112" s="987"/>
      <c r="AO112" s="988"/>
      <c r="AP112" s="990" t="s">
        <v>444</v>
      </c>
      <c r="AQ112" s="991"/>
      <c r="AR112" s="991"/>
      <c r="AS112" s="991"/>
      <c r="AT112" s="992"/>
      <c r="AU112" s="936"/>
      <c r="AV112" s="937"/>
      <c r="AW112" s="937"/>
      <c r="AX112" s="937"/>
      <c r="AY112" s="937"/>
      <c r="AZ112" s="950" t="s">
        <v>450</v>
      </c>
      <c r="BA112" s="951"/>
      <c r="BB112" s="951"/>
      <c r="BC112" s="951"/>
      <c r="BD112" s="951"/>
      <c r="BE112" s="951"/>
      <c r="BF112" s="951"/>
      <c r="BG112" s="951"/>
      <c r="BH112" s="951"/>
      <c r="BI112" s="951"/>
      <c r="BJ112" s="951"/>
      <c r="BK112" s="951"/>
      <c r="BL112" s="951"/>
      <c r="BM112" s="951"/>
      <c r="BN112" s="951"/>
      <c r="BO112" s="951"/>
      <c r="BP112" s="952"/>
      <c r="BQ112" s="953">
        <v>18442328</v>
      </c>
      <c r="BR112" s="954"/>
      <c r="BS112" s="954"/>
      <c r="BT112" s="954"/>
      <c r="BU112" s="954"/>
      <c r="BV112" s="954">
        <v>16600616</v>
      </c>
      <c r="BW112" s="954"/>
      <c r="BX112" s="954"/>
      <c r="BY112" s="954"/>
      <c r="BZ112" s="954"/>
      <c r="CA112" s="954">
        <v>15855132</v>
      </c>
      <c r="CB112" s="954"/>
      <c r="CC112" s="954"/>
      <c r="CD112" s="954"/>
      <c r="CE112" s="954"/>
      <c r="CF112" s="948">
        <v>40.200000000000003</v>
      </c>
      <c r="CG112" s="949"/>
      <c r="CH112" s="949"/>
      <c r="CI112" s="949"/>
      <c r="CJ112" s="949"/>
      <c r="CK112" s="976"/>
      <c r="CL112" s="977"/>
      <c r="CM112" s="950" t="s">
        <v>451</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444</v>
      </c>
      <c r="DH112" s="954"/>
      <c r="DI112" s="954"/>
      <c r="DJ112" s="954"/>
      <c r="DK112" s="954"/>
      <c r="DL112" s="954" t="s">
        <v>444</v>
      </c>
      <c r="DM112" s="954"/>
      <c r="DN112" s="954"/>
      <c r="DO112" s="954"/>
      <c r="DP112" s="954"/>
      <c r="DQ112" s="954" t="s">
        <v>444</v>
      </c>
      <c r="DR112" s="954"/>
      <c r="DS112" s="954"/>
      <c r="DT112" s="954"/>
      <c r="DU112" s="954"/>
      <c r="DV112" s="955" t="s">
        <v>126</v>
      </c>
      <c r="DW112" s="955"/>
      <c r="DX112" s="955"/>
      <c r="DY112" s="955"/>
      <c r="DZ112" s="956"/>
    </row>
    <row r="113" spans="1:130" s="233" customFormat="1" ht="26.25" customHeight="1" x14ac:dyDescent="0.15">
      <c r="A113" s="982"/>
      <c r="B113" s="983"/>
      <c r="C113" s="951" t="s">
        <v>452</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2010867</v>
      </c>
      <c r="AB113" s="966"/>
      <c r="AC113" s="966"/>
      <c r="AD113" s="966"/>
      <c r="AE113" s="967"/>
      <c r="AF113" s="968">
        <v>1868498</v>
      </c>
      <c r="AG113" s="966"/>
      <c r="AH113" s="966"/>
      <c r="AI113" s="966"/>
      <c r="AJ113" s="967"/>
      <c r="AK113" s="968">
        <v>1833891</v>
      </c>
      <c r="AL113" s="966"/>
      <c r="AM113" s="966"/>
      <c r="AN113" s="966"/>
      <c r="AO113" s="967"/>
      <c r="AP113" s="969">
        <v>4.5999999999999996</v>
      </c>
      <c r="AQ113" s="970"/>
      <c r="AR113" s="970"/>
      <c r="AS113" s="970"/>
      <c r="AT113" s="971"/>
      <c r="AU113" s="936"/>
      <c r="AV113" s="937"/>
      <c r="AW113" s="937"/>
      <c r="AX113" s="937"/>
      <c r="AY113" s="937"/>
      <c r="AZ113" s="950" t="s">
        <v>453</v>
      </c>
      <c r="BA113" s="951"/>
      <c r="BB113" s="951"/>
      <c r="BC113" s="951"/>
      <c r="BD113" s="951"/>
      <c r="BE113" s="951"/>
      <c r="BF113" s="951"/>
      <c r="BG113" s="951"/>
      <c r="BH113" s="951"/>
      <c r="BI113" s="951"/>
      <c r="BJ113" s="951"/>
      <c r="BK113" s="951"/>
      <c r="BL113" s="951"/>
      <c r="BM113" s="951"/>
      <c r="BN113" s="951"/>
      <c r="BO113" s="951"/>
      <c r="BP113" s="952"/>
      <c r="BQ113" s="953">
        <v>3249708</v>
      </c>
      <c r="BR113" s="954"/>
      <c r="BS113" s="954"/>
      <c r="BT113" s="954"/>
      <c r="BU113" s="954"/>
      <c r="BV113" s="954">
        <v>2893730</v>
      </c>
      <c r="BW113" s="954"/>
      <c r="BX113" s="954"/>
      <c r="BY113" s="954"/>
      <c r="BZ113" s="954"/>
      <c r="CA113" s="954">
        <v>2534457</v>
      </c>
      <c r="CB113" s="954"/>
      <c r="CC113" s="954"/>
      <c r="CD113" s="954"/>
      <c r="CE113" s="954"/>
      <c r="CF113" s="948">
        <v>6.4</v>
      </c>
      <c r="CG113" s="949"/>
      <c r="CH113" s="949"/>
      <c r="CI113" s="949"/>
      <c r="CJ113" s="949"/>
      <c r="CK113" s="976"/>
      <c r="CL113" s="977"/>
      <c r="CM113" s="950" t="s">
        <v>454</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444</v>
      </c>
      <c r="DH113" s="987"/>
      <c r="DI113" s="987"/>
      <c r="DJ113" s="987"/>
      <c r="DK113" s="988"/>
      <c r="DL113" s="989" t="s">
        <v>444</v>
      </c>
      <c r="DM113" s="987"/>
      <c r="DN113" s="987"/>
      <c r="DO113" s="987"/>
      <c r="DP113" s="988"/>
      <c r="DQ113" s="989" t="s">
        <v>444</v>
      </c>
      <c r="DR113" s="987"/>
      <c r="DS113" s="987"/>
      <c r="DT113" s="987"/>
      <c r="DU113" s="988"/>
      <c r="DV113" s="990" t="s">
        <v>444</v>
      </c>
      <c r="DW113" s="991"/>
      <c r="DX113" s="991"/>
      <c r="DY113" s="991"/>
      <c r="DZ113" s="992"/>
    </row>
    <row r="114" spans="1:130" s="233" customFormat="1" ht="26.25" customHeight="1" x14ac:dyDescent="0.15">
      <c r="A114" s="982"/>
      <c r="B114" s="983"/>
      <c r="C114" s="951" t="s">
        <v>455</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250087</v>
      </c>
      <c r="AB114" s="987"/>
      <c r="AC114" s="987"/>
      <c r="AD114" s="987"/>
      <c r="AE114" s="988"/>
      <c r="AF114" s="989">
        <v>208589</v>
      </c>
      <c r="AG114" s="987"/>
      <c r="AH114" s="987"/>
      <c r="AI114" s="987"/>
      <c r="AJ114" s="988"/>
      <c r="AK114" s="989">
        <v>218713</v>
      </c>
      <c r="AL114" s="987"/>
      <c r="AM114" s="987"/>
      <c r="AN114" s="987"/>
      <c r="AO114" s="988"/>
      <c r="AP114" s="990">
        <v>0.6</v>
      </c>
      <c r="AQ114" s="991"/>
      <c r="AR114" s="991"/>
      <c r="AS114" s="991"/>
      <c r="AT114" s="992"/>
      <c r="AU114" s="936"/>
      <c r="AV114" s="937"/>
      <c r="AW114" s="937"/>
      <c r="AX114" s="937"/>
      <c r="AY114" s="937"/>
      <c r="AZ114" s="950" t="s">
        <v>456</v>
      </c>
      <c r="BA114" s="951"/>
      <c r="BB114" s="951"/>
      <c r="BC114" s="951"/>
      <c r="BD114" s="951"/>
      <c r="BE114" s="951"/>
      <c r="BF114" s="951"/>
      <c r="BG114" s="951"/>
      <c r="BH114" s="951"/>
      <c r="BI114" s="951"/>
      <c r="BJ114" s="951"/>
      <c r="BK114" s="951"/>
      <c r="BL114" s="951"/>
      <c r="BM114" s="951"/>
      <c r="BN114" s="951"/>
      <c r="BO114" s="951"/>
      <c r="BP114" s="952"/>
      <c r="BQ114" s="953">
        <v>7485704</v>
      </c>
      <c r="BR114" s="954"/>
      <c r="BS114" s="954"/>
      <c r="BT114" s="954"/>
      <c r="BU114" s="954"/>
      <c r="BV114" s="954">
        <v>7812832</v>
      </c>
      <c r="BW114" s="954"/>
      <c r="BX114" s="954"/>
      <c r="BY114" s="954"/>
      <c r="BZ114" s="954"/>
      <c r="CA114" s="954">
        <v>7971551</v>
      </c>
      <c r="CB114" s="954"/>
      <c r="CC114" s="954"/>
      <c r="CD114" s="954"/>
      <c r="CE114" s="954"/>
      <c r="CF114" s="948">
        <v>20.2</v>
      </c>
      <c r="CG114" s="949"/>
      <c r="CH114" s="949"/>
      <c r="CI114" s="949"/>
      <c r="CJ114" s="949"/>
      <c r="CK114" s="976"/>
      <c r="CL114" s="977"/>
      <c r="CM114" s="950" t="s">
        <v>457</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126</v>
      </c>
      <c r="DH114" s="987"/>
      <c r="DI114" s="987"/>
      <c r="DJ114" s="987"/>
      <c r="DK114" s="988"/>
      <c r="DL114" s="989" t="s">
        <v>126</v>
      </c>
      <c r="DM114" s="987"/>
      <c r="DN114" s="987"/>
      <c r="DO114" s="987"/>
      <c r="DP114" s="988"/>
      <c r="DQ114" s="989" t="s">
        <v>444</v>
      </c>
      <c r="DR114" s="987"/>
      <c r="DS114" s="987"/>
      <c r="DT114" s="987"/>
      <c r="DU114" s="988"/>
      <c r="DV114" s="990" t="s">
        <v>126</v>
      </c>
      <c r="DW114" s="991"/>
      <c r="DX114" s="991"/>
      <c r="DY114" s="991"/>
      <c r="DZ114" s="992"/>
    </row>
    <row r="115" spans="1:130" s="233" customFormat="1" ht="26.25" customHeight="1" x14ac:dyDescent="0.15">
      <c r="A115" s="982"/>
      <c r="B115" s="983"/>
      <c r="C115" s="951" t="s">
        <v>458</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21834</v>
      </c>
      <c r="AB115" s="966"/>
      <c r="AC115" s="966"/>
      <c r="AD115" s="966"/>
      <c r="AE115" s="967"/>
      <c r="AF115" s="968">
        <v>23706</v>
      </c>
      <c r="AG115" s="966"/>
      <c r="AH115" s="966"/>
      <c r="AI115" s="966"/>
      <c r="AJ115" s="967"/>
      <c r="AK115" s="968">
        <v>21191</v>
      </c>
      <c r="AL115" s="966"/>
      <c r="AM115" s="966"/>
      <c r="AN115" s="966"/>
      <c r="AO115" s="967"/>
      <c r="AP115" s="969">
        <v>0.1</v>
      </c>
      <c r="AQ115" s="970"/>
      <c r="AR115" s="970"/>
      <c r="AS115" s="970"/>
      <c r="AT115" s="971"/>
      <c r="AU115" s="936"/>
      <c r="AV115" s="937"/>
      <c r="AW115" s="937"/>
      <c r="AX115" s="937"/>
      <c r="AY115" s="937"/>
      <c r="AZ115" s="950" t="s">
        <v>459</v>
      </c>
      <c r="BA115" s="951"/>
      <c r="BB115" s="951"/>
      <c r="BC115" s="951"/>
      <c r="BD115" s="951"/>
      <c r="BE115" s="951"/>
      <c r="BF115" s="951"/>
      <c r="BG115" s="951"/>
      <c r="BH115" s="951"/>
      <c r="BI115" s="951"/>
      <c r="BJ115" s="951"/>
      <c r="BK115" s="951"/>
      <c r="BL115" s="951"/>
      <c r="BM115" s="951"/>
      <c r="BN115" s="951"/>
      <c r="BO115" s="951"/>
      <c r="BP115" s="952"/>
      <c r="BQ115" s="953">
        <v>4589</v>
      </c>
      <c r="BR115" s="954"/>
      <c r="BS115" s="954"/>
      <c r="BT115" s="954"/>
      <c r="BU115" s="954"/>
      <c r="BV115" s="954">
        <v>12585</v>
      </c>
      <c r="BW115" s="954"/>
      <c r="BX115" s="954"/>
      <c r="BY115" s="954"/>
      <c r="BZ115" s="954"/>
      <c r="CA115" s="954">
        <v>3761</v>
      </c>
      <c r="CB115" s="954"/>
      <c r="CC115" s="954"/>
      <c r="CD115" s="954"/>
      <c r="CE115" s="954"/>
      <c r="CF115" s="948">
        <v>0</v>
      </c>
      <c r="CG115" s="949"/>
      <c r="CH115" s="949"/>
      <c r="CI115" s="949"/>
      <c r="CJ115" s="949"/>
      <c r="CK115" s="976"/>
      <c r="CL115" s="977"/>
      <c r="CM115" s="950" t="s">
        <v>460</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444</v>
      </c>
      <c r="DH115" s="987"/>
      <c r="DI115" s="987"/>
      <c r="DJ115" s="987"/>
      <c r="DK115" s="988"/>
      <c r="DL115" s="989" t="s">
        <v>444</v>
      </c>
      <c r="DM115" s="987"/>
      <c r="DN115" s="987"/>
      <c r="DO115" s="987"/>
      <c r="DP115" s="988"/>
      <c r="DQ115" s="989" t="s">
        <v>444</v>
      </c>
      <c r="DR115" s="987"/>
      <c r="DS115" s="987"/>
      <c r="DT115" s="987"/>
      <c r="DU115" s="988"/>
      <c r="DV115" s="990" t="s">
        <v>126</v>
      </c>
      <c r="DW115" s="991"/>
      <c r="DX115" s="991"/>
      <c r="DY115" s="991"/>
      <c r="DZ115" s="992"/>
    </row>
    <row r="116" spans="1:130" s="233" customFormat="1" ht="26.25" customHeight="1" x14ac:dyDescent="0.15">
      <c r="A116" s="984"/>
      <c r="B116" s="985"/>
      <c r="C116" s="993" t="s">
        <v>461</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126</v>
      </c>
      <c r="AB116" s="987"/>
      <c r="AC116" s="987"/>
      <c r="AD116" s="987"/>
      <c r="AE116" s="988"/>
      <c r="AF116" s="989" t="s">
        <v>444</v>
      </c>
      <c r="AG116" s="987"/>
      <c r="AH116" s="987"/>
      <c r="AI116" s="987"/>
      <c r="AJ116" s="988"/>
      <c r="AK116" s="989" t="s">
        <v>126</v>
      </c>
      <c r="AL116" s="987"/>
      <c r="AM116" s="987"/>
      <c r="AN116" s="987"/>
      <c r="AO116" s="988"/>
      <c r="AP116" s="990" t="s">
        <v>126</v>
      </c>
      <c r="AQ116" s="991"/>
      <c r="AR116" s="991"/>
      <c r="AS116" s="991"/>
      <c r="AT116" s="992"/>
      <c r="AU116" s="936"/>
      <c r="AV116" s="937"/>
      <c r="AW116" s="937"/>
      <c r="AX116" s="937"/>
      <c r="AY116" s="937"/>
      <c r="AZ116" s="995" t="s">
        <v>462</v>
      </c>
      <c r="BA116" s="996"/>
      <c r="BB116" s="996"/>
      <c r="BC116" s="996"/>
      <c r="BD116" s="996"/>
      <c r="BE116" s="996"/>
      <c r="BF116" s="996"/>
      <c r="BG116" s="996"/>
      <c r="BH116" s="996"/>
      <c r="BI116" s="996"/>
      <c r="BJ116" s="996"/>
      <c r="BK116" s="996"/>
      <c r="BL116" s="996"/>
      <c r="BM116" s="996"/>
      <c r="BN116" s="996"/>
      <c r="BO116" s="996"/>
      <c r="BP116" s="997"/>
      <c r="BQ116" s="953" t="s">
        <v>444</v>
      </c>
      <c r="BR116" s="954"/>
      <c r="BS116" s="954"/>
      <c r="BT116" s="954"/>
      <c r="BU116" s="954"/>
      <c r="BV116" s="954" t="s">
        <v>444</v>
      </c>
      <c r="BW116" s="954"/>
      <c r="BX116" s="954"/>
      <c r="BY116" s="954"/>
      <c r="BZ116" s="954"/>
      <c r="CA116" s="954" t="s">
        <v>126</v>
      </c>
      <c r="CB116" s="954"/>
      <c r="CC116" s="954"/>
      <c r="CD116" s="954"/>
      <c r="CE116" s="954"/>
      <c r="CF116" s="948" t="s">
        <v>444</v>
      </c>
      <c r="CG116" s="949"/>
      <c r="CH116" s="949"/>
      <c r="CI116" s="949"/>
      <c r="CJ116" s="949"/>
      <c r="CK116" s="976"/>
      <c r="CL116" s="977"/>
      <c r="CM116" s="950" t="s">
        <v>463</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444</v>
      </c>
      <c r="DH116" s="987"/>
      <c r="DI116" s="987"/>
      <c r="DJ116" s="987"/>
      <c r="DK116" s="988"/>
      <c r="DL116" s="989" t="s">
        <v>126</v>
      </c>
      <c r="DM116" s="987"/>
      <c r="DN116" s="987"/>
      <c r="DO116" s="987"/>
      <c r="DP116" s="988"/>
      <c r="DQ116" s="989" t="s">
        <v>126</v>
      </c>
      <c r="DR116" s="987"/>
      <c r="DS116" s="987"/>
      <c r="DT116" s="987"/>
      <c r="DU116" s="988"/>
      <c r="DV116" s="990" t="s">
        <v>126</v>
      </c>
      <c r="DW116" s="991"/>
      <c r="DX116" s="991"/>
      <c r="DY116" s="991"/>
      <c r="DZ116" s="992"/>
    </row>
    <row r="117" spans="1:130" s="233" customFormat="1" ht="26.25" customHeight="1" x14ac:dyDescent="0.15">
      <c r="A117" s="940" t="s">
        <v>185</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464</v>
      </c>
      <c r="Z117" s="922"/>
      <c r="AA117" s="1006">
        <v>9195904</v>
      </c>
      <c r="AB117" s="1007"/>
      <c r="AC117" s="1007"/>
      <c r="AD117" s="1007"/>
      <c r="AE117" s="1008"/>
      <c r="AF117" s="1009">
        <v>8766902</v>
      </c>
      <c r="AG117" s="1007"/>
      <c r="AH117" s="1007"/>
      <c r="AI117" s="1007"/>
      <c r="AJ117" s="1008"/>
      <c r="AK117" s="1009">
        <v>9022849</v>
      </c>
      <c r="AL117" s="1007"/>
      <c r="AM117" s="1007"/>
      <c r="AN117" s="1007"/>
      <c r="AO117" s="1008"/>
      <c r="AP117" s="1010"/>
      <c r="AQ117" s="1011"/>
      <c r="AR117" s="1011"/>
      <c r="AS117" s="1011"/>
      <c r="AT117" s="1012"/>
      <c r="AU117" s="936"/>
      <c r="AV117" s="937"/>
      <c r="AW117" s="937"/>
      <c r="AX117" s="937"/>
      <c r="AY117" s="937"/>
      <c r="AZ117" s="1002" t="s">
        <v>465</v>
      </c>
      <c r="BA117" s="1003"/>
      <c r="BB117" s="1003"/>
      <c r="BC117" s="1003"/>
      <c r="BD117" s="1003"/>
      <c r="BE117" s="1003"/>
      <c r="BF117" s="1003"/>
      <c r="BG117" s="1003"/>
      <c r="BH117" s="1003"/>
      <c r="BI117" s="1003"/>
      <c r="BJ117" s="1003"/>
      <c r="BK117" s="1003"/>
      <c r="BL117" s="1003"/>
      <c r="BM117" s="1003"/>
      <c r="BN117" s="1003"/>
      <c r="BO117" s="1003"/>
      <c r="BP117" s="1004"/>
      <c r="BQ117" s="953" t="s">
        <v>126</v>
      </c>
      <c r="BR117" s="954"/>
      <c r="BS117" s="954"/>
      <c r="BT117" s="954"/>
      <c r="BU117" s="954"/>
      <c r="BV117" s="954" t="s">
        <v>444</v>
      </c>
      <c r="BW117" s="954"/>
      <c r="BX117" s="954"/>
      <c r="BY117" s="954"/>
      <c r="BZ117" s="954"/>
      <c r="CA117" s="954" t="s">
        <v>444</v>
      </c>
      <c r="CB117" s="954"/>
      <c r="CC117" s="954"/>
      <c r="CD117" s="954"/>
      <c r="CE117" s="954"/>
      <c r="CF117" s="948" t="s">
        <v>444</v>
      </c>
      <c r="CG117" s="949"/>
      <c r="CH117" s="949"/>
      <c r="CI117" s="949"/>
      <c r="CJ117" s="949"/>
      <c r="CK117" s="976"/>
      <c r="CL117" s="977"/>
      <c r="CM117" s="950" t="s">
        <v>466</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444</v>
      </c>
      <c r="DH117" s="987"/>
      <c r="DI117" s="987"/>
      <c r="DJ117" s="987"/>
      <c r="DK117" s="988"/>
      <c r="DL117" s="989" t="s">
        <v>444</v>
      </c>
      <c r="DM117" s="987"/>
      <c r="DN117" s="987"/>
      <c r="DO117" s="987"/>
      <c r="DP117" s="988"/>
      <c r="DQ117" s="989" t="s">
        <v>444</v>
      </c>
      <c r="DR117" s="987"/>
      <c r="DS117" s="987"/>
      <c r="DT117" s="987"/>
      <c r="DU117" s="988"/>
      <c r="DV117" s="990" t="s">
        <v>444</v>
      </c>
      <c r="DW117" s="991"/>
      <c r="DX117" s="991"/>
      <c r="DY117" s="991"/>
      <c r="DZ117" s="992"/>
    </row>
    <row r="118" spans="1:130" s="233" customFormat="1" ht="26.25" customHeight="1" x14ac:dyDescent="0.15">
      <c r="A118" s="940" t="s">
        <v>439</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436</v>
      </c>
      <c r="AB118" s="921"/>
      <c r="AC118" s="921"/>
      <c r="AD118" s="921"/>
      <c r="AE118" s="922"/>
      <c r="AF118" s="920" t="s">
        <v>437</v>
      </c>
      <c r="AG118" s="921"/>
      <c r="AH118" s="921"/>
      <c r="AI118" s="921"/>
      <c r="AJ118" s="922"/>
      <c r="AK118" s="920" t="s">
        <v>307</v>
      </c>
      <c r="AL118" s="921"/>
      <c r="AM118" s="921"/>
      <c r="AN118" s="921"/>
      <c r="AO118" s="922"/>
      <c r="AP118" s="998" t="s">
        <v>438</v>
      </c>
      <c r="AQ118" s="999"/>
      <c r="AR118" s="999"/>
      <c r="AS118" s="999"/>
      <c r="AT118" s="1000"/>
      <c r="AU118" s="936"/>
      <c r="AV118" s="937"/>
      <c r="AW118" s="937"/>
      <c r="AX118" s="937"/>
      <c r="AY118" s="937"/>
      <c r="AZ118" s="1001" t="s">
        <v>467</v>
      </c>
      <c r="BA118" s="993"/>
      <c r="BB118" s="993"/>
      <c r="BC118" s="993"/>
      <c r="BD118" s="993"/>
      <c r="BE118" s="993"/>
      <c r="BF118" s="993"/>
      <c r="BG118" s="993"/>
      <c r="BH118" s="993"/>
      <c r="BI118" s="993"/>
      <c r="BJ118" s="993"/>
      <c r="BK118" s="993"/>
      <c r="BL118" s="993"/>
      <c r="BM118" s="993"/>
      <c r="BN118" s="993"/>
      <c r="BO118" s="993"/>
      <c r="BP118" s="994"/>
      <c r="BQ118" s="1027" t="s">
        <v>444</v>
      </c>
      <c r="BR118" s="1028"/>
      <c r="BS118" s="1028"/>
      <c r="BT118" s="1028"/>
      <c r="BU118" s="1028"/>
      <c r="BV118" s="1028" t="s">
        <v>444</v>
      </c>
      <c r="BW118" s="1028"/>
      <c r="BX118" s="1028"/>
      <c r="BY118" s="1028"/>
      <c r="BZ118" s="1028"/>
      <c r="CA118" s="1028" t="s">
        <v>126</v>
      </c>
      <c r="CB118" s="1028"/>
      <c r="CC118" s="1028"/>
      <c r="CD118" s="1028"/>
      <c r="CE118" s="1028"/>
      <c r="CF118" s="948" t="s">
        <v>126</v>
      </c>
      <c r="CG118" s="949"/>
      <c r="CH118" s="949"/>
      <c r="CI118" s="949"/>
      <c r="CJ118" s="949"/>
      <c r="CK118" s="976"/>
      <c r="CL118" s="977"/>
      <c r="CM118" s="950" t="s">
        <v>468</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444</v>
      </c>
      <c r="DH118" s="987"/>
      <c r="DI118" s="987"/>
      <c r="DJ118" s="987"/>
      <c r="DK118" s="988"/>
      <c r="DL118" s="989" t="s">
        <v>444</v>
      </c>
      <c r="DM118" s="987"/>
      <c r="DN118" s="987"/>
      <c r="DO118" s="987"/>
      <c r="DP118" s="988"/>
      <c r="DQ118" s="989" t="s">
        <v>444</v>
      </c>
      <c r="DR118" s="987"/>
      <c r="DS118" s="987"/>
      <c r="DT118" s="987"/>
      <c r="DU118" s="988"/>
      <c r="DV118" s="990" t="s">
        <v>444</v>
      </c>
      <c r="DW118" s="991"/>
      <c r="DX118" s="991"/>
      <c r="DY118" s="991"/>
      <c r="DZ118" s="992"/>
    </row>
    <row r="119" spans="1:130" s="233" customFormat="1" ht="26.25" customHeight="1" x14ac:dyDescent="0.15">
      <c r="A119" s="1084" t="s">
        <v>442</v>
      </c>
      <c r="B119" s="975"/>
      <c r="C119" s="957" t="s">
        <v>443</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126</v>
      </c>
      <c r="AB119" s="928"/>
      <c r="AC119" s="928"/>
      <c r="AD119" s="928"/>
      <c r="AE119" s="929"/>
      <c r="AF119" s="930" t="s">
        <v>444</v>
      </c>
      <c r="AG119" s="928"/>
      <c r="AH119" s="928"/>
      <c r="AI119" s="928"/>
      <c r="AJ119" s="929"/>
      <c r="AK119" s="930" t="s">
        <v>126</v>
      </c>
      <c r="AL119" s="928"/>
      <c r="AM119" s="928"/>
      <c r="AN119" s="928"/>
      <c r="AO119" s="929"/>
      <c r="AP119" s="931" t="s">
        <v>444</v>
      </c>
      <c r="AQ119" s="932"/>
      <c r="AR119" s="932"/>
      <c r="AS119" s="932"/>
      <c r="AT119" s="933"/>
      <c r="AU119" s="938"/>
      <c r="AV119" s="939"/>
      <c r="AW119" s="939"/>
      <c r="AX119" s="939"/>
      <c r="AY119" s="939"/>
      <c r="AZ119" s="254" t="s">
        <v>185</v>
      </c>
      <c r="BA119" s="254"/>
      <c r="BB119" s="254"/>
      <c r="BC119" s="254"/>
      <c r="BD119" s="254"/>
      <c r="BE119" s="254"/>
      <c r="BF119" s="254"/>
      <c r="BG119" s="254"/>
      <c r="BH119" s="254"/>
      <c r="BI119" s="254"/>
      <c r="BJ119" s="254"/>
      <c r="BK119" s="254"/>
      <c r="BL119" s="254"/>
      <c r="BM119" s="254"/>
      <c r="BN119" s="254"/>
      <c r="BO119" s="1005" t="s">
        <v>469</v>
      </c>
      <c r="BP119" s="1033"/>
      <c r="BQ119" s="1027">
        <v>89204516</v>
      </c>
      <c r="BR119" s="1028"/>
      <c r="BS119" s="1028"/>
      <c r="BT119" s="1028"/>
      <c r="BU119" s="1028"/>
      <c r="BV119" s="1028">
        <v>88635320</v>
      </c>
      <c r="BW119" s="1028"/>
      <c r="BX119" s="1028"/>
      <c r="BY119" s="1028"/>
      <c r="BZ119" s="1028"/>
      <c r="CA119" s="1028">
        <v>91305526</v>
      </c>
      <c r="CB119" s="1028"/>
      <c r="CC119" s="1028"/>
      <c r="CD119" s="1028"/>
      <c r="CE119" s="1028"/>
      <c r="CF119" s="1029"/>
      <c r="CG119" s="1030"/>
      <c r="CH119" s="1030"/>
      <c r="CI119" s="1030"/>
      <c r="CJ119" s="1031"/>
      <c r="CK119" s="978"/>
      <c r="CL119" s="979"/>
      <c r="CM119" s="1001" t="s">
        <v>470</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v>388610</v>
      </c>
      <c r="DH119" s="1014"/>
      <c r="DI119" s="1014"/>
      <c r="DJ119" s="1014"/>
      <c r="DK119" s="1015"/>
      <c r="DL119" s="1013">
        <v>361682</v>
      </c>
      <c r="DM119" s="1014"/>
      <c r="DN119" s="1014"/>
      <c r="DO119" s="1014"/>
      <c r="DP119" s="1015"/>
      <c r="DQ119" s="1013">
        <v>340864</v>
      </c>
      <c r="DR119" s="1014"/>
      <c r="DS119" s="1014"/>
      <c r="DT119" s="1014"/>
      <c r="DU119" s="1015"/>
      <c r="DV119" s="1016">
        <v>0.9</v>
      </c>
      <c r="DW119" s="1017"/>
      <c r="DX119" s="1017"/>
      <c r="DY119" s="1017"/>
      <c r="DZ119" s="1018"/>
    </row>
    <row r="120" spans="1:130" s="233" customFormat="1" ht="26.25" customHeight="1" x14ac:dyDescent="0.15">
      <c r="A120" s="1085"/>
      <c r="B120" s="977"/>
      <c r="C120" s="950" t="s">
        <v>447</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444</v>
      </c>
      <c r="AB120" s="987"/>
      <c r="AC120" s="987"/>
      <c r="AD120" s="987"/>
      <c r="AE120" s="988"/>
      <c r="AF120" s="989" t="s">
        <v>444</v>
      </c>
      <c r="AG120" s="987"/>
      <c r="AH120" s="987"/>
      <c r="AI120" s="987"/>
      <c r="AJ120" s="988"/>
      <c r="AK120" s="989" t="s">
        <v>126</v>
      </c>
      <c r="AL120" s="987"/>
      <c r="AM120" s="987"/>
      <c r="AN120" s="987"/>
      <c r="AO120" s="988"/>
      <c r="AP120" s="990" t="s">
        <v>444</v>
      </c>
      <c r="AQ120" s="991"/>
      <c r="AR120" s="991"/>
      <c r="AS120" s="991"/>
      <c r="AT120" s="992"/>
      <c r="AU120" s="1019" t="s">
        <v>471</v>
      </c>
      <c r="AV120" s="1020"/>
      <c r="AW120" s="1020"/>
      <c r="AX120" s="1020"/>
      <c r="AY120" s="1021"/>
      <c r="AZ120" s="957" t="s">
        <v>472</v>
      </c>
      <c r="BA120" s="925"/>
      <c r="BB120" s="925"/>
      <c r="BC120" s="925"/>
      <c r="BD120" s="925"/>
      <c r="BE120" s="925"/>
      <c r="BF120" s="925"/>
      <c r="BG120" s="925"/>
      <c r="BH120" s="925"/>
      <c r="BI120" s="925"/>
      <c r="BJ120" s="925"/>
      <c r="BK120" s="925"/>
      <c r="BL120" s="925"/>
      <c r="BM120" s="925"/>
      <c r="BN120" s="925"/>
      <c r="BO120" s="925"/>
      <c r="BP120" s="926"/>
      <c r="BQ120" s="958">
        <v>21395720</v>
      </c>
      <c r="BR120" s="959"/>
      <c r="BS120" s="959"/>
      <c r="BT120" s="959"/>
      <c r="BU120" s="959"/>
      <c r="BV120" s="959">
        <v>24051356</v>
      </c>
      <c r="BW120" s="959"/>
      <c r="BX120" s="959"/>
      <c r="BY120" s="959"/>
      <c r="BZ120" s="959"/>
      <c r="CA120" s="959">
        <v>28194091</v>
      </c>
      <c r="CB120" s="959"/>
      <c r="CC120" s="959"/>
      <c r="CD120" s="959"/>
      <c r="CE120" s="959"/>
      <c r="CF120" s="972">
        <v>71.5</v>
      </c>
      <c r="CG120" s="973"/>
      <c r="CH120" s="973"/>
      <c r="CI120" s="973"/>
      <c r="CJ120" s="973"/>
      <c r="CK120" s="1034" t="s">
        <v>473</v>
      </c>
      <c r="CL120" s="1035"/>
      <c r="CM120" s="1035"/>
      <c r="CN120" s="1035"/>
      <c r="CO120" s="1036"/>
      <c r="CP120" s="1042" t="s">
        <v>474</v>
      </c>
      <c r="CQ120" s="1043"/>
      <c r="CR120" s="1043"/>
      <c r="CS120" s="1043"/>
      <c r="CT120" s="1043"/>
      <c r="CU120" s="1043"/>
      <c r="CV120" s="1043"/>
      <c r="CW120" s="1043"/>
      <c r="CX120" s="1043"/>
      <c r="CY120" s="1043"/>
      <c r="CZ120" s="1043"/>
      <c r="DA120" s="1043"/>
      <c r="DB120" s="1043"/>
      <c r="DC120" s="1043"/>
      <c r="DD120" s="1043"/>
      <c r="DE120" s="1043"/>
      <c r="DF120" s="1044"/>
      <c r="DG120" s="958">
        <v>15319145</v>
      </c>
      <c r="DH120" s="959"/>
      <c r="DI120" s="959"/>
      <c r="DJ120" s="959"/>
      <c r="DK120" s="959"/>
      <c r="DL120" s="959">
        <v>14431247</v>
      </c>
      <c r="DM120" s="959"/>
      <c r="DN120" s="959"/>
      <c r="DO120" s="959"/>
      <c r="DP120" s="959"/>
      <c r="DQ120" s="959">
        <v>13166086</v>
      </c>
      <c r="DR120" s="959"/>
      <c r="DS120" s="959"/>
      <c r="DT120" s="959"/>
      <c r="DU120" s="959"/>
      <c r="DV120" s="960">
        <v>33.4</v>
      </c>
      <c r="DW120" s="960"/>
      <c r="DX120" s="960"/>
      <c r="DY120" s="960"/>
      <c r="DZ120" s="961"/>
    </row>
    <row r="121" spans="1:130" s="233" customFormat="1" ht="26.25" customHeight="1" x14ac:dyDescent="0.15">
      <c r="A121" s="1085"/>
      <c r="B121" s="977"/>
      <c r="C121" s="1002" t="s">
        <v>475</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126</v>
      </c>
      <c r="AB121" s="987"/>
      <c r="AC121" s="987"/>
      <c r="AD121" s="987"/>
      <c r="AE121" s="988"/>
      <c r="AF121" s="989" t="s">
        <v>444</v>
      </c>
      <c r="AG121" s="987"/>
      <c r="AH121" s="987"/>
      <c r="AI121" s="987"/>
      <c r="AJ121" s="988"/>
      <c r="AK121" s="989" t="s">
        <v>444</v>
      </c>
      <c r="AL121" s="987"/>
      <c r="AM121" s="987"/>
      <c r="AN121" s="987"/>
      <c r="AO121" s="988"/>
      <c r="AP121" s="990" t="s">
        <v>444</v>
      </c>
      <c r="AQ121" s="991"/>
      <c r="AR121" s="991"/>
      <c r="AS121" s="991"/>
      <c r="AT121" s="992"/>
      <c r="AU121" s="1022"/>
      <c r="AV121" s="1023"/>
      <c r="AW121" s="1023"/>
      <c r="AX121" s="1023"/>
      <c r="AY121" s="1024"/>
      <c r="AZ121" s="950" t="s">
        <v>476</v>
      </c>
      <c r="BA121" s="951"/>
      <c r="BB121" s="951"/>
      <c r="BC121" s="951"/>
      <c r="BD121" s="951"/>
      <c r="BE121" s="951"/>
      <c r="BF121" s="951"/>
      <c r="BG121" s="951"/>
      <c r="BH121" s="951"/>
      <c r="BI121" s="951"/>
      <c r="BJ121" s="951"/>
      <c r="BK121" s="951"/>
      <c r="BL121" s="951"/>
      <c r="BM121" s="951"/>
      <c r="BN121" s="951"/>
      <c r="BO121" s="951"/>
      <c r="BP121" s="952"/>
      <c r="BQ121" s="953">
        <v>14447035</v>
      </c>
      <c r="BR121" s="954"/>
      <c r="BS121" s="954"/>
      <c r="BT121" s="954"/>
      <c r="BU121" s="954"/>
      <c r="BV121" s="954">
        <v>13944933</v>
      </c>
      <c r="BW121" s="954"/>
      <c r="BX121" s="954"/>
      <c r="BY121" s="954"/>
      <c r="BZ121" s="954"/>
      <c r="CA121" s="954">
        <v>13334322</v>
      </c>
      <c r="CB121" s="954"/>
      <c r="CC121" s="954"/>
      <c r="CD121" s="954"/>
      <c r="CE121" s="954"/>
      <c r="CF121" s="948">
        <v>33.799999999999997</v>
      </c>
      <c r="CG121" s="949"/>
      <c r="CH121" s="949"/>
      <c r="CI121" s="949"/>
      <c r="CJ121" s="949"/>
      <c r="CK121" s="1037"/>
      <c r="CL121" s="1038"/>
      <c r="CM121" s="1038"/>
      <c r="CN121" s="1038"/>
      <c r="CO121" s="1039"/>
      <c r="CP121" s="1047" t="s">
        <v>477</v>
      </c>
      <c r="CQ121" s="1048"/>
      <c r="CR121" s="1048"/>
      <c r="CS121" s="1048"/>
      <c r="CT121" s="1048"/>
      <c r="CU121" s="1048"/>
      <c r="CV121" s="1048"/>
      <c r="CW121" s="1048"/>
      <c r="CX121" s="1048"/>
      <c r="CY121" s="1048"/>
      <c r="CZ121" s="1048"/>
      <c r="DA121" s="1048"/>
      <c r="DB121" s="1048"/>
      <c r="DC121" s="1048"/>
      <c r="DD121" s="1048"/>
      <c r="DE121" s="1048"/>
      <c r="DF121" s="1049"/>
      <c r="DG121" s="953">
        <v>1573911</v>
      </c>
      <c r="DH121" s="954"/>
      <c r="DI121" s="954"/>
      <c r="DJ121" s="954"/>
      <c r="DK121" s="954"/>
      <c r="DL121" s="954">
        <v>1333513</v>
      </c>
      <c r="DM121" s="954"/>
      <c r="DN121" s="954"/>
      <c r="DO121" s="954"/>
      <c r="DP121" s="954"/>
      <c r="DQ121" s="954">
        <v>1987944</v>
      </c>
      <c r="DR121" s="954"/>
      <c r="DS121" s="954"/>
      <c r="DT121" s="954"/>
      <c r="DU121" s="954"/>
      <c r="DV121" s="955">
        <v>5</v>
      </c>
      <c r="DW121" s="955"/>
      <c r="DX121" s="955"/>
      <c r="DY121" s="955"/>
      <c r="DZ121" s="956"/>
    </row>
    <row r="122" spans="1:130" s="233" customFormat="1" ht="26.25" customHeight="1" x14ac:dyDescent="0.15">
      <c r="A122" s="1085"/>
      <c r="B122" s="977"/>
      <c r="C122" s="950" t="s">
        <v>457</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444</v>
      </c>
      <c r="AB122" s="987"/>
      <c r="AC122" s="987"/>
      <c r="AD122" s="987"/>
      <c r="AE122" s="988"/>
      <c r="AF122" s="989" t="s">
        <v>444</v>
      </c>
      <c r="AG122" s="987"/>
      <c r="AH122" s="987"/>
      <c r="AI122" s="987"/>
      <c r="AJ122" s="988"/>
      <c r="AK122" s="989" t="s">
        <v>444</v>
      </c>
      <c r="AL122" s="987"/>
      <c r="AM122" s="987"/>
      <c r="AN122" s="987"/>
      <c r="AO122" s="988"/>
      <c r="AP122" s="990" t="s">
        <v>444</v>
      </c>
      <c r="AQ122" s="991"/>
      <c r="AR122" s="991"/>
      <c r="AS122" s="991"/>
      <c r="AT122" s="992"/>
      <c r="AU122" s="1022"/>
      <c r="AV122" s="1023"/>
      <c r="AW122" s="1023"/>
      <c r="AX122" s="1023"/>
      <c r="AY122" s="1024"/>
      <c r="AZ122" s="1001" t="s">
        <v>478</v>
      </c>
      <c r="BA122" s="993"/>
      <c r="BB122" s="993"/>
      <c r="BC122" s="993"/>
      <c r="BD122" s="993"/>
      <c r="BE122" s="993"/>
      <c r="BF122" s="993"/>
      <c r="BG122" s="993"/>
      <c r="BH122" s="993"/>
      <c r="BI122" s="993"/>
      <c r="BJ122" s="993"/>
      <c r="BK122" s="993"/>
      <c r="BL122" s="993"/>
      <c r="BM122" s="993"/>
      <c r="BN122" s="993"/>
      <c r="BO122" s="993"/>
      <c r="BP122" s="994"/>
      <c r="BQ122" s="1027">
        <v>67472139</v>
      </c>
      <c r="BR122" s="1028"/>
      <c r="BS122" s="1028"/>
      <c r="BT122" s="1028"/>
      <c r="BU122" s="1028"/>
      <c r="BV122" s="1028">
        <v>68496796</v>
      </c>
      <c r="BW122" s="1028"/>
      <c r="BX122" s="1028"/>
      <c r="BY122" s="1028"/>
      <c r="BZ122" s="1028"/>
      <c r="CA122" s="1028">
        <v>71610394</v>
      </c>
      <c r="CB122" s="1028"/>
      <c r="CC122" s="1028"/>
      <c r="CD122" s="1028"/>
      <c r="CE122" s="1028"/>
      <c r="CF122" s="1045">
        <v>181.5</v>
      </c>
      <c r="CG122" s="1046"/>
      <c r="CH122" s="1046"/>
      <c r="CI122" s="1046"/>
      <c r="CJ122" s="1046"/>
      <c r="CK122" s="1037"/>
      <c r="CL122" s="1038"/>
      <c r="CM122" s="1038"/>
      <c r="CN122" s="1038"/>
      <c r="CO122" s="1039"/>
      <c r="CP122" s="1047" t="s">
        <v>408</v>
      </c>
      <c r="CQ122" s="1048"/>
      <c r="CR122" s="1048"/>
      <c r="CS122" s="1048"/>
      <c r="CT122" s="1048"/>
      <c r="CU122" s="1048"/>
      <c r="CV122" s="1048"/>
      <c r="CW122" s="1048"/>
      <c r="CX122" s="1048"/>
      <c r="CY122" s="1048"/>
      <c r="CZ122" s="1048"/>
      <c r="DA122" s="1048"/>
      <c r="DB122" s="1048"/>
      <c r="DC122" s="1048"/>
      <c r="DD122" s="1048"/>
      <c r="DE122" s="1048"/>
      <c r="DF122" s="1049"/>
      <c r="DG122" s="953">
        <v>1205382</v>
      </c>
      <c r="DH122" s="954"/>
      <c r="DI122" s="954"/>
      <c r="DJ122" s="954"/>
      <c r="DK122" s="954"/>
      <c r="DL122" s="954">
        <v>532961</v>
      </c>
      <c r="DM122" s="954"/>
      <c r="DN122" s="954"/>
      <c r="DO122" s="954"/>
      <c r="DP122" s="954"/>
      <c r="DQ122" s="954">
        <v>407732</v>
      </c>
      <c r="DR122" s="954"/>
      <c r="DS122" s="954"/>
      <c r="DT122" s="954"/>
      <c r="DU122" s="954"/>
      <c r="DV122" s="955">
        <v>1</v>
      </c>
      <c r="DW122" s="955"/>
      <c r="DX122" s="955"/>
      <c r="DY122" s="955"/>
      <c r="DZ122" s="956"/>
    </row>
    <row r="123" spans="1:130" s="233" customFormat="1" ht="26.25" customHeight="1" x14ac:dyDescent="0.15">
      <c r="A123" s="1085"/>
      <c r="B123" s="977"/>
      <c r="C123" s="950" t="s">
        <v>463</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v>11286</v>
      </c>
      <c r="AB123" s="987"/>
      <c r="AC123" s="987"/>
      <c r="AD123" s="987"/>
      <c r="AE123" s="988"/>
      <c r="AF123" s="989">
        <v>13158</v>
      </c>
      <c r="AG123" s="987"/>
      <c r="AH123" s="987"/>
      <c r="AI123" s="987"/>
      <c r="AJ123" s="988"/>
      <c r="AK123" s="989">
        <v>10643</v>
      </c>
      <c r="AL123" s="987"/>
      <c r="AM123" s="987"/>
      <c r="AN123" s="987"/>
      <c r="AO123" s="988"/>
      <c r="AP123" s="990">
        <v>0</v>
      </c>
      <c r="AQ123" s="991"/>
      <c r="AR123" s="991"/>
      <c r="AS123" s="991"/>
      <c r="AT123" s="992"/>
      <c r="AU123" s="1025"/>
      <c r="AV123" s="1026"/>
      <c r="AW123" s="1026"/>
      <c r="AX123" s="1026"/>
      <c r="AY123" s="1026"/>
      <c r="AZ123" s="254" t="s">
        <v>185</v>
      </c>
      <c r="BA123" s="254"/>
      <c r="BB123" s="254"/>
      <c r="BC123" s="254"/>
      <c r="BD123" s="254"/>
      <c r="BE123" s="254"/>
      <c r="BF123" s="254"/>
      <c r="BG123" s="254"/>
      <c r="BH123" s="254"/>
      <c r="BI123" s="254"/>
      <c r="BJ123" s="254"/>
      <c r="BK123" s="254"/>
      <c r="BL123" s="254"/>
      <c r="BM123" s="254"/>
      <c r="BN123" s="254"/>
      <c r="BO123" s="1005" t="s">
        <v>479</v>
      </c>
      <c r="BP123" s="1033"/>
      <c r="BQ123" s="1091">
        <v>103314894</v>
      </c>
      <c r="BR123" s="1092"/>
      <c r="BS123" s="1092"/>
      <c r="BT123" s="1092"/>
      <c r="BU123" s="1092"/>
      <c r="BV123" s="1092">
        <v>106493085</v>
      </c>
      <c r="BW123" s="1092"/>
      <c r="BX123" s="1092"/>
      <c r="BY123" s="1092"/>
      <c r="BZ123" s="1092"/>
      <c r="CA123" s="1092">
        <v>113138807</v>
      </c>
      <c r="CB123" s="1092"/>
      <c r="CC123" s="1092"/>
      <c r="CD123" s="1092"/>
      <c r="CE123" s="1092"/>
      <c r="CF123" s="1029"/>
      <c r="CG123" s="1030"/>
      <c r="CH123" s="1030"/>
      <c r="CI123" s="1030"/>
      <c r="CJ123" s="1031"/>
      <c r="CK123" s="1037"/>
      <c r="CL123" s="1038"/>
      <c r="CM123" s="1038"/>
      <c r="CN123" s="1038"/>
      <c r="CO123" s="1039"/>
      <c r="CP123" s="1047" t="s">
        <v>480</v>
      </c>
      <c r="CQ123" s="1048"/>
      <c r="CR123" s="1048"/>
      <c r="CS123" s="1048"/>
      <c r="CT123" s="1048"/>
      <c r="CU123" s="1048"/>
      <c r="CV123" s="1048"/>
      <c r="CW123" s="1048"/>
      <c r="CX123" s="1048"/>
      <c r="CY123" s="1048"/>
      <c r="CZ123" s="1048"/>
      <c r="DA123" s="1048"/>
      <c r="DB123" s="1048"/>
      <c r="DC123" s="1048"/>
      <c r="DD123" s="1048"/>
      <c r="DE123" s="1048"/>
      <c r="DF123" s="1049"/>
      <c r="DG123" s="986">
        <v>340337</v>
      </c>
      <c r="DH123" s="987"/>
      <c r="DI123" s="987"/>
      <c r="DJ123" s="987"/>
      <c r="DK123" s="988"/>
      <c r="DL123" s="989">
        <v>302895</v>
      </c>
      <c r="DM123" s="987"/>
      <c r="DN123" s="987"/>
      <c r="DO123" s="987"/>
      <c r="DP123" s="988"/>
      <c r="DQ123" s="989">
        <v>293370</v>
      </c>
      <c r="DR123" s="987"/>
      <c r="DS123" s="987"/>
      <c r="DT123" s="987"/>
      <c r="DU123" s="988"/>
      <c r="DV123" s="990">
        <v>0.7</v>
      </c>
      <c r="DW123" s="991"/>
      <c r="DX123" s="991"/>
      <c r="DY123" s="991"/>
      <c r="DZ123" s="992"/>
    </row>
    <row r="124" spans="1:130" s="233" customFormat="1" ht="26.25" customHeight="1" thickBot="1" x14ac:dyDescent="0.2">
      <c r="A124" s="1085"/>
      <c r="B124" s="977"/>
      <c r="C124" s="950" t="s">
        <v>466</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126</v>
      </c>
      <c r="AB124" s="987"/>
      <c r="AC124" s="987"/>
      <c r="AD124" s="987"/>
      <c r="AE124" s="988"/>
      <c r="AF124" s="989" t="s">
        <v>444</v>
      </c>
      <c r="AG124" s="987"/>
      <c r="AH124" s="987"/>
      <c r="AI124" s="987"/>
      <c r="AJ124" s="988"/>
      <c r="AK124" s="989" t="s">
        <v>444</v>
      </c>
      <c r="AL124" s="987"/>
      <c r="AM124" s="987"/>
      <c r="AN124" s="987"/>
      <c r="AO124" s="988"/>
      <c r="AP124" s="990" t="s">
        <v>444</v>
      </c>
      <c r="AQ124" s="991"/>
      <c r="AR124" s="991"/>
      <c r="AS124" s="991"/>
      <c r="AT124" s="992"/>
      <c r="AU124" s="1087" t="s">
        <v>481</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t="s">
        <v>444</v>
      </c>
      <c r="BR124" s="1055"/>
      <c r="BS124" s="1055"/>
      <c r="BT124" s="1055"/>
      <c r="BU124" s="1055"/>
      <c r="BV124" s="1055" t="s">
        <v>444</v>
      </c>
      <c r="BW124" s="1055"/>
      <c r="BX124" s="1055"/>
      <c r="BY124" s="1055"/>
      <c r="BZ124" s="1055"/>
      <c r="CA124" s="1055" t="s">
        <v>444</v>
      </c>
      <c r="CB124" s="1055"/>
      <c r="CC124" s="1055"/>
      <c r="CD124" s="1055"/>
      <c r="CE124" s="1055"/>
      <c r="CF124" s="1056"/>
      <c r="CG124" s="1057"/>
      <c r="CH124" s="1057"/>
      <c r="CI124" s="1057"/>
      <c r="CJ124" s="1058"/>
      <c r="CK124" s="1040"/>
      <c r="CL124" s="1040"/>
      <c r="CM124" s="1040"/>
      <c r="CN124" s="1040"/>
      <c r="CO124" s="1041"/>
      <c r="CP124" s="1047" t="s">
        <v>482</v>
      </c>
      <c r="CQ124" s="1048"/>
      <c r="CR124" s="1048"/>
      <c r="CS124" s="1048"/>
      <c r="CT124" s="1048"/>
      <c r="CU124" s="1048"/>
      <c r="CV124" s="1048"/>
      <c r="CW124" s="1048"/>
      <c r="CX124" s="1048"/>
      <c r="CY124" s="1048"/>
      <c r="CZ124" s="1048"/>
      <c r="DA124" s="1048"/>
      <c r="DB124" s="1048"/>
      <c r="DC124" s="1048"/>
      <c r="DD124" s="1048"/>
      <c r="DE124" s="1048"/>
      <c r="DF124" s="1049"/>
      <c r="DG124" s="1032">
        <v>3553</v>
      </c>
      <c r="DH124" s="1014"/>
      <c r="DI124" s="1014"/>
      <c r="DJ124" s="1014"/>
      <c r="DK124" s="1015"/>
      <c r="DL124" s="1013" t="s">
        <v>444</v>
      </c>
      <c r="DM124" s="1014"/>
      <c r="DN124" s="1014"/>
      <c r="DO124" s="1014"/>
      <c r="DP124" s="1015"/>
      <c r="DQ124" s="1013" t="s">
        <v>444</v>
      </c>
      <c r="DR124" s="1014"/>
      <c r="DS124" s="1014"/>
      <c r="DT124" s="1014"/>
      <c r="DU124" s="1015"/>
      <c r="DV124" s="1016" t="s">
        <v>444</v>
      </c>
      <c r="DW124" s="1017"/>
      <c r="DX124" s="1017"/>
      <c r="DY124" s="1017"/>
      <c r="DZ124" s="1018"/>
    </row>
    <row r="125" spans="1:130" s="233" customFormat="1" ht="26.25" customHeight="1" x14ac:dyDescent="0.15">
      <c r="A125" s="1085"/>
      <c r="B125" s="977"/>
      <c r="C125" s="950" t="s">
        <v>468</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444</v>
      </c>
      <c r="AB125" s="987"/>
      <c r="AC125" s="987"/>
      <c r="AD125" s="987"/>
      <c r="AE125" s="988"/>
      <c r="AF125" s="989" t="s">
        <v>444</v>
      </c>
      <c r="AG125" s="987"/>
      <c r="AH125" s="987"/>
      <c r="AI125" s="987"/>
      <c r="AJ125" s="988"/>
      <c r="AK125" s="989" t="s">
        <v>126</v>
      </c>
      <c r="AL125" s="987"/>
      <c r="AM125" s="987"/>
      <c r="AN125" s="987"/>
      <c r="AO125" s="988"/>
      <c r="AP125" s="990" t="s">
        <v>444</v>
      </c>
      <c r="AQ125" s="991"/>
      <c r="AR125" s="991"/>
      <c r="AS125" s="991"/>
      <c r="AT125" s="992"/>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0" t="s">
        <v>483</v>
      </c>
      <c r="CL125" s="1035"/>
      <c r="CM125" s="1035"/>
      <c r="CN125" s="1035"/>
      <c r="CO125" s="1036"/>
      <c r="CP125" s="957" t="s">
        <v>484</v>
      </c>
      <c r="CQ125" s="925"/>
      <c r="CR125" s="925"/>
      <c r="CS125" s="925"/>
      <c r="CT125" s="925"/>
      <c r="CU125" s="925"/>
      <c r="CV125" s="925"/>
      <c r="CW125" s="925"/>
      <c r="CX125" s="925"/>
      <c r="CY125" s="925"/>
      <c r="CZ125" s="925"/>
      <c r="DA125" s="925"/>
      <c r="DB125" s="925"/>
      <c r="DC125" s="925"/>
      <c r="DD125" s="925"/>
      <c r="DE125" s="925"/>
      <c r="DF125" s="926"/>
      <c r="DG125" s="958" t="s">
        <v>444</v>
      </c>
      <c r="DH125" s="959"/>
      <c r="DI125" s="959"/>
      <c r="DJ125" s="959"/>
      <c r="DK125" s="959"/>
      <c r="DL125" s="959" t="s">
        <v>126</v>
      </c>
      <c r="DM125" s="959"/>
      <c r="DN125" s="959"/>
      <c r="DO125" s="959"/>
      <c r="DP125" s="959"/>
      <c r="DQ125" s="959" t="s">
        <v>126</v>
      </c>
      <c r="DR125" s="959"/>
      <c r="DS125" s="959"/>
      <c r="DT125" s="959"/>
      <c r="DU125" s="959"/>
      <c r="DV125" s="960" t="s">
        <v>126</v>
      </c>
      <c r="DW125" s="960"/>
      <c r="DX125" s="960"/>
      <c r="DY125" s="960"/>
      <c r="DZ125" s="961"/>
    </row>
    <row r="126" spans="1:130" s="233" customFormat="1" ht="26.25" customHeight="1" thickBot="1" x14ac:dyDescent="0.2">
      <c r="A126" s="1085"/>
      <c r="B126" s="977"/>
      <c r="C126" s="950" t="s">
        <v>470</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v>10548</v>
      </c>
      <c r="AB126" s="987"/>
      <c r="AC126" s="987"/>
      <c r="AD126" s="987"/>
      <c r="AE126" s="988"/>
      <c r="AF126" s="989">
        <v>10548</v>
      </c>
      <c r="AG126" s="987"/>
      <c r="AH126" s="987"/>
      <c r="AI126" s="987"/>
      <c r="AJ126" s="988"/>
      <c r="AK126" s="989">
        <v>10548</v>
      </c>
      <c r="AL126" s="987"/>
      <c r="AM126" s="987"/>
      <c r="AN126" s="987"/>
      <c r="AO126" s="988"/>
      <c r="AP126" s="990">
        <v>0</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1"/>
      <c r="CL126" s="1038"/>
      <c r="CM126" s="1038"/>
      <c r="CN126" s="1038"/>
      <c r="CO126" s="1039"/>
      <c r="CP126" s="950" t="s">
        <v>485</v>
      </c>
      <c r="CQ126" s="951"/>
      <c r="CR126" s="951"/>
      <c r="CS126" s="951"/>
      <c r="CT126" s="951"/>
      <c r="CU126" s="951"/>
      <c r="CV126" s="951"/>
      <c r="CW126" s="951"/>
      <c r="CX126" s="951"/>
      <c r="CY126" s="951"/>
      <c r="CZ126" s="951"/>
      <c r="DA126" s="951"/>
      <c r="DB126" s="951"/>
      <c r="DC126" s="951"/>
      <c r="DD126" s="951"/>
      <c r="DE126" s="951"/>
      <c r="DF126" s="952"/>
      <c r="DG126" s="953" t="s">
        <v>444</v>
      </c>
      <c r="DH126" s="954"/>
      <c r="DI126" s="954"/>
      <c r="DJ126" s="954"/>
      <c r="DK126" s="954"/>
      <c r="DL126" s="954" t="s">
        <v>444</v>
      </c>
      <c r="DM126" s="954"/>
      <c r="DN126" s="954"/>
      <c r="DO126" s="954"/>
      <c r="DP126" s="954"/>
      <c r="DQ126" s="954" t="s">
        <v>444</v>
      </c>
      <c r="DR126" s="954"/>
      <c r="DS126" s="954"/>
      <c r="DT126" s="954"/>
      <c r="DU126" s="954"/>
      <c r="DV126" s="955" t="s">
        <v>444</v>
      </c>
      <c r="DW126" s="955"/>
      <c r="DX126" s="955"/>
      <c r="DY126" s="955"/>
      <c r="DZ126" s="956"/>
    </row>
    <row r="127" spans="1:130" s="233" customFormat="1" ht="26.25" customHeight="1" x14ac:dyDescent="0.15">
      <c r="A127" s="1086"/>
      <c r="B127" s="979"/>
      <c r="C127" s="1001" t="s">
        <v>486</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444</v>
      </c>
      <c r="AB127" s="987"/>
      <c r="AC127" s="987"/>
      <c r="AD127" s="987"/>
      <c r="AE127" s="988"/>
      <c r="AF127" s="989" t="s">
        <v>126</v>
      </c>
      <c r="AG127" s="987"/>
      <c r="AH127" s="987"/>
      <c r="AI127" s="987"/>
      <c r="AJ127" s="988"/>
      <c r="AK127" s="989" t="s">
        <v>126</v>
      </c>
      <c r="AL127" s="987"/>
      <c r="AM127" s="987"/>
      <c r="AN127" s="987"/>
      <c r="AO127" s="988"/>
      <c r="AP127" s="990" t="s">
        <v>126</v>
      </c>
      <c r="AQ127" s="991"/>
      <c r="AR127" s="991"/>
      <c r="AS127" s="991"/>
      <c r="AT127" s="992"/>
      <c r="AU127" s="235"/>
      <c r="AV127" s="235"/>
      <c r="AW127" s="235"/>
      <c r="AX127" s="1059" t="s">
        <v>487</v>
      </c>
      <c r="AY127" s="1060"/>
      <c r="AZ127" s="1060"/>
      <c r="BA127" s="1060"/>
      <c r="BB127" s="1060"/>
      <c r="BC127" s="1060"/>
      <c r="BD127" s="1060"/>
      <c r="BE127" s="1061"/>
      <c r="BF127" s="1062" t="s">
        <v>488</v>
      </c>
      <c r="BG127" s="1060"/>
      <c r="BH127" s="1060"/>
      <c r="BI127" s="1060"/>
      <c r="BJ127" s="1060"/>
      <c r="BK127" s="1060"/>
      <c r="BL127" s="1061"/>
      <c r="BM127" s="1062" t="s">
        <v>489</v>
      </c>
      <c r="BN127" s="1060"/>
      <c r="BO127" s="1060"/>
      <c r="BP127" s="1060"/>
      <c r="BQ127" s="1060"/>
      <c r="BR127" s="1060"/>
      <c r="BS127" s="1061"/>
      <c r="BT127" s="1062" t="s">
        <v>490</v>
      </c>
      <c r="BU127" s="1060"/>
      <c r="BV127" s="1060"/>
      <c r="BW127" s="1060"/>
      <c r="BX127" s="1060"/>
      <c r="BY127" s="1060"/>
      <c r="BZ127" s="1083"/>
      <c r="CA127" s="235"/>
      <c r="CB127" s="235"/>
      <c r="CC127" s="235"/>
      <c r="CD127" s="258"/>
      <c r="CE127" s="258"/>
      <c r="CF127" s="258"/>
      <c r="CG127" s="235"/>
      <c r="CH127" s="235"/>
      <c r="CI127" s="235"/>
      <c r="CJ127" s="257"/>
      <c r="CK127" s="1051"/>
      <c r="CL127" s="1038"/>
      <c r="CM127" s="1038"/>
      <c r="CN127" s="1038"/>
      <c r="CO127" s="1039"/>
      <c r="CP127" s="950" t="s">
        <v>491</v>
      </c>
      <c r="CQ127" s="951"/>
      <c r="CR127" s="951"/>
      <c r="CS127" s="951"/>
      <c r="CT127" s="951"/>
      <c r="CU127" s="951"/>
      <c r="CV127" s="951"/>
      <c r="CW127" s="951"/>
      <c r="CX127" s="951"/>
      <c r="CY127" s="951"/>
      <c r="CZ127" s="951"/>
      <c r="DA127" s="951"/>
      <c r="DB127" s="951"/>
      <c r="DC127" s="951"/>
      <c r="DD127" s="951"/>
      <c r="DE127" s="951"/>
      <c r="DF127" s="952"/>
      <c r="DG127" s="953" t="s">
        <v>444</v>
      </c>
      <c r="DH127" s="954"/>
      <c r="DI127" s="954"/>
      <c r="DJ127" s="954"/>
      <c r="DK127" s="954"/>
      <c r="DL127" s="954" t="s">
        <v>444</v>
      </c>
      <c r="DM127" s="954"/>
      <c r="DN127" s="954"/>
      <c r="DO127" s="954"/>
      <c r="DP127" s="954"/>
      <c r="DQ127" s="954" t="s">
        <v>444</v>
      </c>
      <c r="DR127" s="954"/>
      <c r="DS127" s="954"/>
      <c r="DT127" s="954"/>
      <c r="DU127" s="954"/>
      <c r="DV127" s="955" t="s">
        <v>444</v>
      </c>
      <c r="DW127" s="955"/>
      <c r="DX127" s="955"/>
      <c r="DY127" s="955"/>
      <c r="DZ127" s="956"/>
    </row>
    <row r="128" spans="1:130" s="233" customFormat="1" ht="26.25" customHeight="1" thickBot="1" x14ac:dyDescent="0.2">
      <c r="A128" s="1069" t="s">
        <v>492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493</v>
      </c>
      <c r="X128" s="1071"/>
      <c r="Y128" s="1071"/>
      <c r="Z128" s="1072"/>
      <c r="AA128" s="1073">
        <v>2088430</v>
      </c>
      <c r="AB128" s="1074"/>
      <c r="AC128" s="1074"/>
      <c r="AD128" s="1074"/>
      <c r="AE128" s="1075"/>
      <c r="AF128" s="1076">
        <v>1890723</v>
      </c>
      <c r="AG128" s="1074"/>
      <c r="AH128" s="1074"/>
      <c r="AI128" s="1074"/>
      <c r="AJ128" s="1075"/>
      <c r="AK128" s="1076">
        <v>2023381</v>
      </c>
      <c r="AL128" s="1074"/>
      <c r="AM128" s="1074"/>
      <c r="AN128" s="1074"/>
      <c r="AO128" s="1075"/>
      <c r="AP128" s="1077"/>
      <c r="AQ128" s="1078"/>
      <c r="AR128" s="1078"/>
      <c r="AS128" s="1078"/>
      <c r="AT128" s="1079"/>
      <c r="AU128" s="235"/>
      <c r="AV128" s="235"/>
      <c r="AW128" s="235"/>
      <c r="AX128" s="924" t="s">
        <v>494</v>
      </c>
      <c r="AY128" s="925"/>
      <c r="AZ128" s="925"/>
      <c r="BA128" s="925"/>
      <c r="BB128" s="925"/>
      <c r="BC128" s="925"/>
      <c r="BD128" s="925"/>
      <c r="BE128" s="926"/>
      <c r="BF128" s="1080" t="s">
        <v>126</v>
      </c>
      <c r="BG128" s="1081"/>
      <c r="BH128" s="1081"/>
      <c r="BI128" s="1081"/>
      <c r="BJ128" s="1081"/>
      <c r="BK128" s="1081"/>
      <c r="BL128" s="1082"/>
      <c r="BM128" s="1080">
        <v>11.35</v>
      </c>
      <c r="BN128" s="1081"/>
      <c r="BO128" s="1081"/>
      <c r="BP128" s="1081"/>
      <c r="BQ128" s="1081"/>
      <c r="BR128" s="1081"/>
      <c r="BS128" s="1082"/>
      <c r="BT128" s="1080">
        <v>20</v>
      </c>
      <c r="BU128" s="1081"/>
      <c r="BV128" s="1081"/>
      <c r="BW128" s="1081"/>
      <c r="BX128" s="1081"/>
      <c r="BY128" s="1081"/>
      <c r="BZ128" s="1104"/>
      <c r="CA128" s="258"/>
      <c r="CB128" s="258"/>
      <c r="CC128" s="258"/>
      <c r="CD128" s="258"/>
      <c r="CE128" s="258"/>
      <c r="CF128" s="258"/>
      <c r="CG128" s="235"/>
      <c r="CH128" s="235"/>
      <c r="CI128" s="235"/>
      <c r="CJ128" s="257"/>
      <c r="CK128" s="1052"/>
      <c r="CL128" s="1053"/>
      <c r="CM128" s="1053"/>
      <c r="CN128" s="1053"/>
      <c r="CO128" s="1054"/>
      <c r="CP128" s="1063" t="s">
        <v>495</v>
      </c>
      <c r="CQ128" s="754"/>
      <c r="CR128" s="754"/>
      <c r="CS128" s="754"/>
      <c r="CT128" s="754"/>
      <c r="CU128" s="754"/>
      <c r="CV128" s="754"/>
      <c r="CW128" s="754"/>
      <c r="CX128" s="754"/>
      <c r="CY128" s="754"/>
      <c r="CZ128" s="754"/>
      <c r="DA128" s="754"/>
      <c r="DB128" s="754"/>
      <c r="DC128" s="754"/>
      <c r="DD128" s="754"/>
      <c r="DE128" s="754"/>
      <c r="DF128" s="1064"/>
      <c r="DG128" s="1065">
        <v>4589</v>
      </c>
      <c r="DH128" s="1066"/>
      <c r="DI128" s="1066"/>
      <c r="DJ128" s="1066"/>
      <c r="DK128" s="1066"/>
      <c r="DL128" s="1066">
        <v>12585</v>
      </c>
      <c r="DM128" s="1066"/>
      <c r="DN128" s="1066"/>
      <c r="DO128" s="1066"/>
      <c r="DP128" s="1066"/>
      <c r="DQ128" s="1066">
        <v>3761</v>
      </c>
      <c r="DR128" s="1066"/>
      <c r="DS128" s="1066"/>
      <c r="DT128" s="1066"/>
      <c r="DU128" s="1066"/>
      <c r="DV128" s="1067">
        <v>0</v>
      </c>
      <c r="DW128" s="1067"/>
      <c r="DX128" s="1067"/>
      <c r="DY128" s="1067"/>
      <c r="DZ128" s="1068"/>
    </row>
    <row r="129" spans="1:131" s="233" customFormat="1" ht="26.25" customHeight="1" x14ac:dyDescent="0.15">
      <c r="A129" s="962" t="s">
        <v>103</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496</v>
      </c>
      <c r="X129" s="1099"/>
      <c r="Y129" s="1099"/>
      <c r="Z129" s="1100"/>
      <c r="AA129" s="986">
        <v>41330214</v>
      </c>
      <c r="AB129" s="987"/>
      <c r="AC129" s="987"/>
      <c r="AD129" s="987"/>
      <c r="AE129" s="988"/>
      <c r="AF129" s="989">
        <v>42999931</v>
      </c>
      <c r="AG129" s="987"/>
      <c r="AH129" s="987"/>
      <c r="AI129" s="987"/>
      <c r="AJ129" s="988"/>
      <c r="AK129" s="989">
        <v>44761494</v>
      </c>
      <c r="AL129" s="987"/>
      <c r="AM129" s="987"/>
      <c r="AN129" s="987"/>
      <c r="AO129" s="988"/>
      <c r="AP129" s="1101"/>
      <c r="AQ129" s="1102"/>
      <c r="AR129" s="1102"/>
      <c r="AS129" s="1102"/>
      <c r="AT129" s="1103"/>
      <c r="AU129" s="236"/>
      <c r="AV129" s="236"/>
      <c r="AW129" s="236"/>
      <c r="AX129" s="1093" t="s">
        <v>497</v>
      </c>
      <c r="AY129" s="951"/>
      <c r="AZ129" s="951"/>
      <c r="BA129" s="951"/>
      <c r="BB129" s="951"/>
      <c r="BC129" s="951"/>
      <c r="BD129" s="951"/>
      <c r="BE129" s="952"/>
      <c r="BF129" s="1094" t="s">
        <v>444</v>
      </c>
      <c r="BG129" s="1095"/>
      <c r="BH129" s="1095"/>
      <c r="BI129" s="1095"/>
      <c r="BJ129" s="1095"/>
      <c r="BK129" s="1095"/>
      <c r="BL129" s="1096"/>
      <c r="BM129" s="1094">
        <v>16.350000000000001</v>
      </c>
      <c r="BN129" s="1095"/>
      <c r="BO129" s="1095"/>
      <c r="BP129" s="1095"/>
      <c r="BQ129" s="1095"/>
      <c r="BR129" s="1095"/>
      <c r="BS129" s="1096"/>
      <c r="BT129" s="1094">
        <v>30</v>
      </c>
      <c r="BU129" s="1095"/>
      <c r="BV129" s="1095"/>
      <c r="BW129" s="1095"/>
      <c r="BX129" s="1095"/>
      <c r="BY129" s="1095"/>
      <c r="BZ129" s="109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62" t="s">
        <v>498</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499</v>
      </c>
      <c r="X130" s="1099"/>
      <c r="Y130" s="1099"/>
      <c r="Z130" s="1100"/>
      <c r="AA130" s="986">
        <v>5271982</v>
      </c>
      <c r="AB130" s="987"/>
      <c r="AC130" s="987"/>
      <c r="AD130" s="987"/>
      <c r="AE130" s="988"/>
      <c r="AF130" s="989">
        <v>5220540</v>
      </c>
      <c r="AG130" s="987"/>
      <c r="AH130" s="987"/>
      <c r="AI130" s="987"/>
      <c r="AJ130" s="988"/>
      <c r="AK130" s="989">
        <v>5315817</v>
      </c>
      <c r="AL130" s="987"/>
      <c r="AM130" s="987"/>
      <c r="AN130" s="987"/>
      <c r="AO130" s="988"/>
      <c r="AP130" s="1101"/>
      <c r="AQ130" s="1102"/>
      <c r="AR130" s="1102"/>
      <c r="AS130" s="1102"/>
      <c r="AT130" s="1103"/>
      <c r="AU130" s="236"/>
      <c r="AV130" s="236"/>
      <c r="AW130" s="236"/>
      <c r="AX130" s="1093" t="s">
        <v>500</v>
      </c>
      <c r="AY130" s="951"/>
      <c r="AZ130" s="951"/>
      <c r="BA130" s="951"/>
      <c r="BB130" s="951"/>
      <c r="BC130" s="951"/>
      <c r="BD130" s="951"/>
      <c r="BE130" s="952"/>
      <c r="BF130" s="1129">
        <v>4.5</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501</v>
      </c>
      <c r="X131" s="1136"/>
      <c r="Y131" s="1136"/>
      <c r="Z131" s="1137"/>
      <c r="AA131" s="1032">
        <v>36058232</v>
      </c>
      <c r="AB131" s="1014"/>
      <c r="AC131" s="1014"/>
      <c r="AD131" s="1014"/>
      <c r="AE131" s="1015"/>
      <c r="AF131" s="1013">
        <v>37779391</v>
      </c>
      <c r="AG131" s="1014"/>
      <c r="AH131" s="1014"/>
      <c r="AI131" s="1014"/>
      <c r="AJ131" s="1015"/>
      <c r="AK131" s="1013">
        <v>39445677</v>
      </c>
      <c r="AL131" s="1014"/>
      <c r="AM131" s="1014"/>
      <c r="AN131" s="1014"/>
      <c r="AO131" s="1015"/>
      <c r="AP131" s="1138"/>
      <c r="AQ131" s="1139"/>
      <c r="AR131" s="1139"/>
      <c r="AS131" s="1139"/>
      <c r="AT131" s="1140"/>
      <c r="AU131" s="236"/>
      <c r="AV131" s="236"/>
      <c r="AW131" s="236"/>
      <c r="AX131" s="1111" t="s">
        <v>502</v>
      </c>
      <c r="AY131" s="754"/>
      <c r="AZ131" s="754"/>
      <c r="BA131" s="754"/>
      <c r="BB131" s="754"/>
      <c r="BC131" s="754"/>
      <c r="BD131" s="754"/>
      <c r="BE131" s="1064"/>
      <c r="BF131" s="1112" t="s">
        <v>444</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18" t="s">
        <v>503</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504</v>
      </c>
      <c r="W132" s="1122"/>
      <c r="X132" s="1122"/>
      <c r="Y132" s="1122"/>
      <c r="Z132" s="1123"/>
      <c r="AA132" s="1124">
        <v>5.0903549569999997</v>
      </c>
      <c r="AB132" s="1125"/>
      <c r="AC132" s="1125"/>
      <c r="AD132" s="1125"/>
      <c r="AE132" s="1126"/>
      <c r="AF132" s="1127">
        <v>4.382386683</v>
      </c>
      <c r="AG132" s="1125"/>
      <c r="AH132" s="1125"/>
      <c r="AI132" s="1125"/>
      <c r="AJ132" s="1126"/>
      <c r="AK132" s="1127">
        <v>4.2682776110000002</v>
      </c>
      <c r="AL132" s="1125"/>
      <c r="AM132" s="1125"/>
      <c r="AN132" s="1125"/>
      <c r="AO132" s="1126"/>
      <c r="AP132" s="1029"/>
      <c r="AQ132" s="1030"/>
      <c r="AR132" s="1030"/>
      <c r="AS132" s="1030"/>
      <c r="AT132" s="112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505</v>
      </c>
      <c r="W133" s="1105"/>
      <c r="X133" s="1105"/>
      <c r="Y133" s="1105"/>
      <c r="Z133" s="1106"/>
      <c r="AA133" s="1107">
        <v>5.9</v>
      </c>
      <c r="AB133" s="1108"/>
      <c r="AC133" s="1108"/>
      <c r="AD133" s="1108"/>
      <c r="AE133" s="1109"/>
      <c r="AF133" s="1107">
        <v>5.0999999999999996</v>
      </c>
      <c r="AG133" s="1108"/>
      <c r="AH133" s="1108"/>
      <c r="AI133" s="1108"/>
      <c r="AJ133" s="1109"/>
      <c r="AK133" s="1107">
        <v>4.5</v>
      </c>
      <c r="AL133" s="1108"/>
      <c r="AM133" s="1108"/>
      <c r="AN133" s="1108"/>
      <c r="AO133" s="1109"/>
      <c r="AP133" s="1056"/>
      <c r="AQ133" s="1057"/>
      <c r="AR133" s="1057"/>
      <c r="AS133" s="1057"/>
      <c r="AT133" s="1110"/>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fWbmAqpQYQQmvvxwuE/QT0NAgU1kQgZbH0z3TFzLKjnBrGR1t6AYMjBv3+zl7KY2d+0zGTn+7xAT4/yOdi8wHg==" saltValue="ejMBi2LRaPJ2ugWZkvCrZ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election activeCell="AC67" sqref="AC67"/>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506</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RC8gRPEfFsfVACh8V08drlnGNDrUhgPZcIscrSebPDFPHMNHkYweKLXMebFJK0NNOhUvO0VRiOYDEblCbg7qpA==" saltValue="DW+naJzxJcoMlZAQYTi1Jw=="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9"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h6rWLrNba+tjzcfRdMvxcBwMy9eDerv5AtUJtdsVAK3KByePd3TVuesEWdyr0dOO9QMUGMaozXBx4PVkLBxag==" saltValue="j8CbXZW4BwINxIWWjrcmY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19" workbookViewId="0">
      <selection activeCell="AK22" sqref="AK22:AN22"/>
    </sheetView>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507</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508</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2" t="s">
        <v>509</v>
      </c>
      <c r="AP7" s="275"/>
      <c r="AQ7" s="276" t="s">
        <v>510</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3"/>
      <c r="AP8" s="281" t="s">
        <v>511</v>
      </c>
      <c r="AQ8" s="282" t="s">
        <v>512</v>
      </c>
      <c r="AR8" s="283" t="s">
        <v>513</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4" t="s">
        <v>514</v>
      </c>
      <c r="AL9" s="1145"/>
      <c r="AM9" s="1145"/>
      <c r="AN9" s="1146"/>
      <c r="AO9" s="284">
        <v>13861081</v>
      </c>
      <c r="AP9" s="284">
        <v>68289</v>
      </c>
      <c r="AQ9" s="285">
        <v>61144</v>
      </c>
      <c r="AR9" s="286">
        <v>11.7</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4" t="s">
        <v>515</v>
      </c>
      <c r="AL10" s="1145"/>
      <c r="AM10" s="1145"/>
      <c r="AN10" s="1146"/>
      <c r="AO10" s="287">
        <v>135848</v>
      </c>
      <c r="AP10" s="287">
        <v>669</v>
      </c>
      <c r="AQ10" s="288">
        <v>1318</v>
      </c>
      <c r="AR10" s="289">
        <v>-49.2</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4" t="s">
        <v>516</v>
      </c>
      <c r="AL11" s="1145"/>
      <c r="AM11" s="1145"/>
      <c r="AN11" s="1146"/>
      <c r="AO11" s="287">
        <v>279807</v>
      </c>
      <c r="AP11" s="287">
        <v>1379</v>
      </c>
      <c r="AQ11" s="288">
        <v>986</v>
      </c>
      <c r="AR11" s="289">
        <v>39.9</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4" t="s">
        <v>517</v>
      </c>
      <c r="AL12" s="1145"/>
      <c r="AM12" s="1145"/>
      <c r="AN12" s="1146"/>
      <c r="AO12" s="287" t="s">
        <v>518</v>
      </c>
      <c r="AP12" s="287" t="s">
        <v>518</v>
      </c>
      <c r="AQ12" s="288">
        <v>36</v>
      </c>
      <c r="AR12" s="289" t="s">
        <v>518</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4" t="s">
        <v>519</v>
      </c>
      <c r="AL13" s="1145"/>
      <c r="AM13" s="1145"/>
      <c r="AN13" s="1146"/>
      <c r="AO13" s="287">
        <v>473305</v>
      </c>
      <c r="AP13" s="287">
        <v>2332</v>
      </c>
      <c r="AQ13" s="288">
        <v>2152</v>
      </c>
      <c r="AR13" s="289">
        <v>8.4</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4" t="s">
        <v>520</v>
      </c>
      <c r="AL14" s="1145"/>
      <c r="AM14" s="1145"/>
      <c r="AN14" s="1146"/>
      <c r="AO14" s="287">
        <v>231569</v>
      </c>
      <c r="AP14" s="287">
        <v>1141</v>
      </c>
      <c r="AQ14" s="288">
        <v>1296</v>
      </c>
      <c r="AR14" s="289">
        <v>-12</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7" t="s">
        <v>521</v>
      </c>
      <c r="AL15" s="1148"/>
      <c r="AM15" s="1148"/>
      <c r="AN15" s="1149"/>
      <c r="AO15" s="287">
        <v>-476094</v>
      </c>
      <c r="AP15" s="287">
        <v>-2346</v>
      </c>
      <c r="AQ15" s="288">
        <v>-3683</v>
      </c>
      <c r="AR15" s="289">
        <v>-36.299999999999997</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7" t="s">
        <v>185</v>
      </c>
      <c r="AL16" s="1148"/>
      <c r="AM16" s="1148"/>
      <c r="AN16" s="1149"/>
      <c r="AO16" s="287">
        <v>14505516</v>
      </c>
      <c r="AP16" s="287">
        <v>71463</v>
      </c>
      <c r="AQ16" s="288">
        <v>63248</v>
      </c>
      <c r="AR16" s="289">
        <v>13</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522</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523</v>
      </c>
      <c r="AP20" s="296" t="s">
        <v>524</v>
      </c>
      <c r="AQ20" s="297" t="s">
        <v>525</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0" t="s">
        <v>526</v>
      </c>
      <c r="AL21" s="1151"/>
      <c r="AM21" s="1151"/>
      <c r="AN21" s="1152"/>
      <c r="AO21" s="300">
        <v>6.59</v>
      </c>
      <c r="AP21" s="301">
        <v>6.03</v>
      </c>
      <c r="AQ21" s="302">
        <v>0.56000000000000005</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0" t="s">
        <v>527</v>
      </c>
      <c r="AL22" s="1151"/>
      <c r="AM22" s="1151"/>
      <c r="AN22" s="1152"/>
      <c r="AO22" s="305">
        <v>100</v>
      </c>
      <c r="AP22" s="306">
        <v>99.9</v>
      </c>
      <c r="AQ22" s="307">
        <v>0.1</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41" t="s">
        <v>528</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70"/>
    </row>
    <row r="27" spans="1:46" x14ac:dyDescent="0.15">
      <c r="A27" s="312"/>
      <c r="AO27" s="265"/>
      <c r="AP27" s="265"/>
      <c r="AQ27" s="265"/>
      <c r="AR27" s="265"/>
      <c r="AS27" s="265"/>
      <c r="AT27" s="265"/>
    </row>
    <row r="28" spans="1:46" ht="17.25" x14ac:dyDescent="0.15">
      <c r="A28" s="266" t="s">
        <v>529</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530</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2" t="s">
        <v>509</v>
      </c>
      <c r="AP30" s="275"/>
      <c r="AQ30" s="276" t="s">
        <v>510</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3"/>
      <c r="AP31" s="281" t="s">
        <v>511</v>
      </c>
      <c r="AQ31" s="282" t="s">
        <v>512</v>
      </c>
      <c r="AR31" s="283" t="s">
        <v>513</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8" t="s">
        <v>531</v>
      </c>
      <c r="AL32" s="1159"/>
      <c r="AM32" s="1159"/>
      <c r="AN32" s="1160"/>
      <c r="AO32" s="315">
        <v>6949054</v>
      </c>
      <c r="AP32" s="315">
        <v>34236</v>
      </c>
      <c r="AQ32" s="316">
        <v>26067</v>
      </c>
      <c r="AR32" s="317">
        <v>31.3</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8" t="s">
        <v>532</v>
      </c>
      <c r="AL33" s="1159"/>
      <c r="AM33" s="1159"/>
      <c r="AN33" s="1160"/>
      <c r="AO33" s="315" t="s">
        <v>518</v>
      </c>
      <c r="AP33" s="315" t="s">
        <v>518</v>
      </c>
      <c r="AQ33" s="316">
        <v>0</v>
      </c>
      <c r="AR33" s="317" t="s">
        <v>518</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8" t="s">
        <v>533</v>
      </c>
      <c r="AL34" s="1159"/>
      <c r="AM34" s="1159"/>
      <c r="AN34" s="1160"/>
      <c r="AO34" s="315" t="s">
        <v>518</v>
      </c>
      <c r="AP34" s="315" t="s">
        <v>518</v>
      </c>
      <c r="AQ34" s="316">
        <v>31</v>
      </c>
      <c r="AR34" s="317" t="s">
        <v>518</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8" t="s">
        <v>534</v>
      </c>
      <c r="AL35" s="1159"/>
      <c r="AM35" s="1159"/>
      <c r="AN35" s="1160"/>
      <c r="AO35" s="315">
        <v>1833891</v>
      </c>
      <c r="AP35" s="315">
        <v>9035</v>
      </c>
      <c r="AQ35" s="316">
        <v>5447</v>
      </c>
      <c r="AR35" s="317">
        <v>65.900000000000006</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8" t="s">
        <v>535</v>
      </c>
      <c r="AL36" s="1159"/>
      <c r="AM36" s="1159"/>
      <c r="AN36" s="1160"/>
      <c r="AO36" s="315">
        <v>218713</v>
      </c>
      <c r="AP36" s="315">
        <v>1078</v>
      </c>
      <c r="AQ36" s="316">
        <v>447</v>
      </c>
      <c r="AR36" s="317">
        <v>141.19999999999999</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8" t="s">
        <v>536</v>
      </c>
      <c r="AL37" s="1159"/>
      <c r="AM37" s="1159"/>
      <c r="AN37" s="1160"/>
      <c r="AO37" s="315">
        <v>21191</v>
      </c>
      <c r="AP37" s="315">
        <v>104</v>
      </c>
      <c r="AQ37" s="316">
        <v>1408</v>
      </c>
      <c r="AR37" s="317">
        <v>-92.6</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1" t="s">
        <v>537</v>
      </c>
      <c r="AL38" s="1162"/>
      <c r="AM38" s="1162"/>
      <c r="AN38" s="1163"/>
      <c r="AO38" s="318" t="s">
        <v>518</v>
      </c>
      <c r="AP38" s="318" t="s">
        <v>518</v>
      </c>
      <c r="AQ38" s="319">
        <v>0</v>
      </c>
      <c r="AR38" s="307" t="s">
        <v>518</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1" t="s">
        <v>538</v>
      </c>
      <c r="AL39" s="1162"/>
      <c r="AM39" s="1162"/>
      <c r="AN39" s="1163"/>
      <c r="AO39" s="315">
        <v>-2023381</v>
      </c>
      <c r="AP39" s="315">
        <v>-9968</v>
      </c>
      <c r="AQ39" s="316">
        <v>-7310</v>
      </c>
      <c r="AR39" s="317">
        <v>36.4</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8" t="s">
        <v>539</v>
      </c>
      <c r="AL40" s="1159"/>
      <c r="AM40" s="1159"/>
      <c r="AN40" s="1160"/>
      <c r="AO40" s="315">
        <v>-5315817</v>
      </c>
      <c r="AP40" s="315">
        <v>-26189</v>
      </c>
      <c r="AQ40" s="316">
        <v>-19218</v>
      </c>
      <c r="AR40" s="317">
        <v>36.299999999999997</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4" t="s">
        <v>299</v>
      </c>
      <c r="AL41" s="1165"/>
      <c r="AM41" s="1165"/>
      <c r="AN41" s="1166"/>
      <c r="AO41" s="315">
        <v>1683651</v>
      </c>
      <c r="AP41" s="315">
        <v>8295</v>
      </c>
      <c r="AQ41" s="316">
        <v>6873</v>
      </c>
      <c r="AR41" s="317">
        <v>20.7</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540</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541</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542</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3" t="s">
        <v>509</v>
      </c>
      <c r="AN49" s="1155" t="s">
        <v>543</v>
      </c>
      <c r="AO49" s="1156"/>
      <c r="AP49" s="1156"/>
      <c r="AQ49" s="1156"/>
      <c r="AR49" s="1157"/>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4"/>
      <c r="AN50" s="331" t="s">
        <v>544</v>
      </c>
      <c r="AO50" s="332" t="s">
        <v>545</v>
      </c>
      <c r="AP50" s="333" t="s">
        <v>546</v>
      </c>
      <c r="AQ50" s="334" t="s">
        <v>547</v>
      </c>
      <c r="AR50" s="335" t="s">
        <v>548</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549</v>
      </c>
      <c r="AL51" s="328"/>
      <c r="AM51" s="336">
        <v>4533185</v>
      </c>
      <c r="AN51" s="337">
        <v>22420</v>
      </c>
      <c r="AO51" s="338">
        <v>-36.799999999999997</v>
      </c>
      <c r="AP51" s="339">
        <v>41080</v>
      </c>
      <c r="AQ51" s="340">
        <v>3</v>
      </c>
      <c r="AR51" s="341">
        <v>-39.799999999999997</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550</v>
      </c>
      <c r="AM52" s="344">
        <v>2255221</v>
      </c>
      <c r="AN52" s="345">
        <v>11154</v>
      </c>
      <c r="AO52" s="346">
        <v>-56.8</v>
      </c>
      <c r="AP52" s="347">
        <v>27265</v>
      </c>
      <c r="AQ52" s="348">
        <v>4.2</v>
      </c>
      <c r="AR52" s="349">
        <v>-61</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551</v>
      </c>
      <c r="AL53" s="328"/>
      <c r="AM53" s="336">
        <v>3699504</v>
      </c>
      <c r="AN53" s="337">
        <v>18201</v>
      </c>
      <c r="AO53" s="338">
        <v>-18.8</v>
      </c>
      <c r="AP53" s="339">
        <v>33173</v>
      </c>
      <c r="AQ53" s="340">
        <v>-19.2</v>
      </c>
      <c r="AR53" s="341">
        <v>0.4</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550</v>
      </c>
      <c r="AM54" s="344">
        <v>2522242</v>
      </c>
      <c r="AN54" s="345">
        <v>12409</v>
      </c>
      <c r="AO54" s="346">
        <v>11.3</v>
      </c>
      <c r="AP54" s="347">
        <v>20353</v>
      </c>
      <c r="AQ54" s="348">
        <v>-25.4</v>
      </c>
      <c r="AR54" s="349">
        <v>36.700000000000003</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552</v>
      </c>
      <c r="AL55" s="328"/>
      <c r="AM55" s="336">
        <v>7952223</v>
      </c>
      <c r="AN55" s="337">
        <v>39070</v>
      </c>
      <c r="AO55" s="338">
        <v>114.7</v>
      </c>
      <c r="AP55" s="339">
        <v>37644</v>
      </c>
      <c r="AQ55" s="340">
        <v>13.5</v>
      </c>
      <c r="AR55" s="341">
        <v>101.2</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550</v>
      </c>
      <c r="AM56" s="344">
        <v>6173724</v>
      </c>
      <c r="AN56" s="345">
        <v>30332</v>
      </c>
      <c r="AO56" s="346">
        <v>144.4</v>
      </c>
      <c r="AP56" s="347">
        <v>24939</v>
      </c>
      <c r="AQ56" s="348">
        <v>22.5</v>
      </c>
      <c r="AR56" s="349">
        <v>121.9</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553</v>
      </c>
      <c r="AL57" s="328"/>
      <c r="AM57" s="336">
        <v>8832211</v>
      </c>
      <c r="AN57" s="337">
        <v>43400</v>
      </c>
      <c r="AO57" s="338">
        <v>11.1</v>
      </c>
      <c r="AP57" s="339">
        <v>39221</v>
      </c>
      <c r="AQ57" s="340">
        <v>4.2</v>
      </c>
      <c r="AR57" s="341">
        <v>6.9</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550</v>
      </c>
      <c r="AM58" s="344">
        <v>5885538</v>
      </c>
      <c r="AN58" s="345">
        <v>28920</v>
      </c>
      <c r="AO58" s="346">
        <v>-4.7</v>
      </c>
      <c r="AP58" s="347">
        <v>24821</v>
      </c>
      <c r="AQ58" s="348">
        <v>-0.5</v>
      </c>
      <c r="AR58" s="349">
        <v>-4.2</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554</v>
      </c>
      <c r="AL59" s="328"/>
      <c r="AM59" s="336">
        <v>12890979</v>
      </c>
      <c r="AN59" s="337">
        <v>63509</v>
      </c>
      <c r="AO59" s="338">
        <v>46.3</v>
      </c>
      <c r="AP59" s="339">
        <v>38566</v>
      </c>
      <c r="AQ59" s="340">
        <v>-1.7</v>
      </c>
      <c r="AR59" s="341">
        <v>48</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550</v>
      </c>
      <c r="AM60" s="344">
        <v>8830130</v>
      </c>
      <c r="AN60" s="345">
        <v>43503</v>
      </c>
      <c r="AO60" s="346">
        <v>50.4</v>
      </c>
      <c r="AP60" s="347">
        <v>24059</v>
      </c>
      <c r="AQ60" s="348">
        <v>-3.1</v>
      </c>
      <c r="AR60" s="349">
        <v>53.5</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555</v>
      </c>
      <c r="AL61" s="350"/>
      <c r="AM61" s="351">
        <v>7581620</v>
      </c>
      <c r="AN61" s="352">
        <v>37320</v>
      </c>
      <c r="AO61" s="353">
        <v>23.3</v>
      </c>
      <c r="AP61" s="354">
        <v>37937</v>
      </c>
      <c r="AQ61" s="355">
        <v>0</v>
      </c>
      <c r="AR61" s="341">
        <v>23.3</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550</v>
      </c>
      <c r="AM62" s="344">
        <v>5133371</v>
      </c>
      <c r="AN62" s="345">
        <v>25264</v>
      </c>
      <c r="AO62" s="346">
        <v>28.9</v>
      </c>
      <c r="AP62" s="347">
        <v>24287</v>
      </c>
      <c r="AQ62" s="348">
        <v>-0.5</v>
      </c>
      <c r="AR62" s="349">
        <v>29.4</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zSieds/o25zAKQhUL+FmhdkjW73csHu7wRKiPV8YYxw4uhdvq2kVNWAHedCw/Cz5xXggdmc7zCmTqmHl3tCyRQ==" saltValue="kG8MTQHa6kvOaTh7BCi2S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4" zoomScale="70" zoomScaleNormal="70" zoomScaleSheetLayoutView="55" workbookViewId="0">
      <selection activeCell="AE102" sqref="AE102"/>
    </sheetView>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557</v>
      </c>
    </row>
    <row r="120" spans="125:125" ht="13.5" hidden="1" customHeight="1" x14ac:dyDescent="0.15"/>
    <row r="121" spans="125:125" ht="13.5" hidden="1" customHeight="1" x14ac:dyDescent="0.15">
      <c r="DU121" s="262"/>
    </row>
  </sheetData>
  <sheetProtection algorithmName="SHA-512" hashValue="NebIE1zR2H52tKuL/eL7waRVTixjHNvoaytx/G0TT8hmdaW58+cLw6DE6uABZhHMXOKPCOB1sKZ6TxrajUa2Kg==" saltValue="VpN7cKCamuaIJMtGfJLQQ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7" zoomScale="85" zoomScaleNormal="85" zoomScaleSheetLayoutView="55" workbookViewId="0">
      <selection activeCell="B112" sqref="B112"/>
    </sheetView>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558</v>
      </c>
    </row>
  </sheetData>
  <sheetProtection algorithmName="SHA-512" hashValue="4KvBE8Ps8KEcdBDKhnCGCin0yDNwK0NXGIU5xZpFoS17ySKbXMSlNBe5OKLwW/H2zSY4T38YLYkqlYYfCSCxdA==" saltValue="LHgMHmOWOA1n6PYQtbDC9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7" zoomScaleSheetLayoutView="100" workbookViewId="0">
      <selection activeCell="K47" sqref="K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67" t="s">
        <v>3</v>
      </c>
      <c r="D47" s="1167"/>
      <c r="E47" s="1168"/>
      <c r="F47" s="11">
        <v>18.77</v>
      </c>
      <c r="G47" s="12">
        <v>17.829999999999998</v>
      </c>
      <c r="H47" s="12">
        <v>14.17</v>
      </c>
      <c r="I47" s="12">
        <v>11.56</v>
      </c>
      <c r="J47" s="13">
        <v>13.16</v>
      </c>
    </row>
    <row r="48" spans="2:10" ht="57.75" customHeight="1" x14ac:dyDescent="0.15">
      <c r="B48" s="14"/>
      <c r="C48" s="1169" t="s">
        <v>4</v>
      </c>
      <c r="D48" s="1169"/>
      <c r="E48" s="1170"/>
      <c r="F48" s="15">
        <v>1.86</v>
      </c>
      <c r="G48" s="16">
        <v>1.97</v>
      </c>
      <c r="H48" s="16">
        <v>1.86</v>
      </c>
      <c r="I48" s="16">
        <v>2.73</v>
      </c>
      <c r="J48" s="17">
        <v>2.4700000000000002</v>
      </c>
    </row>
    <row r="49" spans="2:10" ht="57.75" customHeight="1" thickBot="1" x14ac:dyDescent="0.2">
      <c r="B49" s="18"/>
      <c r="C49" s="1171" t="s">
        <v>5</v>
      </c>
      <c r="D49" s="1171"/>
      <c r="E49" s="1172"/>
      <c r="F49" s="19">
        <v>0.23</v>
      </c>
      <c r="G49" s="20" t="s">
        <v>564</v>
      </c>
      <c r="H49" s="20" t="s">
        <v>565</v>
      </c>
      <c r="I49" s="20">
        <v>0.63</v>
      </c>
      <c r="J49" s="21">
        <v>3.52</v>
      </c>
    </row>
    <row r="50" spans="2:10" x14ac:dyDescent="0.15"/>
  </sheetData>
  <sheetProtection algorithmName="SHA-512" hashValue="vLXRHgj/DO8XQ4goam10RX2jofrTP3wDq7zmC7EZgfJTDBS84LGHtACW6f5GvHZRVsG2ymYqiqkoNdOIsCqTqw==" saltValue="g4us50yDt9CgTmV80q2tI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2023-03-10T04:37:36Z</cp:lastPrinted>
  <dcterms:created xsi:type="dcterms:W3CDTF">2023-02-20T06:11:08Z</dcterms:created>
  <dcterms:modified xsi:type="dcterms:W3CDTF">2023-10-20T07:16:23Z</dcterms:modified>
  <cp:category/>
</cp:coreProperties>
</file>