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財政企画\【毎年ある調査】\（02月）財政状況資料集\R5（R3決）\06_追加照会（令和５年10月対応）\04_財政➡市へ回答\"/>
    </mc:Choice>
  </mc:AlternateContent>
  <bookViews>
    <workbookView xWindow="0" yWindow="0" windowWidth="15360" windowHeight="7635"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<sst xmlns="http://schemas.openxmlformats.org/spreadsheetml/2006/main" count="1074" uniqueCount="608">
  <si>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</si>
  <si>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</si>
  <si>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</si>
  <si>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</si>
  <si>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</si>
  <si>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</si>
  <si>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</si>
  <si>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</si>
  <si>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</si>
  <si>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</si>
  <si>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</si>
  <si>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</si>
  <si>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</si>
  <si>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</si>
  <si>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</si>
  <si>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</si>
  <si>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</si>
  <si>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</si>
  <si>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</si>
  <si>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</si>
  <si>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</si>
  <si>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</si>
  <si>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</si>
  <si>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</si>
  <si>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</si>
  <si>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</si>
  <si>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</si>
  <si>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</si>
  <si>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</si>
  <si>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</si>
  <si>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</si>
  <si>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</si>
  <si>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</si>
  <si>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</si>
  <si>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</si>
  <si>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</si>
  <si>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</si>
  <si>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</si>
  <si>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</si>
  <si>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</si>
  <si>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</si>
  <si>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</si>
  <si>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</si>
  <si>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</si>
  <si>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</si>
  <si>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</si>
  <si>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</si>
  <si>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</si>
  <si>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</si>
  <si>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</si>
  <si>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</si>
  <si>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</si>
  <si>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</si>
  <si>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</si>
  <si>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</si>
  <si>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</si>
  <si>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</si>
  <si>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</si>
  <si>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</si>
  <si>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</si>
  <si>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</si>
  <si>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</si>
  <si>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</si>
  <si>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</si>
  <si>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</si>
  <si>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</si>
  <si>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</si>
  <si>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</si>
  <si>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</si>
  <si>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</si>
  <si>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</si>
  <si>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</si>
  <si>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</si>
  <si>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</si>
  <si>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</si>
  <si>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</si>
  <si>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</si>
  <si>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</si>
  <si>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</si>
  <si>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</si>
  <si>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</si>
  <si>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</si>
  <si>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</si>
  <si>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</si>
  <si>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</si>
  <si>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</si>
  <si>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</si>
  <si>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</si>
  <si>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</si>
  <si>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</si>
  <si>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</si>
  <si>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</si>
  <si>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</si>
  <si>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</si>
  <si>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</si>
  <si>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</si>
  <si>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</si>
  <si>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</si>
  <si>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</si>
  <si>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</si>
  <si>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</si>
  <si>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</si>
  <si>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</si>
  <si>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</si>
  <si>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</si>
  <si>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</si>
  <si>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</si>
  <si>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</si>
  <si>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</si>
  <si>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</si>
  <si>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</si>
  <si>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</si>
  <si>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</si>
  <si>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</si>
  <si>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</si>
  <si>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</si>
  <si>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</si>
  <si>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</si>
  <si>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</si>
  <si>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</si>
  <si>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</si>
  <si>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</si>
  <si>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</si>
  <si>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</si>
  <si>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</si>
  <si>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</si>
  <si>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</si>
  <si>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</si>
  <si>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</si>
  <si>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</si>
  <si>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</si>
  <si>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</si>
  <si>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</si>
  <si>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</si>
  <si>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</si>
  <si>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</si>
  <si>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</si>
  <si>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</si>
  <si>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</si>
  <si>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</si>
  <si>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</si>
  <si>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</si>
  <si>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</si>
  <si>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</si>
  <si>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</si>
  <si>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</si>
  <si>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</si>
  <si>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</si>
  <si>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</si>
  <si>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</si>
  <si>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</si>
  <si>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</si>
  <si>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</si>
  <si>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</si>
  <si>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</si>
  <si>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</si>
  <si>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</si>
  <si>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</si>
  <si>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</si>
  <si>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</si>
  <si>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</si>
  <si>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</si>
  <si>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</si>
  <si>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</si>
  <si>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</si>
  <si>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</si>
  <si>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</si>
  <si>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</si>
  <si>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</si>
  <si>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</si>
  <si>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</si>
  <si>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</si>
  <si>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</si>
  <si>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</si>
  <si>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</si>
  <si>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</si>
  <si>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</si>
  <si>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</si>
  <si>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</si>
  <si>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</si>
  <si>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</si>
  <si>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</si>
  <si>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</si>
  <si>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</si>
  <si>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</si>
  <si>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</si>
  <si>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</si>
  <si>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</si>
  <si>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</si>
  <si>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</si>
  <si>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</si>
  <si>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</si>
  <si>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</si>
  <si>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</si>
  <si>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</si>
  <si>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</si>
  <si>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</si>
  <si>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</si>
  <si>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</si>
  <si>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</si>
  <si>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</si>
  <si>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</si>
  <si>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</si>
  <si>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</si>
  <si>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</si>
  <si>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</si>
  <si>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</si>
  <si>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</si>
  <si>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</si>
  <si>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</si>
  <si>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</si>
  <si>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</si>
  <si>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</si>
  <si>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</si>
  <si>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兵庫県伊丹市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</si>
  <si>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</si>
  <si>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</si>
  <si>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</si>
  <si>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</si>
  <si>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</si>
  <si>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</si>
  <si>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</si>
  <si>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</si>
  <si>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</si>
  <si>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</si>
  <si>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</si>
  <si>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</si>
  <si>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</si>
  <si>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</si>
  <si>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</si>
  <si>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</si>
  <si>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</si>
  <si>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</si>
  <si>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</si>
  <si>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</si>
  <si>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</si>
  <si>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</si>
  <si>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</si>
  <si>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</si>
  <si>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</si>
  <si>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</si>
  <si>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</si>
  <si>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</si>
  <si>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</si>
  <si>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</si>
  <si>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</si>
  <si>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</si>
  <si>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</si>
  <si>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</si>
  <si>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</si>
  <si>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</si>
  <si>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</si>
  <si>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</si>
  <si>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</si>
  <si>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</si>
  <si>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</si>
  <si>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</si>
  <si>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</si>
  <si>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</si>
  <si>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</si>
  <si>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</si>
  <si>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</si>
  <si>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</si>
  <si>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</si>
  <si>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</si>
  <si>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</si>
  <si>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</si>
  <si>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</si>
  <si>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</si>
  <si>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</si>
  <si>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</si>
  <si>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</si>
  <si>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</si>
  <si>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</si>
  <si>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</si>
  <si>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</si>
  <si>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</si>
  <si>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</si>
  <si>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</si>
  <si>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</si>
  <si>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</si>
  <si>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</si>
  <si>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</si>
  <si>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</si>
  <si>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</si>
  <si>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</si>
  <si>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</si>
  <si>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</si>
  <si>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</si>
  <si>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</si>
  <si>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</si>
  <si>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</si>
  <si>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</si>
  <si>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</si>
  <si>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</si>
  <si>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</si>
  <si>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</si>
  <si>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</si>
  <si>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</si>
  <si>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</si>
  <si>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</si>
  <si>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</si>
  <si>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</si>
  <si>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</si>
  <si>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</si>
  <si>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</si>
  <si>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</si>
  <si>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</si>
  <si>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</si>
  <si>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</si>
  <si>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</si>
  <si>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</si>
  <si>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</si>
  <si>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</si>
  <si>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</si>
  <si>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</si>
  <si>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</si>
  <si>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</si>
  <si>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</si>
  <si>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</si>
  <si>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</si>
  <si>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</si>
  <si>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</si>
  <si>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</si>
  <si>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</si>
  <si>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</si>
  <si>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</si>
  <si>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</si>
  <si>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</si>
  <si>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</si>
  <si>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</si>
  <si>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</si>
  <si>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</si>
  <si>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</si>
  <si>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</si>
  <si>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</si>
  <si>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</si>
  <si>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</si>
  <si>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</si>
  <si>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</si>
  <si>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交通</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</si>
  <si>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</si>
  <si>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</si>
  <si>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</si>
  <si>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</si>
  <si>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</si>
  <si>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</si>
  <si>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</si>
  <si>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</si>
  <si>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</si>
  <si>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</si>
  <si>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</si>
  <si>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</si>
  <si>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</si>
  <si>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</si>
  <si>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</si>
  <si>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</si>
  <si>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</si>
  <si>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</si>
  <si>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</si>
  <si>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</si>
  <si>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</si>
  <si>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</si>
  <si>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</si>
  <si>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</si>
  <si>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</si>
  <si>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</si>
  <si>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</si>
  <si>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</si>
  <si>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</si>
  <si>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兵庫県伊丹市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</si>
  <si>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</si>
  <si>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</si>
  <si>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</si>
  <si>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</si>
  <si>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</si>
  <si>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</si>
  <si>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</si>
  <si>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</si>
  <si>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</si>
  <si>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</si>
  <si>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</si>
  <si>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</si>
  <si>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</si>
  <si>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</si>
  <si>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</si>
  <si>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</si>
  <si>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</si>
  <si>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</si>
  <si>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</si>
  <si>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</si>
  <si>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</si>
  <si>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</si>
  <si>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</si>
  <si>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</si>
  <si>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</si>
  <si>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</si>
  <si>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</si>
  <si>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</si>
  <si>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</si>
  <si>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</si>
  <si>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</si>
  <si>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</si>
  <si>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</si>
  <si>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</si>
  <si>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</si>
  <si>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</si>
  <si>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</si>
  <si>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</si>
  <si>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</si>
  <si>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</si>
  <si>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</si>
  <si>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交通事業会計</t>
    <phoneticPr fontId="5"/>
  </si>
  <si>
    <t>病院事業会計</t>
    <phoneticPr fontId="5"/>
  </si>
  <si>
    <t>法適用企業</t>
    <phoneticPr fontId="5"/>
  </si>
  <si>
    <t>下水道事業会計</t>
    <phoneticPr fontId="5"/>
  </si>
  <si>
    <t>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</si>
  <si>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</si>
  <si>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</si>
  <si>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</si>
  <si>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</si>
  <si>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</si>
  <si>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</si>
  <si>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</si>
  <si>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</si>
  <si>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</si>
  <si>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</si>
  <si>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</si>
  <si>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</si>
  <si>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</si>
  <si>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</si>
  <si>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</si>
  <si>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</si>
  <si>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</si>
  <si>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</si>
  <si>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</si>
  <si>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</si>
  <si>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</si>
  <si>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</si>
  <si>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</si>
  <si>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</si>
  <si>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</si>
  <si>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</si>
  <si>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</si>
  <si>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</si>
  <si>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</si>
  <si>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</si>
  <si>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</si>
  <si>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</si>
  <si>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</si>
  <si>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</si>
  <si>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</si>
  <si>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</si>
  <si>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</si>
  <si>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</si>
  <si>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</si>
  <si>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</si>
  <si>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</si>
  <si>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</si>
  <si>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</si>
  <si>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</si>
  <si>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</si>
  <si>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</si>
  <si>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</si>
  <si>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</si>
  <si>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</si>
  <si>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</si>
  <si>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</si>
  <si>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</si>
  <si>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</si>
  <si>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</si>
  <si>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</si>
  <si>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</si>
  <si>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</si>
  <si>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</si>
  <si>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</si>
  <si>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</si>
  <si>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</si>
  <si>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</si>
  <si>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</si>
  <si>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</si>
  <si>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</si>
  <si>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</si>
  <si>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</si>
  <si>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</si>
  <si>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</si>
  <si>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</si>
  <si>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</si>
  <si>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</si>
  <si>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</si>
  <si>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</si>
  <si>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</si>
  <si>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</si>
  <si>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</si>
  <si>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</si>
  <si>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</si>
  <si>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</si>
  <si>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</si>
  <si>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</si>
  <si>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</si>
  <si>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</si>
  <si>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</si>
  <si>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</si>
  <si>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</si>
  <si>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</si>
  <si>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</si>
  <si>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</si>
  <si>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</si>
  <si>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</si>
  <si>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</si>
  <si>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</si>
  <si>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</si>
  <si>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</si>
  <si>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</si>
  <si>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</si>
  <si>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</si>
  <si>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</si>
  <si>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</si>
  <si>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</si>
  <si>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</si>
  <si>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</si>
  <si>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</si>
  <si>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</si>
  <si>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</si>
  <si>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</si>
  <si>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</si>
  <si>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</si>
  <si>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</si>
  <si>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</si>
  <si>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</si>
  <si>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</si>
  <si>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</si>
  <si>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</si>
  <si>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</si>
  <si>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</si>
  <si>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</si>
  <si>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</si>
  <si>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</si>
  <si>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</si>
  <si>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</si>
  <si>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</si>
  <si>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</si>
  <si>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</si>
  <si>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</si>
  <si>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</si>
  <si>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</si>
  <si>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</si>
  <si>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</si>
  <si>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</si>
  <si>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</si>
  <si>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</si>
  <si>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</si>
  <si>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</si>
  <si>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</si>
  <si>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</si>
  <si>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</si>
  <si>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</si>
  <si>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</si>
  <si>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</si>
  <si>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</si>
  <si>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</si>
  <si>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</si>
  <si>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</si>
  <si>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</si>
  <si>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0.24</t>
  </si>
  <si>
    <t>▲ 0.38</t>
  </si>
  <si>
    <t>病院事業会計</t>
  </si>
  <si>
    <t>モーターボート競走事業会計</t>
  </si>
  <si>
    <t>水道事業会計</t>
  </si>
  <si>
    <t>交通事業会計</t>
  </si>
  <si>
    <t>工業用水道事業会計</t>
  </si>
  <si>
    <t>一般会計</t>
  </si>
  <si>
    <t>下水道事業会計</t>
  </si>
  <si>
    <t>国民健康保険事業特別会計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</si>
  <si>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</si>
  <si>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</si>
  <si>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</si>
  <si>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</si>
  <si>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</si>
  <si>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</si>
  <si>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</si>
  <si>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</si>
  <si>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公共施設等整備保全基金</t>
    <phoneticPr fontId="5"/>
  </si>
  <si>
    <t>一般職員退職手当基金</t>
    <phoneticPr fontId="5"/>
  </si>
  <si>
    <t>健康福祉基金</t>
    <phoneticPr fontId="5"/>
  </si>
  <si>
    <t>安全安心まちづくり基金</t>
    <phoneticPr fontId="5"/>
  </si>
  <si>
    <t>にぎわい創出基金</t>
    <phoneticPr fontId="5"/>
  </si>
  <si>
    <t>-</t>
    <phoneticPr fontId="2"/>
  </si>
  <si>
    <t>丹波少年自然の家事務組合</t>
    <rPh sb="0" eb="4">
      <t>タンバショウネン</t>
    </rPh>
    <rPh sb="4" eb="6">
      <t>シゼン</t>
    </rPh>
    <rPh sb="7" eb="8">
      <t>イエ</t>
    </rPh>
    <rPh sb="8" eb="12">
      <t>ジムクミアイ</t>
    </rPh>
    <phoneticPr fontId="2"/>
  </si>
  <si>
    <t>後期広域連合（一般会計）</t>
    <rPh sb="0" eb="2">
      <t>コウキ</t>
    </rPh>
    <rPh sb="2" eb="6">
      <t>コウイキレンゴウ</t>
    </rPh>
    <rPh sb="7" eb="9">
      <t>イッパン</t>
    </rPh>
    <rPh sb="9" eb="11">
      <t>カイケイ</t>
    </rPh>
    <phoneticPr fontId="2"/>
  </si>
  <si>
    <t>後期広域連合（特別会計）</t>
    <rPh sb="0" eb="2">
      <t>コウキ</t>
    </rPh>
    <rPh sb="2" eb="6">
      <t>コウイキレンゴウ</t>
    </rPh>
    <rPh sb="7" eb="9">
      <t>トクベツ</t>
    </rPh>
    <rPh sb="9" eb="11">
      <t>カイケイ</t>
    </rPh>
    <phoneticPr fontId="2"/>
  </si>
  <si>
    <t>豊中市伊丹市クリーンランド</t>
    <rPh sb="0" eb="3">
      <t>トヨナカシ</t>
    </rPh>
    <rPh sb="3" eb="6">
      <t>イタミシ</t>
    </rPh>
    <phoneticPr fontId="2"/>
  </si>
  <si>
    <t>柿衞文庫</t>
    <rPh sb="0" eb="1">
      <t>カキ</t>
    </rPh>
    <rPh sb="1" eb="2">
      <t>エイ</t>
    </rPh>
    <rPh sb="2" eb="4">
      <t>ブンコ</t>
    </rPh>
    <phoneticPr fontId="2"/>
  </si>
  <si>
    <t>いたみ文化・スポーツ財団</t>
    <rPh sb="3" eb="5">
      <t>ブンカ</t>
    </rPh>
    <rPh sb="10" eb="12">
      <t>ザイダン</t>
    </rPh>
    <phoneticPr fontId="2"/>
  </si>
  <si>
    <t>伊丹まち未来</t>
    <rPh sb="0" eb="2">
      <t>イタミ</t>
    </rPh>
    <rPh sb="4" eb="6">
      <t>ミライ</t>
    </rPh>
    <phoneticPr fontId="2"/>
  </si>
  <si>
    <t>伊丹市社会福祉協議会</t>
    <rPh sb="0" eb="3">
      <t>イタミシ</t>
    </rPh>
    <rPh sb="3" eb="7">
      <t>シャカイフクシ</t>
    </rPh>
    <rPh sb="7" eb="10">
      <t>キョウギカイ</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</si>
  <si>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</si>
  <si>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</si>
  <si>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</si>
  <si>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類似団体内平均値と比較し、将来負担比率および有形固定資産減価償却率が低い状況にある。
　施設の老朽化が年々進行している状況にあるため、引き続き公共施設等総合管理計画に基づき、計画的に更新工事を実施していく必要がある。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</si>
  <si>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</si>
  <si>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</si>
  <si>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</si>
  <si>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</si>
  <si>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</si>
  <si>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</si>
  <si>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類似団体内平均値と比較し、実質公債費比率が高い一方で、将来負担比率が低い状況にある。
将来負担比率が低い理由としては、主に毎年度の起債発行額に財政規律を設け、普通債の新規発行を抑制してきたことによる。
　また、実質公債費比率についても着実に低下しており、過去５年間においては、類似団体内平均値よりも大きく低下し、同平均値との乖離幅が縮小する傾向にある。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</si>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</sst>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A272-475C-BABE-ECE7BC7A53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22420</c:v>
                </c:pt>
                <c:pt idx="1">
                  <c:v>18201</c:v>
                </c:pt>
                <c:pt idx="2">
                  <c:v>39070</c:v>
                </c:pt>
                <c:pt idx="3">
                  <c:v>43400</c:v>
                </c:pt>
                <c:pt idx="4">
                  <c:v>63509</c:v>
                </c:pt>
              </c:numCache>
            </c:numRef>
          </c:val>
          <c:smooth val="0"/>
          <c:extLst>
            <c:ext xmlns:c16="http://schemas.microsoft.com/office/drawing/2014/chart" uri="{C3380CC4-5D6E-409C-BE32-E72D297353CC}">
              <c16:uniqueId val="{00000001-A272-475C-BABE-ECE7BC7A53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1.86</c:v>
                </c:pt>
                <c:pt idx="1">
                  <c:v>1.97</c:v>
                </c:pt>
                <c:pt idx="2">
                  <c:v>1.86</c:v>
                </c:pt>
                <c:pt idx="3">
                  <c:v>2.73</c:v>
                </c:pt>
                <c:pt idx="4">
                  <c:v>2.4700000000000002</c:v>
                </c:pt>
              </c:numCache>
            </c:numRef>
          </c:val>
          <c:extLst>
            <c:ext xmlns:c16="http://schemas.microsoft.com/office/drawing/2014/chart" uri="{C3380CC4-5D6E-409C-BE32-E72D297353CC}">
              <c16:uniqueId val="{00000000-B8A8-478F-86CD-88AAF0E12A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18.77</c:v>
                </c:pt>
                <c:pt idx="1">
                  <c:v>17.829999999999998</c:v>
                </c:pt>
                <c:pt idx="2">
                  <c:v>14.17</c:v>
                </c:pt>
                <c:pt idx="3">
                  <c:v>11.56</c:v>
                </c:pt>
                <c:pt idx="4">
                  <c:v>13.16</c:v>
                </c:pt>
              </c:numCache>
            </c:numRef>
          </c:val>
          <c:extLst>
            <c:ext xmlns:c16="http://schemas.microsoft.com/office/drawing/2014/chart" uri="{C3380CC4-5D6E-409C-BE32-E72D297353CC}">
              <c16:uniqueId val="{00000001-B8A8-478F-86CD-88AAF0E12A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0.23</c:v>
                </c:pt>
                <c:pt idx="1">
                  <c:v>-0.24</c:v>
                </c:pt>
                <c:pt idx="2">
                  <c:v>-0.38</c:v>
                </c:pt>
                <c:pt idx="3">
                  <c:v>0.63</c:v>
                </c:pt>
                <c:pt idx="4">
                  <c:v>3.52</c:v>
                </c:pt>
              </c:numCache>
            </c:numRef>
          </c:val>
          <c:smooth val="0"/>
          <c:extLst>
            <c:ext xmlns:c16="http://schemas.microsoft.com/office/drawing/2014/chart" uri="{C3380CC4-5D6E-409C-BE32-E72D297353CC}">
              <c16:uniqueId val="{00000002-B8A8-478F-86CD-88AAF0E12A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0.4</c:v>
                </c:pt>
                <c:pt idx="4">
                  <c:v>#N/A</c:v>
                </c:pt>
                <c:pt idx="5">
                  <c:v>0.39</c:v>
                </c:pt>
                <c:pt idx="6">
                  <c:v>#N/A</c:v>
                </c:pt>
                <c:pt idx="7">
                  <c:v>0.46</c:v>
                </c:pt>
                <c:pt idx="8">
                  <c:v>#N/A</c:v>
                </c:pt>
                <c:pt idx="9">
                  <c:v>0.41</c:v>
                </c:pt>
              </c:numCache>
            </c:numRef>
          </c:val>
          <c:extLst>
            <c:ext xmlns:c16="http://schemas.microsoft.com/office/drawing/2014/chart" uri="{C3380CC4-5D6E-409C-BE32-E72D297353CC}">
              <c16:uniqueId val="{00000000-3CE3-4C6C-B0D4-83C04EB76D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E3-4C6C-B0D4-83C04EB76D3B}"/>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3.63</c:v>
                </c:pt>
                <c:pt idx="2">
                  <c:v>#N/A</c:v>
                </c:pt>
                <c:pt idx="3">
                  <c:v>0.78</c:v>
                </c:pt>
                <c:pt idx="4">
                  <c:v>#N/A</c:v>
                </c:pt>
                <c:pt idx="5">
                  <c:v>0.38</c:v>
                </c:pt>
                <c:pt idx="6">
                  <c:v>#N/A</c:v>
                </c:pt>
                <c:pt idx="7">
                  <c:v>0.41</c:v>
                </c:pt>
                <c:pt idx="8">
                  <c:v>#N/A</c:v>
                </c:pt>
                <c:pt idx="9">
                  <c:v>0.92</c:v>
                </c:pt>
              </c:numCache>
            </c:numRef>
          </c:val>
          <c:extLst>
            <c:ext xmlns:c16="http://schemas.microsoft.com/office/drawing/2014/chart" uri="{C3380CC4-5D6E-409C-BE32-E72D297353CC}">
              <c16:uniqueId val="{00000002-3CE3-4C6C-B0D4-83C04EB76D3B}"/>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1.29</c:v>
                </c:pt>
                <c:pt idx="2">
                  <c:v>#N/A</c:v>
                </c:pt>
                <c:pt idx="3">
                  <c:v>1.4</c:v>
                </c:pt>
                <c:pt idx="4">
                  <c:v>#N/A</c:v>
                </c:pt>
                <c:pt idx="5">
                  <c:v>1.6</c:v>
                </c:pt>
                <c:pt idx="6">
                  <c:v>#N/A</c:v>
                </c:pt>
                <c:pt idx="7">
                  <c:v>1.55</c:v>
                </c:pt>
                <c:pt idx="8">
                  <c:v>#N/A</c:v>
                </c:pt>
                <c:pt idx="9">
                  <c:v>1.82</c:v>
                </c:pt>
              </c:numCache>
            </c:numRef>
          </c:val>
          <c:extLst>
            <c:ext xmlns:c16="http://schemas.microsoft.com/office/drawing/2014/chart" uri="{C3380CC4-5D6E-409C-BE32-E72D297353CC}">
              <c16:uniqueId val="{00000003-3CE3-4C6C-B0D4-83C04EB76D3B}"/>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1.85</c:v>
                </c:pt>
                <c:pt idx="2">
                  <c:v>#N/A</c:v>
                </c:pt>
                <c:pt idx="3">
                  <c:v>1.96</c:v>
                </c:pt>
                <c:pt idx="4">
                  <c:v>#N/A</c:v>
                </c:pt>
                <c:pt idx="5">
                  <c:v>1.86</c:v>
                </c:pt>
                <c:pt idx="6">
                  <c:v>#N/A</c:v>
                </c:pt>
                <c:pt idx="7">
                  <c:v>2.72</c:v>
                </c:pt>
                <c:pt idx="8">
                  <c:v>#N/A</c:v>
                </c:pt>
                <c:pt idx="9">
                  <c:v>2.46</c:v>
                </c:pt>
              </c:numCache>
            </c:numRef>
          </c:val>
          <c:extLst>
            <c:ext xmlns:c16="http://schemas.microsoft.com/office/drawing/2014/chart" uri="{C3380CC4-5D6E-409C-BE32-E72D297353CC}">
              <c16:uniqueId val="{00000004-3CE3-4C6C-B0D4-83C04EB76D3B}"/>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2.73</c:v>
                </c:pt>
                <c:pt idx="2">
                  <c:v>#N/A</c:v>
                </c:pt>
                <c:pt idx="3">
                  <c:v>3.16</c:v>
                </c:pt>
                <c:pt idx="4">
                  <c:v>#N/A</c:v>
                </c:pt>
                <c:pt idx="5">
                  <c:v>2.69</c:v>
                </c:pt>
                <c:pt idx="6">
                  <c:v>#N/A</c:v>
                </c:pt>
                <c:pt idx="7">
                  <c:v>2.62</c:v>
                </c:pt>
                <c:pt idx="8">
                  <c:v>#N/A</c:v>
                </c:pt>
                <c:pt idx="9">
                  <c:v>2.48</c:v>
                </c:pt>
              </c:numCache>
            </c:numRef>
          </c:val>
          <c:extLst>
            <c:ext xmlns:c16="http://schemas.microsoft.com/office/drawing/2014/chart" uri="{C3380CC4-5D6E-409C-BE32-E72D297353CC}">
              <c16:uniqueId val="{00000005-3CE3-4C6C-B0D4-83C04EB76D3B}"/>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2.21</c:v>
                </c:pt>
                <c:pt idx="2">
                  <c:v>#N/A</c:v>
                </c:pt>
                <c:pt idx="3">
                  <c:v>2</c:v>
                </c:pt>
                <c:pt idx="4">
                  <c:v>#N/A</c:v>
                </c:pt>
                <c:pt idx="5">
                  <c:v>2.36</c:v>
                </c:pt>
                <c:pt idx="6">
                  <c:v>#N/A</c:v>
                </c:pt>
                <c:pt idx="7">
                  <c:v>3.41</c:v>
                </c:pt>
                <c:pt idx="8">
                  <c:v>#N/A</c:v>
                </c:pt>
                <c:pt idx="9">
                  <c:v>2.5299999999999998</c:v>
                </c:pt>
              </c:numCache>
            </c:numRef>
          </c:val>
          <c:extLst>
            <c:ext xmlns:c16="http://schemas.microsoft.com/office/drawing/2014/chart" uri="{C3380CC4-5D6E-409C-BE32-E72D297353CC}">
              <c16:uniqueId val="{00000006-3CE3-4C6C-B0D4-83C04EB76D3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4.57</c:v>
                </c:pt>
                <c:pt idx="2">
                  <c:v>#N/A</c:v>
                </c:pt>
                <c:pt idx="3">
                  <c:v>5.61</c:v>
                </c:pt>
                <c:pt idx="4">
                  <c:v>#N/A</c:v>
                </c:pt>
                <c:pt idx="5">
                  <c:v>5.83</c:v>
                </c:pt>
                <c:pt idx="6">
                  <c:v>#N/A</c:v>
                </c:pt>
                <c:pt idx="7">
                  <c:v>5.39</c:v>
                </c:pt>
                <c:pt idx="8">
                  <c:v>#N/A</c:v>
                </c:pt>
                <c:pt idx="9">
                  <c:v>5.29</c:v>
                </c:pt>
              </c:numCache>
            </c:numRef>
          </c:val>
          <c:extLst>
            <c:ext xmlns:c16="http://schemas.microsoft.com/office/drawing/2014/chart" uri="{C3380CC4-5D6E-409C-BE32-E72D297353CC}">
              <c16:uniqueId val="{00000007-3CE3-4C6C-B0D4-83C04EB76D3B}"/>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#N/A</c:v>
                </c:pt>
                <c:pt idx="3">
                  <c:v>2.2400000000000002</c:v>
                </c:pt>
                <c:pt idx="4">
                  <c:v>#N/A</c:v>
                </c:pt>
                <c:pt idx="5">
                  <c:v>3.09</c:v>
                </c:pt>
                <c:pt idx="6">
                  <c:v>#N/A</c:v>
                </c:pt>
                <c:pt idx="7">
                  <c:v>4.26</c:v>
                </c:pt>
                <c:pt idx="8">
                  <c:v>#N/A</c:v>
                </c:pt>
                <c:pt idx="9">
                  <c:v>5.34</c:v>
                </c:pt>
              </c:numCache>
            </c:numRef>
          </c:val>
          <c:extLst>
            <c:ext xmlns:c16="http://schemas.microsoft.com/office/drawing/2014/chart" uri="{C3380CC4-5D6E-409C-BE32-E72D297353CC}">
              <c16:uniqueId val="{00000008-3CE3-4C6C-B0D4-83C04EB76D3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1.26</c:v>
                </c:pt>
                <c:pt idx="2">
                  <c:v>#N/A</c:v>
                </c:pt>
                <c:pt idx="3">
                  <c:v>2.5499999999999998</c:v>
                </c:pt>
                <c:pt idx="4">
                  <c:v>#N/A</c:v>
                </c:pt>
                <c:pt idx="5">
                  <c:v>2.75</c:v>
                </c:pt>
                <c:pt idx="6">
                  <c:v>#N/A</c:v>
                </c:pt>
                <c:pt idx="7">
                  <c:v>4.95</c:v>
                </c:pt>
                <c:pt idx="8">
                  <c:v>#N/A</c:v>
                </c:pt>
                <c:pt idx="9">
                  <c:v>6.4</c:v>
                </c:pt>
              </c:numCache>
            </c:numRef>
          </c:val>
          <c:extLst>
            <c:ext xmlns:c16="http://schemas.microsoft.com/office/drawing/2014/chart" uri="{C3380CC4-5D6E-409C-BE32-E72D297353CC}">
              <c16:uniqueId val="{00000009-3CE3-4C6C-B0D4-83C04EB76D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7561</c:v>
                </c:pt>
                <c:pt idx="5">
                  <c:v>7540</c:v>
                </c:pt>
                <c:pt idx="8">
                  <c:v>7359</c:v>
                </c:pt>
                <c:pt idx="11">
                  <c:v>7112</c:v>
                </c:pt>
                <c:pt idx="14">
                  <c:v>7340</c:v>
                </c:pt>
              </c:numCache>
            </c:numRef>
          </c:val>
          <c:extLst>
            <c:ext xmlns:c16="http://schemas.microsoft.com/office/drawing/2014/chart" uri="{C3380CC4-5D6E-409C-BE32-E72D297353CC}">
              <c16:uniqueId val="{00000000-C178-4C6D-AF52-922F2F401E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78-4C6D-AF52-922F2F401E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19</c:v>
                </c:pt>
                <c:pt idx="6">
                  <c:v>22</c:v>
                </c:pt>
                <c:pt idx="9">
                  <c:v>24</c:v>
                </c:pt>
                <c:pt idx="12">
                  <c:v>21</c:v>
                </c:pt>
              </c:numCache>
            </c:numRef>
          </c:val>
          <c:extLst>
            <c:ext xmlns:c16="http://schemas.microsoft.com/office/drawing/2014/chart" uri="{C3380CC4-5D6E-409C-BE32-E72D297353CC}">
              <c16:uniqueId val="{00000002-C178-4C6D-AF52-922F2F401E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210</c:v>
                </c:pt>
                <c:pt idx="3">
                  <c:v>210</c:v>
                </c:pt>
                <c:pt idx="6">
                  <c:v>250</c:v>
                </c:pt>
                <c:pt idx="9">
                  <c:v>209</c:v>
                </c:pt>
                <c:pt idx="12">
                  <c:v>219</c:v>
                </c:pt>
              </c:numCache>
            </c:numRef>
          </c:val>
          <c:extLst>
            <c:ext xmlns:c16="http://schemas.microsoft.com/office/drawing/2014/chart" uri="{C3380CC4-5D6E-409C-BE32-E72D297353CC}">
              <c16:uniqueId val="{00000003-C178-4C6D-AF52-922F2F401E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2430</c:v>
                </c:pt>
                <c:pt idx="3">
                  <c:v>2143</c:v>
                </c:pt>
                <c:pt idx="6">
                  <c:v>2011</c:v>
                </c:pt>
                <c:pt idx="9">
                  <c:v>1868</c:v>
                </c:pt>
                <c:pt idx="12">
                  <c:v>1834</c:v>
                </c:pt>
              </c:numCache>
            </c:numRef>
          </c:val>
          <c:extLst>
            <c:ext xmlns:c16="http://schemas.microsoft.com/office/drawing/2014/chart" uri="{C3380CC4-5D6E-409C-BE32-E72D297353CC}">
              <c16:uniqueId val="{00000004-C178-4C6D-AF52-922F2F401E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78-4C6D-AF52-922F2F401E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78-4C6D-AF52-922F2F401E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7306</c:v>
                </c:pt>
                <c:pt idx="3">
                  <c:v>7320</c:v>
                </c:pt>
                <c:pt idx="6">
                  <c:v>6913</c:v>
                </c:pt>
                <c:pt idx="9">
                  <c:v>6666</c:v>
                </c:pt>
                <c:pt idx="12">
                  <c:v>6949</c:v>
                </c:pt>
              </c:numCache>
            </c:numRef>
          </c:val>
          <c:extLst>
            <c:ext xmlns:c16="http://schemas.microsoft.com/office/drawing/2014/chart" uri="{C3380CC4-5D6E-409C-BE32-E72D297353CC}">
              <c16:uniqueId val="{00000007-C178-4C6D-AF52-922F2F401E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2407</c:v>
                </c:pt>
                <c:pt idx="2">
                  <c:v>#N/A</c:v>
                </c:pt>
                <c:pt idx="3">
                  <c:v>#N/A</c:v>
                </c:pt>
                <c:pt idx="4">
                  <c:v>2152</c:v>
                </c:pt>
                <c:pt idx="5">
                  <c:v>#N/A</c:v>
                </c:pt>
                <c:pt idx="6">
                  <c:v>#N/A</c:v>
                </c:pt>
                <c:pt idx="7">
                  <c:v>1837</c:v>
                </c:pt>
                <c:pt idx="8">
                  <c:v>#N/A</c:v>
                </c:pt>
                <c:pt idx="9">
                  <c:v>#N/A</c:v>
                </c:pt>
                <c:pt idx="10">
                  <c:v>1655</c:v>
                </c:pt>
                <c:pt idx="11">
                  <c:v>#N/A</c:v>
                </c:pt>
                <c:pt idx="12">
                  <c:v>#N/A</c:v>
                </c:pt>
                <c:pt idx="13">
                  <c:v>1683</c:v>
                </c:pt>
                <c:pt idx="14">
                  <c:v>#N/A</c:v>
                </c:pt>
              </c:numCache>
            </c:numRef>
          </c:val>
          <c:smooth val="0"/>
          <c:extLst>
            <c:ext xmlns:c16="http://schemas.microsoft.com/office/drawing/2014/chart" uri="{C3380CC4-5D6E-409C-BE32-E72D297353CC}">
              <c16:uniqueId val="{00000008-C178-4C6D-AF52-922F2F401E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65226</c:v>
                </c:pt>
                <c:pt idx="5">
                  <c:v>65587</c:v>
                </c:pt>
                <c:pt idx="8">
                  <c:v>67472</c:v>
                </c:pt>
                <c:pt idx="11">
                  <c:v>68497</c:v>
                </c:pt>
                <c:pt idx="14">
                  <c:v>71610</c:v>
                </c:pt>
              </c:numCache>
            </c:numRef>
          </c:val>
          <c:extLst>
            <c:ext xmlns:c16="http://schemas.microsoft.com/office/drawing/2014/chart" uri="{C3380CC4-5D6E-409C-BE32-E72D297353CC}">
              <c16:uniqueId val="{00000000-8D09-42C7-89A4-A11838BD88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14984</c:v>
                </c:pt>
                <c:pt idx="5">
                  <c:v>15008</c:v>
                </c:pt>
                <c:pt idx="8">
                  <c:v>14447</c:v>
                </c:pt>
                <c:pt idx="11">
                  <c:v>13945</c:v>
                </c:pt>
                <c:pt idx="14">
                  <c:v>13334</c:v>
                </c:pt>
              </c:numCache>
            </c:numRef>
          </c:val>
          <c:extLst>
            <c:ext xmlns:c16="http://schemas.microsoft.com/office/drawing/2014/chart" uri="{C3380CC4-5D6E-409C-BE32-E72D297353CC}">
              <c16:uniqueId val="{00000001-8D09-42C7-89A4-A11838BD88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16103</c:v>
                </c:pt>
                <c:pt idx="5">
                  <c:v>19957</c:v>
                </c:pt>
                <c:pt idx="8">
                  <c:v>21396</c:v>
                </c:pt>
                <c:pt idx="11">
                  <c:v>24051</c:v>
                </c:pt>
                <c:pt idx="14">
                  <c:v>28194</c:v>
                </c:pt>
              </c:numCache>
            </c:numRef>
          </c:val>
          <c:extLst>
            <c:ext xmlns:c16="http://schemas.microsoft.com/office/drawing/2014/chart" uri="{C3380CC4-5D6E-409C-BE32-E72D297353CC}">
              <c16:uniqueId val="{00000002-8D09-42C7-89A4-A11838BD88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09-42C7-89A4-A11838BD88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09-42C7-89A4-A11838BD88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20</c:v>
                </c:pt>
                <c:pt idx="3">
                  <c:v>12</c:v>
                </c:pt>
                <c:pt idx="6">
                  <c:v>5</c:v>
                </c:pt>
                <c:pt idx="9">
                  <c:v>13</c:v>
                </c:pt>
                <c:pt idx="12">
                  <c:v>4</c:v>
                </c:pt>
              </c:numCache>
            </c:numRef>
          </c:val>
          <c:extLst>
            <c:ext xmlns:c16="http://schemas.microsoft.com/office/drawing/2014/chart" uri="{C3380CC4-5D6E-409C-BE32-E72D297353CC}">
              <c16:uniqueId val="{00000005-8D09-42C7-89A4-A11838BD88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7021</c:v>
                </c:pt>
                <c:pt idx="3">
                  <c:v>7212</c:v>
                </c:pt>
                <c:pt idx="6">
                  <c:v>7486</c:v>
                </c:pt>
                <c:pt idx="9">
                  <c:v>7813</c:v>
                </c:pt>
                <c:pt idx="12">
                  <c:v>7972</c:v>
                </c:pt>
              </c:numCache>
            </c:numRef>
          </c:val>
          <c:extLst>
            <c:ext xmlns:c16="http://schemas.microsoft.com/office/drawing/2014/chart" uri="{C3380CC4-5D6E-409C-BE32-E72D297353CC}">
              <c16:uniqueId val="{00000006-8D09-42C7-89A4-A11838BD88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3848</c:v>
                </c:pt>
                <c:pt idx="3">
                  <c:v>3565</c:v>
                </c:pt>
                <c:pt idx="6">
                  <c:v>3250</c:v>
                </c:pt>
                <c:pt idx="9">
                  <c:v>2894</c:v>
                </c:pt>
                <c:pt idx="12">
                  <c:v>2534</c:v>
                </c:pt>
              </c:numCache>
            </c:numRef>
          </c:val>
          <c:extLst>
            <c:ext xmlns:c16="http://schemas.microsoft.com/office/drawing/2014/chart" uri="{C3380CC4-5D6E-409C-BE32-E72D297353CC}">
              <c16:uniqueId val="{00000007-8D09-42C7-89A4-A11838BD88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21534</c:v>
                </c:pt>
                <c:pt idx="3">
                  <c:v>19984</c:v>
                </c:pt>
                <c:pt idx="6">
                  <c:v>18442</c:v>
                </c:pt>
                <c:pt idx="9">
                  <c:v>16601</c:v>
                </c:pt>
                <c:pt idx="12">
                  <c:v>15855</c:v>
                </c:pt>
              </c:numCache>
            </c:numRef>
          </c:val>
          <c:extLst>
            <c:ext xmlns:c16="http://schemas.microsoft.com/office/drawing/2014/chart" uri="{C3380CC4-5D6E-409C-BE32-E72D297353CC}">
              <c16:uniqueId val="{00000008-8D09-42C7-89A4-A11838BD88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325</c:v>
                </c:pt>
                <c:pt idx="3">
                  <c:v>407</c:v>
                </c:pt>
                <c:pt idx="6">
                  <c:v>389</c:v>
                </c:pt>
                <c:pt idx="9">
                  <c:v>362</c:v>
                </c:pt>
                <c:pt idx="12">
                  <c:v>341</c:v>
                </c:pt>
              </c:numCache>
            </c:numRef>
          </c:val>
          <c:extLst>
            <c:ext xmlns:c16="http://schemas.microsoft.com/office/drawing/2014/chart" uri="{C3380CC4-5D6E-409C-BE32-E72D297353CC}">
              <c16:uniqueId val="{00000009-8D09-42C7-89A4-A11838BD88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60984</c:v>
                </c:pt>
                <c:pt idx="3">
                  <c:v>58800</c:v>
                </c:pt>
                <c:pt idx="6">
                  <c:v>59634</c:v>
                </c:pt>
                <c:pt idx="9">
                  <c:v>60954</c:v>
                </c:pt>
                <c:pt idx="12">
                  <c:v>64600</c:v>
                </c:pt>
              </c:numCache>
            </c:numRef>
          </c:val>
          <c:extLst>
            <c:ext xmlns:c16="http://schemas.microsoft.com/office/drawing/2014/chart" uri="{C3380CC4-5D6E-409C-BE32-E72D297353CC}">
              <c16:uniqueId val="{0000000A-8D09-42C7-89A4-A11838BD88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09-42C7-89A4-A11838BD88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5858</c:v>
                </c:pt>
                <c:pt idx="1">
                  <c:v>4969</c:v>
                </c:pt>
                <c:pt idx="2">
                  <c:v>5892</c:v>
                </c:pt>
              </c:numCache>
            </c:numRef>
          </c:val>
          <c:extLst>
            <c:ext xmlns:c16="http://schemas.microsoft.com/office/drawing/2014/chart" uri="{C3380CC4-5D6E-409C-BE32-E72D297353CC}">
              <c16:uniqueId val="{00000000-046B-4153-AB4D-1D9BF14853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3234</c:v>
                </c:pt>
                <c:pt idx="1">
                  <c:v>6491</c:v>
                </c:pt>
                <c:pt idx="2">
                  <c:v>11477</c:v>
                </c:pt>
              </c:numCache>
            </c:numRef>
          </c:val>
          <c:extLst>
            <c:ext xmlns:c16="http://schemas.microsoft.com/office/drawing/2014/chart" uri="{C3380CC4-5D6E-409C-BE32-E72D297353CC}">
              <c16:uniqueId val="{00000001-046B-4153-AB4D-1D9BF14853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8335</c:v>
                </c:pt>
                <c:pt idx="1">
                  <c:v>8596</c:v>
                </c:pt>
                <c:pt idx="2">
                  <c:v>7956</c:v>
                </c:pt>
              </c:numCache>
            </c:numRef>
          </c:val>
          <c:extLst>
            <c:ext xmlns:c16="http://schemas.microsoft.com/office/drawing/2014/chart" uri="{C3380CC4-5D6E-409C-BE32-E72D297353CC}">
              <c16:uniqueId val="{00000002-046B-4153-AB4D-1D9BF14853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{9CEFF5E6-C882-45E2-B438-6A1AB92E0AB0}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C4A-4F40-B568-9ABF45E0BB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{13E83CFE-C41D-4474-A771-BEB8E1E56538}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4A-4F40-B568-9ABF45E0BB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{8C4E6E23-D7CA-4E17-AD60-190721A3B29C}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4A-4F40-B568-9ABF45E0BB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{42CDF6A3-2EDB-41AB-9DEB-447A618B178A}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4A-4F40-B568-9ABF45E0BB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{3CAA66B4-A63F-4C4E-910B-E45C465DE00E}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4A-4F40-B568-9ABF45E0BB1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{2228CDC7-8837-423E-A1E3-84FA636561BB}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C4A-4F40-B568-9ABF45E0BB1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{79E437E0-7DFC-449F-9A3A-9D242DDB6879}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C4A-4F40-B568-9ABF45E0BB1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{9C7BDDD6-C2A0-4D3A-B8F8-65A2EC4C7EAB}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C4A-4F40-B568-9ABF45E0BB1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{823D0859-D96D-4651-84ED-8B14C8124249}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C4A-4F40-B568-9ABF45E0BB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59.1</c:v>
                </c:pt>
                <c:pt idx="16">
                  <c:v>59.5</c:v>
                </c:pt>
                <c:pt idx="24">
                  <c:v>60.5</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4A-4F40-B568-9ABF45E0BB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{A5E0BB8F-2292-4AF9-8CA8-94D4D2D92883}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C4A-4F40-B568-9ABF45E0BB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{97FB7978-0BF9-40F4-ACBE-E3F69EE39CFE}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4A-4F40-B568-9ABF45E0BB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{F3A30246-9C87-4D34-8DAD-B457670B8E87}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4A-4F40-B568-9ABF45E0BB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{70117A6E-4E4F-476A-B795-174E6FFEAE3B}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4A-4F40-B568-9ABF45E0BB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{70DA89E0-EF80-4E43-86DD-86C66961847F}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4A-4F40-B568-9ABF45E0BB1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{69B30A88-7ECB-4DE2-B6CA-3AC7E877F642}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C4A-4F40-B568-9ABF45E0BB1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{E2C1D76F-48FC-42C3-A88C-D744DE1782A3}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C4A-4F40-B568-9ABF45E0BB1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{5C9D4982-3EAA-4AC0-BCD4-3C92302766FA}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C4A-4F40-B568-9ABF45E0BB1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{2E251FB5-F4FE-4EFE-B191-028AA6BC8BDC}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C4A-4F40-B568-9ABF45E0BB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8C4A-4F40-B568-9ABF45E0BB1F}"/>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{C4178B3D-4A8D-4799-913F-0B3ABA3F9AE9}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D05-4FAF-9814-9C4B3CE151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{678295F5-9B1D-450C-BA3F-3ECE5FAF39F6}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05-4FAF-9814-9C4B3CE151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{CD1723D4-D423-450E-9FB5-058E38B68F26}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05-4FAF-9814-9C4B3CE151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{1D0A7F1D-7D65-4B0A-AF2B-02AD16B8C872}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05-4FAF-9814-9C4B3CE151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{5630C488-BB47-4020-A6BF-E5220F7EDF97}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05-4FAF-9814-9C4B3CE1516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{21073D0C-2687-4A69-812C-83802D4DE183}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D05-4FAF-9814-9C4B3CE1516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{4457BA0E-867B-4E68-925D-515ED9D1B9E1}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D05-4FAF-9814-9C4B3CE1516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{DC9F944F-08A7-43CD-A4E4-F609CEE5BBAD}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D05-4FAF-9814-9C4B3CE1516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{72E2B14A-6711-4A85-933F-D32B4FF6771F}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D05-4FAF-9814-9C4B3CE151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6.6</c:v>
                </c:pt>
                <c:pt idx="16">
                  <c:v>5.9</c:v>
                </c:pt>
                <c:pt idx="24">
                  <c:v>5.0999999999999996</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05-4FAF-9814-9C4B3CE151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{B6743694-8967-490B-B2D3-36C5F9F81084}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D05-4FAF-9814-9C4B3CE151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{462CA83C-4786-4877-8470-B0F9E3809344}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05-4FAF-9814-9C4B3CE151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{30B52851-E2BE-41F5-8E33-F0BCBBB68397}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05-4FAF-9814-9C4B3CE151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{6EC90697-8F70-4C13-908F-D059D7D58379}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05-4FAF-9814-9C4B3CE151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{CF255E5B-F503-47B1-92FE-465E85003898}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05-4FAF-9814-9C4B3CE15161}"/>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{996EA115-FEE8-45C3-AB47-805945C917C9}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D05-4FAF-9814-9C4B3CE15161}"/>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{3094E9E7-D7A0-4D16-B3DB-9470484303CF}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D05-4FAF-9814-9C4B3CE1516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{30CECD82-2CE0-46F1-B69A-8A7CFD4354A2}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D05-4FAF-9814-9C4B3CE151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{409153ED-9EC0-4AF1-9107-75F0E0642634}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D05-4FAF-9814-9C4B3CE151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CD05-4FAF-9814-9C4B3CE15161}"/>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一般会計および公営企業における元利償還金の進捗により、実質公債費比率は、単年度・３ヵ年平均ともに減少する状況にある。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令和３年度においては、公共施設の再配置整備の実施に伴い元利償還金が増加した一方、標準財政規模や公債費充当一般財源等が増加したことにより、単年度の実質公債費比率が</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と改善したことなどから、</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ヵ年平均における実質公債費比率も改善している。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満期一括償還地方債の発行は行っていない。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職員の新陳代謝及び公営企業における企業債償還の進捗等により、健全化法施行以降一貫して将来負担比率の分子部分については減少を続けている。</a:t>
          </a:r>
          <a:endParaRPr lang="ja-JP" altLang="ja-JP" sz="1400">
            <a:effectLst/>
          </a:endParaRPr>
        </a:p>
        <a:p>
          <a:r>
            <a:rPr kumimoji="1" lang="ja-JP" altLang="ja-JP" sz="1100">
              <a:solidFill>
                <a:schemeClr val="dk1"/>
              </a:solidFill>
              <a:effectLst/>
              <a:latin typeface="+mn-lt"/>
              <a:ea typeface="+mn-ea"/>
              <a:cs typeface="+mn-cs"/>
            </a:rPr>
            <a:t>　令和３年度は、新庁舎の整備や公共施設の再配置整備の実施に伴い、一般会計等に係る地方債の現在高が大幅に増加した一方で、下水道事業会計における雨水処理に係る企業債償還の進捗等により、公営企業債等繰入見込額が減少したことや、今後見込まれる公共施設の大規模改修等に備えた減債基金への積立を行ったこと等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結果、将来負担比率は一貫して改善しており、令和３年度についても前年度に引き続き該当なしとなっている。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兵庫県伊丹市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災害、急激な社会情勢の悪化、今後増加が見込まれる公共施設の再配置等に伴う公債費や改修費の増加等に備え目標を掲げ積立てを行っているため、基金残高の総額は増加傾向にある。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将来を見据えた基金の積立てを実施する一方、</a:t>
          </a:r>
          <a:r>
            <a:rPr kumimoji="1" lang="ja-JP" altLang="en-US" sz="1100">
              <a:solidFill>
                <a:schemeClr val="dk1"/>
              </a:solidFill>
              <a:effectLst/>
              <a:latin typeface="+mn-lt"/>
              <a:ea typeface="+mn-ea"/>
              <a:cs typeface="+mn-cs"/>
            </a:rPr>
            <a:t>統合新病院の建設や公共</a:t>
          </a:r>
          <a:r>
            <a:rPr kumimoji="1" lang="ja-JP" altLang="ja-JP" sz="1100">
              <a:solidFill>
                <a:schemeClr val="dk1"/>
              </a:solidFill>
              <a:effectLst/>
              <a:latin typeface="+mn-lt"/>
              <a:ea typeface="+mn-ea"/>
              <a:cs typeface="+mn-cs"/>
            </a:rPr>
            <a:t>施設の再配置等に基金の活用を考えている。</a:t>
          </a:r>
          <a:r>
            <a:rPr kumimoji="1" lang="ja-JP" altLang="en-US" sz="1100">
              <a:solidFill>
                <a:schemeClr val="dk1"/>
              </a:solidFill>
              <a:effectLst/>
              <a:latin typeface="+mn-lt"/>
              <a:ea typeface="+mn-ea"/>
              <a:cs typeface="+mn-cs"/>
            </a:rPr>
            <a:t>今後も引き続き、</a:t>
          </a:r>
          <a:r>
            <a:rPr kumimoji="1" lang="ja-JP" altLang="ja-JP" sz="1100">
              <a:solidFill>
                <a:schemeClr val="dk1"/>
              </a:solidFill>
              <a:effectLst/>
              <a:latin typeface="+mn-lt"/>
              <a:ea typeface="+mn-ea"/>
              <a:cs typeface="+mn-cs"/>
            </a:rPr>
            <a:t>行財政プラン（令和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年度）の基金の管理方針に基づき、適正な管理・運営を行う。</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公共施設の再配置や改修工事への備え等。</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新庁舎建設整備事業の進捗による公共施設等整備保全基金の取り崩し等によるもの</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行財政プランにおいて、公共施設等整備保全基金は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年間の見込額平均（約</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億円）を基準に、一般職員退職手当基金は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年間の見込額平均（約</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億円）を基準に積立・取崩を行うこととしている。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新型コロナウイルス感染症対策や、幼児教育関連施策に伴う取り崩しを実施した一方、決算剰余金の積立て等を行った。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行財政プラン（令和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年度）の基金の管理方針に基づき、</a:t>
          </a:r>
          <a:r>
            <a:rPr kumimoji="1" lang="ja-JP" altLang="en-US"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％の範囲内で積立・取崩を行うこととしている。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についえｔも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将来の公債費に備えるため</a:t>
          </a:r>
          <a:r>
            <a:rPr kumimoji="1" lang="ja-JP" altLang="en-US" sz="1100">
              <a:solidFill>
                <a:sysClr val="windowText" lastClr="000000"/>
              </a:solidFill>
              <a:effectLst/>
              <a:latin typeface="+mn-lt"/>
              <a:ea typeface="+mn-ea"/>
              <a:cs typeface="+mn-cs"/>
            </a:rPr>
            <a:t>決算剰余金</a:t>
          </a:r>
          <a:r>
            <a:rPr kumimoji="1" lang="ja-JP" altLang="ja-JP" sz="1100">
              <a:solidFill>
                <a:sysClr val="windowText" lastClr="000000"/>
              </a:solidFill>
              <a:effectLst/>
              <a:latin typeface="+mn-lt"/>
              <a:ea typeface="+mn-ea"/>
              <a:cs typeface="+mn-cs"/>
            </a:rPr>
            <a:t>の積立</a:t>
          </a:r>
          <a:r>
            <a:rPr kumimoji="1" lang="ja-JP" altLang="en-US" sz="1100">
              <a:solidFill>
                <a:sysClr val="windowText" lastClr="000000"/>
              </a:solidFill>
              <a:effectLst/>
              <a:latin typeface="+mn-lt"/>
              <a:ea typeface="+mn-ea"/>
              <a:cs typeface="+mn-cs"/>
            </a:rPr>
            <a:t>等</a:t>
          </a:r>
          <a:r>
            <a:rPr kumimoji="1" lang="ja-JP" altLang="ja-JP" sz="1100">
              <a:solidFill>
                <a:schemeClr val="dk1"/>
              </a:solidFill>
              <a:effectLst/>
              <a:latin typeface="+mn-lt"/>
              <a:ea typeface="+mn-ea"/>
              <a:cs typeface="+mn-cs"/>
            </a:rPr>
            <a:t>を実施したことにより、基金残高は増加した。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行財政プランにおいて、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年間の見込額平均（約</a:t>
          </a:r>
          <a:r>
            <a:rPr kumimoji="1" lang="en-US" altLang="ja-JP" sz="1100">
              <a:solidFill>
                <a:schemeClr val="dk1"/>
              </a:solidFill>
              <a:effectLst/>
              <a:latin typeface="+mn-lt"/>
              <a:ea typeface="+mn-ea"/>
              <a:cs typeface="+mn-cs"/>
            </a:rPr>
            <a:t>77.0</a:t>
          </a:r>
          <a:r>
            <a:rPr kumimoji="1" lang="ja-JP" altLang="ja-JP" sz="1100">
              <a:solidFill>
                <a:schemeClr val="dk1"/>
              </a:solidFill>
              <a:effectLst/>
              <a:latin typeface="+mn-lt"/>
              <a:ea typeface="+mn-ea"/>
              <a:cs typeface="+mn-cs"/>
            </a:rPr>
            <a:t>億円）を基準に積立・取崩を行うこととしている。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202,978
199,947
25.00
96,044,530
93,970,500
1,105,013
44,761,494
64,467,284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兵庫県平均値および類似団体内平均値より低く、全国平均値と同程度の状況にある。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全国平均値（</a:t>
          </a:r>
          <a:r>
            <a:rPr kumimoji="1" lang="en-US" altLang="ja-JP" sz="900" b="0" i="0" baseline="0">
              <a:solidFill>
                <a:schemeClr val="dk1"/>
              </a:solidFill>
              <a:effectLst/>
              <a:latin typeface="+mn-lt"/>
              <a:ea typeface="+mn-ea"/>
              <a:cs typeface="+mn-cs"/>
            </a:rPr>
            <a:t>R1</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63.4%</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R2</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62.1%</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R3</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59.7%</a:t>
          </a:r>
          <a:r>
            <a:rPr kumimoji="1" lang="ja-JP" altLang="ja-JP" sz="900" b="0" i="0" baseline="0">
              <a:solidFill>
                <a:schemeClr val="dk1"/>
              </a:solidFill>
              <a:effectLst/>
              <a:latin typeface="+mn-lt"/>
              <a:ea typeface="+mn-ea"/>
              <a:cs typeface="+mn-cs"/>
            </a:rPr>
            <a:t>）が低下傾向にある一方、類似団体平均値（</a:t>
          </a:r>
          <a:r>
            <a:rPr kumimoji="1" lang="en-US" altLang="ja-JP" sz="900" b="0" i="0" baseline="0">
              <a:solidFill>
                <a:schemeClr val="dk1"/>
              </a:solidFill>
              <a:effectLst/>
              <a:latin typeface="+mn-lt"/>
              <a:ea typeface="+mn-ea"/>
              <a:cs typeface="+mn-cs"/>
            </a:rPr>
            <a:t>R1</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60.2%</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R2</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61.0%</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R3</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62.1%</a:t>
          </a:r>
          <a:r>
            <a:rPr kumimoji="1" lang="ja-JP" altLang="ja-JP" sz="900" b="0" i="0" baseline="0">
              <a:solidFill>
                <a:schemeClr val="dk1"/>
              </a:solidFill>
              <a:effectLst/>
              <a:latin typeface="+mn-lt"/>
              <a:ea typeface="+mn-ea"/>
              <a:cs typeface="+mn-cs"/>
            </a:rPr>
            <a:t>）は上昇傾向にあり、本市においては、類似団体平均値と同様（</a:t>
          </a:r>
          <a:r>
            <a:rPr kumimoji="1" lang="en-US" altLang="ja-JP" sz="900" b="0" i="0" baseline="0">
              <a:solidFill>
                <a:schemeClr val="dk1"/>
              </a:solidFill>
              <a:effectLst/>
              <a:latin typeface="+mn-lt"/>
              <a:ea typeface="+mn-ea"/>
              <a:cs typeface="+mn-cs"/>
            </a:rPr>
            <a:t>R1</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59.5%</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R2</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60.5%</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R3</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60.3%</a:t>
          </a:r>
          <a:r>
            <a:rPr kumimoji="1" lang="ja-JP" altLang="ja-JP" sz="900" b="0" i="0" baseline="0">
              <a:solidFill>
                <a:schemeClr val="dk1"/>
              </a:solidFill>
              <a:effectLst/>
              <a:latin typeface="+mn-lt"/>
              <a:ea typeface="+mn-ea"/>
              <a:cs typeface="+mn-cs"/>
            </a:rPr>
            <a:t>）、施設の老朽化が進行する傾向にある。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そのため、引き続き、公共施設等総合管理計画に基づき、計画的に更新工事を実施することで当比率の増加を抑えていく必要がある。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75" name="直線コネクタ 74"/>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8"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9" name="直線コネクタ 78"/>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フローチャート: 判断 82"/>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91" name="楕円 90"/>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92" name="有形固定資産減価償却率該当値テキスト"/>
        <xdr:cNvSpPr txBox="1"/>
      </xdr:nvSpPr>
      <xdr:spPr>
        <a:xfrm>
          <a:off x="48133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93" name="楕円 92"/>
        <xdr:cNvSpPr/>
      </xdr:nvSpPr>
      <xdr:spPr>
        <a:xfrm>
          <a:off x="4000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30</xdr:row>
      <xdr:rowOff>135467</xdr:rowOff>
    </xdr:to>
    <xdr:cxnSp macro="">
      <xdr:nvCxnSpPr>
        <xdr:cNvPr id="94" name="直線コネクタ 93"/>
        <xdr:cNvCxnSpPr/>
      </xdr:nvCxnSpPr>
      <xdr:spPr>
        <a:xfrm flipV="1">
          <a:off x="4051300" y="6043295"/>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95" name="楕円 94"/>
        <xdr:cNvSpPr/>
      </xdr:nvSpPr>
      <xdr:spPr>
        <a:xfrm>
          <a:off x="3238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135467</xdr:rowOff>
    </xdr:to>
    <xdr:cxnSp macro="">
      <xdr:nvCxnSpPr>
        <xdr:cNvPr id="96" name="直線コネクタ 95"/>
        <xdr:cNvCxnSpPr/>
      </xdr:nvCxnSpPr>
      <xdr:spPr>
        <a:xfrm>
          <a:off x="3289300" y="601450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97" name="楕円 96"/>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99483</xdr:rowOff>
    </xdr:to>
    <xdr:cxnSp macro="">
      <xdr:nvCxnSpPr>
        <xdr:cNvPr id="98" name="直線コネクタ 97"/>
        <xdr:cNvCxnSpPr/>
      </xdr:nvCxnSpPr>
      <xdr:spPr>
        <a:xfrm>
          <a:off x="2527300" y="600011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144568</xdr:rowOff>
    </xdr:from>
    <xdr:to>
      <xdr:col>7</xdr:col>
      <xdr:colOff>187325</xdr:colOff>
      <xdr:row>30</xdr:row>
      <xdr:rowOff>74718</xdr:rowOff>
    </xdr:to>
    <xdr:sp macro="" textlink="">
      <xdr:nvSpPr>
        <xdr:cNvPr id="99" name="楕円 98"/>
        <xdr:cNvSpPr/>
      </xdr:nvSpPr>
      <xdr:spPr>
        <a:xfrm>
          <a:off x="17145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23918</xdr:rowOff>
    </xdr:from>
    <xdr:to>
      <xdr:col>11</xdr:col>
      <xdr:colOff>136525</xdr:colOff>
      <xdr:row>30</xdr:row>
      <xdr:rowOff>85090</xdr:rowOff>
    </xdr:to>
    <xdr:cxnSp macro="">
      <xdr:nvCxnSpPr>
        <xdr:cNvPr id="100" name="直線コネクタ 99"/>
        <xdr:cNvCxnSpPr/>
      </xdr:nvCxnSpPr>
      <xdr:spPr>
        <a:xfrm>
          <a:off x="1765300" y="593894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10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102" name="n_2aveValue有形固定資産減価償却率"/>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103" name="n_3ave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31344</xdr:rowOff>
    </xdr:from>
    <xdr:ext cx="405111" cy="259045"/>
    <xdr:sp macro="" textlink="">
      <xdr:nvSpPr>
        <xdr:cNvPr id="105" name="n_1mainValue有形固定資産減価償却率"/>
        <xdr:cNvSpPr txBox="1"/>
      </xdr:nvSpPr>
      <xdr:spPr>
        <a:xfrm>
          <a:off x="38360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166810</xdr:rowOff>
    </xdr:from>
    <xdr:ext cx="405111" cy="259045"/>
    <xdr:sp macro="" textlink="">
      <xdr:nvSpPr>
        <xdr:cNvPr id="106" name="n_2mainValue有形固定資産減価償却率"/>
        <xdr:cNvSpPr txBox="1"/>
      </xdr:nvSpPr>
      <xdr:spPr>
        <a:xfrm>
          <a:off x="30867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107" name="n_3mainValue有形固定資産減価償却率"/>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108" name="n_4mainValue有形固定資産減価償却率"/>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全国平均値、兵庫県平均値および類似団体内平均値のそれぞれより低い状況にある。</a:t>
          </a:r>
          <a:r>
            <a:rPr lang="ja-JP" altLang="ja-JP" sz="900" b="0" i="0" baseline="0">
              <a:solidFill>
                <a:schemeClr val="dk1"/>
              </a:solidFill>
              <a:effectLst/>
              <a:latin typeface="+mn-lt"/>
              <a:ea typeface="+mn-ea"/>
              <a:cs typeface="+mn-cs"/>
            </a:rPr>
            <a:t>加えて、</a:t>
          </a:r>
          <a:r>
            <a:rPr kumimoji="1" lang="ja-JP" altLang="ja-JP" sz="900" b="0" i="0" baseline="0">
              <a:solidFill>
                <a:schemeClr val="dk1"/>
              </a:solidFill>
              <a:effectLst/>
              <a:latin typeface="+mn-lt"/>
              <a:ea typeface="+mn-ea"/>
              <a:cs typeface="+mn-cs"/>
            </a:rPr>
            <a:t>本市は、過去５年間で</a:t>
          </a:r>
          <a:r>
            <a:rPr kumimoji="1" lang="en-US" altLang="ja-JP" sz="900" b="0" i="0" baseline="0">
              <a:solidFill>
                <a:schemeClr val="dk1"/>
              </a:solidFill>
              <a:effectLst/>
              <a:latin typeface="+mn-lt"/>
              <a:ea typeface="+mn-ea"/>
              <a:cs typeface="+mn-cs"/>
            </a:rPr>
            <a:t>200</a:t>
          </a:r>
          <a:r>
            <a:rPr kumimoji="1" lang="ja-JP" altLang="ja-JP" sz="900" b="0" i="0" baseline="0">
              <a:solidFill>
                <a:schemeClr val="dk1"/>
              </a:solidFill>
              <a:effectLst/>
              <a:latin typeface="+mn-lt"/>
              <a:ea typeface="+mn-ea"/>
              <a:cs typeface="+mn-cs"/>
            </a:rPr>
            <a:t>ポイント以上低下している状況にあり、類似団体内平均値の低下幅を大きく上回っている。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これは、主に公共施設マネジメントの着実な実施や毎年度の起債発行額に財政規律を設けるなど、</a:t>
          </a:r>
          <a:r>
            <a:rPr kumimoji="1" lang="ja-JP" altLang="ja-JP" sz="900" b="0" i="0" baseline="0">
              <a:solidFill>
                <a:schemeClr val="dk1"/>
              </a:solidFill>
              <a:effectLst/>
              <a:latin typeface="+mn-lt"/>
              <a:ea typeface="+mn-ea"/>
              <a:cs typeface="+mn-cs"/>
            </a:rPr>
            <a:t>将来負担が過大にならないよう取り組んだこと、さらには、</a:t>
          </a:r>
          <a:r>
            <a:rPr lang="ja-JP" altLang="ja-JP" sz="900" b="0" i="0" baseline="0">
              <a:solidFill>
                <a:schemeClr val="dk1"/>
              </a:solidFill>
              <a:effectLst/>
              <a:latin typeface="+mn-lt"/>
              <a:ea typeface="+mn-ea"/>
              <a:cs typeface="+mn-cs"/>
            </a:rPr>
            <a:t>地方債の繰上償還を可能な範囲において実施したことで、将来負担額が低下したことによる。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37" name="直線コネクタ 136"/>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8" name="債務償還比率最小値テキスト"/>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9" name="直線コネクタ 138"/>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42" name="債務償還比率平均値テキスト"/>
        <xdr:cNvSpPr txBox="1"/>
      </xdr:nvSpPr>
      <xdr:spPr>
        <a:xfrm>
          <a:off x="14846300" y="592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43" name="フローチャート: 判断 142"/>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44" name="フローチャート: 判断 143"/>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45" name="フローチャート: 判断 144"/>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46" name="フローチャート: 判断 145"/>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47" name="フローチャート: 判断 146"/>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131614</xdr:rowOff>
    </xdr:from>
    <xdr:to>
      <xdr:col>76</xdr:col>
      <xdr:colOff>73025</xdr:colOff>
      <xdr:row>30</xdr:row>
      <xdr:rowOff>61764</xdr:rowOff>
    </xdr:to>
    <xdr:sp macro="" textlink="">
      <xdr:nvSpPr>
        <xdr:cNvPr id="153" name="楕円 152"/>
        <xdr:cNvSpPr/>
      </xdr:nvSpPr>
      <xdr:spPr>
        <a:xfrm>
          <a:off x="14744700" y="5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154491</xdr:rowOff>
    </xdr:from>
    <xdr:ext cx="469744" cy="259045"/>
    <xdr:sp macro="" textlink="">
      <xdr:nvSpPr>
        <xdr:cNvPr id="154" name="債務償還比率該当値テキスト"/>
        <xdr:cNvSpPr txBox="1"/>
      </xdr:nvSpPr>
      <xdr:spPr>
        <a:xfrm>
          <a:off x="14846300" y="572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167428</xdr:rowOff>
    </xdr:from>
    <xdr:to>
      <xdr:col>72</xdr:col>
      <xdr:colOff>123825</xdr:colOff>
      <xdr:row>31</xdr:row>
      <xdr:rowOff>97578</xdr:rowOff>
    </xdr:to>
    <xdr:sp macro="" textlink="">
      <xdr:nvSpPr>
        <xdr:cNvPr id="155" name="楕円 154"/>
        <xdr:cNvSpPr/>
      </xdr:nvSpPr>
      <xdr:spPr>
        <a:xfrm>
          <a:off x="14033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10964</xdr:rowOff>
    </xdr:from>
    <xdr:to>
      <xdr:col>76</xdr:col>
      <xdr:colOff>22225</xdr:colOff>
      <xdr:row>31</xdr:row>
      <xdr:rowOff>46778</xdr:rowOff>
    </xdr:to>
    <xdr:cxnSp macro="">
      <xdr:nvCxnSpPr>
        <xdr:cNvPr id="156" name="直線コネクタ 155"/>
        <xdr:cNvCxnSpPr/>
      </xdr:nvCxnSpPr>
      <xdr:spPr>
        <a:xfrm flipV="1">
          <a:off x="14084300" y="5925989"/>
          <a:ext cx="7112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73882</xdr:rowOff>
    </xdr:from>
    <xdr:to>
      <xdr:col>68</xdr:col>
      <xdr:colOff>123825</xdr:colOff>
      <xdr:row>32</xdr:row>
      <xdr:rowOff>4032</xdr:rowOff>
    </xdr:to>
    <xdr:sp macro="" textlink="">
      <xdr:nvSpPr>
        <xdr:cNvPr id="157" name="楕円 156"/>
        <xdr:cNvSpPr/>
      </xdr:nvSpPr>
      <xdr:spPr>
        <a:xfrm>
          <a:off x="13271500" y="61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46778</xdr:rowOff>
    </xdr:from>
    <xdr:to>
      <xdr:col>72</xdr:col>
      <xdr:colOff>73025</xdr:colOff>
      <xdr:row>31</xdr:row>
      <xdr:rowOff>124682</xdr:rowOff>
    </xdr:to>
    <xdr:cxnSp macro="">
      <xdr:nvCxnSpPr>
        <xdr:cNvPr id="158" name="直線コネクタ 157"/>
        <xdr:cNvCxnSpPr/>
      </xdr:nvCxnSpPr>
      <xdr:spPr>
        <a:xfrm flipV="1">
          <a:off x="13322300" y="6133253"/>
          <a:ext cx="762000" cy="7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54811</xdr:rowOff>
    </xdr:from>
    <xdr:to>
      <xdr:col>64</xdr:col>
      <xdr:colOff>123825</xdr:colOff>
      <xdr:row>31</xdr:row>
      <xdr:rowOff>156411</xdr:rowOff>
    </xdr:to>
    <xdr:sp macro="" textlink="">
      <xdr:nvSpPr>
        <xdr:cNvPr id="159" name="楕円 158"/>
        <xdr:cNvSpPr/>
      </xdr:nvSpPr>
      <xdr:spPr>
        <a:xfrm>
          <a:off x="12509500" y="61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105611</xdr:rowOff>
    </xdr:from>
    <xdr:to>
      <xdr:col>68</xdr:col>
      <xdr:colOff>73025</xdr:colOff>
      <xdr:row>31</xdr:row>
      <xdr:rowOff>124682</xdr:rowOff>
    </xdr:to>
    <xdr:cxnSp macro="">
      <xdr:nvCxnSpPr>
        <xdr:cNvPr id="160" name="直線コネクタ 159"/>
        <xdr:cNvCxnSpPr/>
      </xdr:nvCxnSpPr>
      <xdr:spPr>
        <a:xfrm>
          <a:off x="12560300" y="6192086"/>
          <a:ext cx="762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165280</xdr:rowOff>
    </xdr:from>
    <xdr:to>
      <xdr:col>60</xdr:col>
      <xdr:colOff>123825</xdr:colOff>
      <xdr:row>32</xdr:row>
      <xdr:rowOff>95430</xdr:rowOff>
    </xdr:to>
    <xdr:sp macro="" textlink="">
      <xdr:nvSpPr>
        <xdr:cNvPr id="161" name="楕円 160"/>
        <xdr:cNvSpPr/>
      </xdr:nvSpPr>
      <xdr:spPr>
        <a:xfrm>
          <a:off x="11747500" y="62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105611</xdr:rowOff>
    </xdr:from>
    <xdr:to>
      <xdr:col>64</xdr:col>
      <xdr:colOff>73025</xdr:colOff>
      <xdr:row>32</xdr:row>
      <xdr:rowOff>44630</xdr:rowOff>
    </xdr:to>
    <xdr:cxnSp macro="">
      <xdr:nvCxnSpPr>
        <xdr:cNvPr id="162" name="直線コネクタ 161"/>
        <xdr:cNvCxnSpPr/>
      </xdr:nvCxnSpPr>
      <xdr:spPr>
        <a:xfrm flipV="1">
          <a:off x="11798300" y="6192086"/>
          <a:ext cx="762000" cy="1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63" name="n_1aveValue債務償還比率"/>
        <xdr:cNvSpPr txBox="1"/>
      </xdr:nvSpPr>
      <xdr:spPr>
        <a:xfrm>
          <a:off x="13836727" y="629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64" name="n_2aveValue債務償還比率"/>
        <xdr:cNvSpPr txBox="1"/>
      </xdr:nvSpPr>
      <xdr:spPr>
        <a:xfrm>
          <a:off x="13087427" y="637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100411</xdr:rowOff>
    </xdr:from>
    <xdr:ext cx="469744" cy="259045"/>
    <xdr:sp macro="" textlink="">
      <xdr:nvSpPr>
        <xdr:cNvPr id="165" name="n_3aveValue債務償還比率"/>
        <xdr:cNvSpPr txBox="1"/>
      </xdr:nvSpPr>
      <xdr:spPr>
        <a:xfrm>
          <a:off x="12325427"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104549</xdr:rowOff>
    </xdr:from>
    <xdr:ext cx="469744" cy="259045"/>
    <xdr:sp macro="" textlink="">
      <xdr:nvSpPr>
        <xdr:cNvPr id="166" name="n_4aveValue債務償還比率"/>
        <xdr:cNvSpPr txBox="1"/>
      </xdr:nvSpPr>
      <xdr:spPr>
        <a:xfrm>
          <a:off x="11563427" y="636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114105</xdr:rowOff>
    </xdr:from>
    <xdr:ext cx="469744" cy="259045"/>
    <xdr:sp macro="" textlink="">
      <xdr:nvSpPr>
        <xdr:cNvPr id="167" name="n_1mainValue債務償還比率"/>
        <xdr:cNvSpPr txBox="1"/>
      </xdr:nvSpPr>
      <xdr:spPr>
        <a:xfrm>
          <a:off x="13836727" y="58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20559</xdr:rowOff>
    </xdr:from>
    <xdr:ext cx="469744" cy="259045"/>
    <xdr:sp macro="" textlink="">
      <xdr:nvSpPr>
        <xdr:cNvPr id="168" name="n_2mainValue債務償還比率"/>
        <xdr:cNvSpPr txBox="1"/>
      </xdr:nvSpPr>
      <xdr:spPr>
        <a:xfrm>
          <a:off x="13087427" y="59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1488</xdr:rowOff>
    </xdr:from>
    <xdr:ext cx="469744" cy="259045"/>
    <xdr:sp macro="" textlink="">
      <xdr:nvSpPr>
        <xdr:cNvPr id="169" name="n_3mainValue債務償還比率"/>
        <xdr:cNvSpPr txBox="1"/>
      </xdr:nvSpPr>
      <xdr:spPr>
        <a:xfrm>
          <a:off x="12325427" y="59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111957</xdr:rowOff>
    </xdr:from>
    <xdr:ext cx="469744" cy="259045"/>
    <xdr:sp macro="" textlink="">
      <xdr:nvSpPr>
        <xdr:cNvPr id="170" name="n_4mainValue債務償還比率"/>
        <xdr:cNvSpPr txBox="1"/>
      </xdr:nvSpPr>
      <xdr:spPr>
        <a:xfrm>
          <a:off x="11563427" y="602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202,978
199,947
25.00
96,044,530
93,970,500
1,105,013
44,761,494
64,467,284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4" name="楕円 73"/>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139717</xdr:rowOff>
    </xdr:from>
    <xdr:ext cx="405111" cy="259045"/>
    <xdr:sp macro="" textlink="">
      <xdr:nvSpPr>
        <xdr:cNvPr id="75" name="【道路】&#10;有形固定資産減価償却率該当値テキスト"/>
        <xdr:cNvSpPr txBox="1"/>
      </xdr:nvSpPr>
      <xdr:spPr>
        <a:xfrm>
          <a:off x="4673600"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38</xdr:row>
      <xdr:rowOff>167640</xdr:rowOff>
    </xdr:to>
    <xdr:cxnSp macro="">
      <xdr:nvCxnSpPr>
        <xdr:cNvPr id="77" name="直線コネクタ 76"/>
        <xdr:cNvCxnSpPr/>
      </xdr:nvCxnSpPr>
      <xdr:spPr>
        <a:xfrm>
          <a:off x="3797300" y="66631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8" name="楕円 77"/>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117022</xdr:rowOff>
    </xdr:from>
    <xdr:to>
      <xdr:col>19</xdr:col>
      <xdr:colOff>177800</xdr:colOff>
      <xdr:row>38</xdr:row>
      <xdr:rowOff>148046</xdr:rowOff>
    </xdr:to>
    <xdr:cxnSp macro="">
      <xdr:nvCxnSpPr>
        <xdr:cNvPr id="79" name="直線コネクタ 78"/>
        <xdr:cNvCxnSpPr/>
      </xdr:nvCxnSpPr>
      <xdr:spPr>
        <a:xfrm>
          <a:off x="2908300" y="66321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117022</xdr:rowOff>
    </xdr:to>
    <xdr:cxnSp macro="">
      <xdr:nvCxnSpPr>
        <xdr:cNvPr id="81" name="直線コネクタ 80"/>
        <xdr:cNvCxnSpPr/>
      </xdr:nvCxnSpPr>
      <xdr:spPr>
        <a:xfrm>
          <a:off x="2019300" y="65978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169091</xdr:rowOff>
    </xdr:from>
    <xdr:to>
      <xdr:col>6</xdr:col>
      <xdr:colOff>38100</xdr:colOff>
      <xdr:row>38</xdr:row>
      <xdr:rowOff>99241</xdr:rowOff>
    </xdr:to>
    <xdr:sp macro="" textlink="">
      <xdr:nvSpPr>
        <xdr:cNvPr id="82" name="楕円 81"/>
        <xdr:cNvSpPr/>
      </xdr:nvSpPr>
      <xdr:spPr>
        <a:xfrm>
          <a:off x="1079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48441</xdr:rowOff>
    </xdr:from>
    <xdr:to>
      <xdr:col>10</xdr:col>
      <xdr:colOff>114300</xdr:colOff>
      <xdr:row>38</xdr:row>
      <xdr:rowOff>82731</xdr:rowOff>
    </xdr:to>
    <xdr:cxnSp macro="">
      <xdr:nvCxnSpPr>
        <xdr:cNvPr id="83" name="直線コネクタ 82"/>
        <xdr:cNvCxnSpPr/>
      </xdr:nvCxnSpPr>
      <xdr:spPr>
        <a:xfrm>
          <a:off x="1130300" y="656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18523</xdr:rowOff>
    </xdr:from>
    <xdr:ext cx="405111" cy="259045"/>
    <xdr:sp macro="" textlink="">
      <xdr:nvSpPr>
        <xdr:cNvPr id="88" name="n_1mainValue【道路】&#10;有形固定資産減価償却率"/>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89" name="n_2mainValue【道路】&#10;有形固定資産減価償却率"/>
        <xdr:cNvSpPr txBox="1"/>
      </xdr:nvSpPr>
      <xdr:spPr>
        <a:xfrm>
          <a:off x="2705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90" name="n_3main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91" name="n_4main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161646</xdr:rowOff>
    </xdr:from>
    <xdr:to>
      <xdr:col>55</xdr:col>
      <xdr:colOff>50800</xdr:colOff>
      <xdr:row>41</xdr:row>
      <xdr:rowOff>91796</xdr:rowOff>
    </xdr:to>
    <xdr:sp macro="" textlink="">
      <xdr:nvSpPr>
        <xdr:cNvPr id="129" name="楕円 128"/>
        <xdr:cNvSpPr/>
      </xdr:nvSpPr>
      <xdr:spPr>
        <a:xfrm>
          <a:off x="104267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76573</xdr:rowOff>
    </xdr:from>
    <xdr:ext cx="469744" cy="259045"/>
    <xdr:sp macro="" textlink="">
      <xdr:nvSpPr>
        <xdr:cNvPr id="130" name="【道路】&#10;一人当たり延長該当値テキスト"/>
        <xdr:cNvSpPr txBox="1"/>
      </xdr:nvSpPr>
      <xdr:spPr>
        <a:xfrm>
          <a:off x="10515600" y="69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162011</xdr:rowOff>
    </xdr:from>
    <xdr:to>
      <xdr:col>50</xdr:col>
      <xdr:colOff>165100</xdr:colOff>
      <xdr:row>41</xdr:row>
      <xdr:rowOff>92161</xdr:rowOff>
    </xdr:to>
    <xdr:sp macro="" textlink="">
      <xdr:nvSpPr>
        <xdr:cNvPr id="131" name="楕円 130"/>
        <xdr:cNvSpPr/>
      </xdr:nvSpPr>
      <xdr:spPr>
        <a:xfrm>
          <a:off x="9588500" y="70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40996</xdr:rowOff>
    </xdr:from>
    <xdr:to>
      <xdr:col>55</xdr:col>
      <xdr:colOff>0</xdr:colOff>
      <xdr:row>41</xdr:row>
      <xdr:rowOff>41361</xdr:rowOff>
    </xdr:to>
    <xdr:cxnSp macro="">
      <xdr:nvCxnSpPr>
        <xdr:cNvPr id="132" name="直線コネクタ 131"/>
        <xdr:cNvCxnSpPr/>
      </xdr:nvCxnSpPr>
      <xdr:spPr>
        <a:xfrm flipV="1">
          <a:off x="9639300" y="7070446"/>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162148</xdr:rowOff>
    </xdr:from>
    <xdr:to>
      <xdr:col>46</xdr:col>
      <xdr:colOff>38100</xdr:colOff>
      <xdr:row>41</xdr:row>
      <xdr:rowOff>92298</xdr:rowOff>
    </xdr:to>
    <xdr:sp macro="" textlink="">
      <xdr:nvSpPr>
        <xdr:cNvPr id="133" name="楕円 132"/>
        <xdr:cNvSpPr/>
      </xdr:nvSpPr>
      <xdr:spPr>
        <a:xfrm>
          <a:off x="8699500" y="70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41361</xdr:rowOff>
    </xdr:from>
    <xdr:to>
      <xdr:col>50</xdr:col>
      <xdr:colOff>114300</xdr:colOff>
      <xdr:row>41</xdr:row>
      <xdr:rowOff>41498</xdr:rowOff>
    </xdr:to>
    <xdr:cxnSp macro="">
      <xdr:nvCxnSpPr>
        <xdr:cNvPr id="134" name="直線コネクタ 133"/>
        <xdr:cNvCxnSpPr/>
      </xdr:nvCxnSpPr>
      <xdr:spPr>
        <a:xfrm flipV="1">
          <a:off x="8750300" y="707081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162103</xdr:rowOff>
    </xdr:from>
    <xdr:to>
      <xdr:col>41</xdr:col>
      <xdr:colOff>101600</xdr:colOff>
      <xdr:row>41</xdr:row>
      <xdr:rowOff>92253</xdr:rowOff>
    </xdr:to>
    <xdr:sp macro="" textlink="">
      <xdr:nvSpPr>
        <xdr:cNvPr id="135" name="楕円 134"/>
        <xdr:cNvSpPr/>
      </xdr:nvSpPr>
      <xdr:spPr>
        <a:xfrm>
          <a:off x="7810500" y="70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41453</xdr:rowOff>
    </xdr:from>
    <xdr:to>
      <xdr:col>45</xdr:col>
      <xdr:colOff>177800</xdr:colOff>
      <xdr:row>41</xdr:row>
      <xdr:rowOff>41498</xdr:rowOff>
    </xdr:to>
    <xdr:cxnSp macro="">
      <xdr:nvCxnSpPr>
        <xdr:cNvPr id="136" name="直線コネクタ 135"/>
        <xdr:cNvCxnSpPr/>
      </xdr:nvCxnSpPr>
      <xdr:spPr>
        <a:xfrm>
          <a:off x="7861300" y="707090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161692</xdr:rowOff>
    </xdr:from>
    <xdr:to>
      <xdr:col>36</xdr:col>
      <xdr:colOff>165100</xdr:colOff>
      <xdr:row>41</xdr:row>
      <xdr:rowOff>91842</xdr:rowOff>
    </xdr:to>
    <xdr:sp macro="" textlink="">
      <xdr:nvSpPr>
        <xdr:cNvPr id="137" name="楕円 136"/>
        <xdr:cNvSpPr/>
      </xdr:nvSpPr>
      <xdr:spPr>
        <a:xfrm>
          <a:off x="69215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41042</xdr:rowOff>
    </xdr:from>
    <xdr:to>
      <xdr:col>41</xdr:col>
      <xdr:colOff>50800</xdr:colOff>
      <xdr:row>41</xdr:row>
      <xdr:rowOff>41453</xdr:rowOff>
    </xdr:to>
    <xdr:cxnSp macro="">
      <xdr:nvCxnSpPr>
        <xdr:cNvPr id="138" name="直線コネクタ 137"/>
        <xdr:cNvCxnSpPr/>
      </xdr:nvCxnSpPr>
      <xdr:spPr>
        <a:xfrm>
          <a:off x="6972300" y="707049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83288</xdr:rowOff>
    </xdr:from>
    <xdr:ext cx="469744" cy="259045"/>
    <xdr:sp macro="" textlink="">
      <xdr:nvSpPr>
        <xdr:cNvPr id="143" name="n_1mainValue【道路】&#10;一人当たり延長"/>
        <xdr:cNvSpPr txBox="1"/>
      </xdr:nvSpPr>
      <xdr:spPr>
        <a:xfrm>
          <a:off x="9391727" y="711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83425</xdr:rowOff>
    </xdr:from>
    <xdr:ext cx="469744" cy="259045"/>
    <xdr:sp macro="" textlink="">
      <xdr:nvSpPr>
        <xdr:cNvPr id="144" name="n_2mainValue【道路】&#10;一人当たり延長"/>
        <xdr:cNvSpPr txBox="1"/>
      </xdr:nvSpPr>
      <xdr:spPr>
        <a:xfrm>
          <a:off x="8515427" y="71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83380</xdr:rowOff>
    </xdr:from>
    <xdr:ext cx="469744" cy="259045"/>
    <xdr:sp macro="" textlink="">
      <xdr:nvSpPr>
        <xdr:cNvPr id="145" name="n_3mainValue【道路】&#10;一人当たり延長"/>
        <xdr:cNvSpPr txBox="1"/>
      </xdr:nvSpPr>
      <xdr:spPr>
        <a:xfrm>
          <a:off x="7626427" y="711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82969</xdr:rowOff>
    </xdr:from>
    <xdr:ext cx="469744" cy="259045"/>
    <xdr:sp macro="" textlink="">
      <xdr:nvSpPr>
        <xdr:cNvPr id="146" name="n_4mainValue【道路】&#10;一人当たり延長"/>
        <xdr:cNvSpPr txBox="1"/>
      </xdr:nvSpPr>
      <xdr:spPr>
        <a:xfrm>
          <a:off x="6737427" y="71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8" name="楕円 187"/>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138628</xdr:rowOff>
    </xdr:from>
    <xdr:ext cx="405111" cy="259045"/>
    <xdr:sp macro="" textlink="">
      <xdr:nvSpPr>
        <xdr:cNvPr id="189" name="【橋りょう・トンネル】&#10;有形固定資産減価償却率該当値テキスト"/>
        <xdr:cNvSpPr txBox="1"/>
      </xdr:nvSpPr>
      <xdr:spPr>
        <a:xfrm>
          <a:off x="4673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0" name="楕円 189"/>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11430</xdr:rowOff>
    </xdr:to>
    <xdr:cxnSp macro="">
      <xdr:nvCxnSpPr>
        <xdr:cNvPr id="191" name="直線コネクタ 190"/>
        <xdr:cNvCxnSpPr/>
      </xdr:nvCxnSpPr>
      <xdr:spPr>
        <a:xfrm flipV="1">
          <a:off x="3797300" y="104535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110853</xdr:rowOff>
    </xdr:from>
    <xdr:to>
      <xdr:col>15</xdr:col>
      <xdr:colOff>101600</xdr:colOff>
      <xdr:row>61</xdr:row>
      <xdr:rowOff>41003</xdr:rowOff>
    </xdr:to>
    <xdr:sp macro="" textlink="">
      <xdr:nvSpPr>
        <xdr:cNvPr id="192" name="楕円 191"/>
        <xdr:cNvSpPr/>
      </xdr:nvSpPr>
      <xdr:spPr>
        <a:xfrm>
          <a:off x="2857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161653</xdr:rowOff>
    </xdr:from>
    <xdr:to>
      <xdr:col>19</xdr:col>
      <xdr:colOff>177800</xdr:colOff>
      <xdr:row>61</xdr:row>
      <xdr:rowOff>11430</xdr:rowOff>
    </xdr:to>
    <xdr:cxnSp macro="">
      <xdr:nvCxnSpPr>
        <xdr:cNvPr id="193" name="直線コネクタ 192"/>
        <xdr:cNvCxnSpPr/>
      </xdr:nvCxnSpPr>
      <xdr:spPr>
        <a:xfrm>
          <a:off x="2908300" y="104486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194" name="楕円 193"/>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60</xdr:row>
      <xdr:rowOff>161653</xdr:rowOff>
    </xdr:to>
    <xdr:cxnSp macro="">
      <xdr:nvCxnSpPr>
        <xdr:cNvPr id="195" name="直線コネクタ 194"/>
        <xdr:cNvCxnSpPr/>
      </xdr:nvCxnSpPr>
      <xdr:spPr>
        <a:xfrm>
          <a:off x="2019300" y="1043069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68399</xdr:rowOff>
    </xdr:from>
    <xdr:to>
      <xdr:col>6</xdr:col>
      <xdr:colOff>38100</xdr:colOff>
      <xdr:row>60</xdr:row>
      <xdr:rowOff>169999</xdr:rowOff>
    </xdr:to>
    <xdr:sp macro="" textlink="">
      <xdr:nvSpPr>
        <xdr:cNvPr id="196" name="楕円 195"/>
        <xdr:cNvSpPr/>
      </xdr:nvSpPr>
      <xdr:spPr>
        <a:xfrm>
          <a:off x="1079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119199</xdr:rowOff>
    </xdr:from>
    <xdr:to>
      <xdr:col>10</xdr:col>
      <xdr:colOff>114300</xdr:colOff>
      <xdr:row>60</xdr:row>
      <xdr:rowOff>143691</xdr:rowOff>
    </xdr:to>
    <xdr:cxnSp macro="">
      <xdr:nvCxnSpPr>
        <xdr:cNvPr id="197" name="直線コネクタ 196"/>
        <xdr:cNvCxnSpPr/>
      </xdr:nvCxnSpPr>
      <xdr:spPr>
        <a:xfrm>
          <a:off x="1130300" y="104061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78757</xdr:rowOff>
    </xdr:from>
    <xdr:ext cx="405111" cy="259045"/>
    <xdr:sp macro="" textlink="">
      <xdr:nvSpPr>
        <xdr:cNvPr id="202" name="n_1mainValue【橋りょう・トンネル】&#10;有形固定資産減価償却率"/>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3" name="n_2main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4" name="n_3mainValue【橋りょう・トンネル】&#10;有形固定資産減価償却率"/>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5" name="n_4mainValue【橋りょう・トンネル】&#10;有形固定資産減価償却率"/>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30" name="【橋りょう・トンネル】&#10;一人当たり有形固定資産（償却資産）額平均値テキスト"/>
        <xdr:cNvSpPr txBox="1"/>
      </xdr:nvSpPr>
      <xdr:spPr>
        <a:xfrm>
          <a:off x="10515600" y="1034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113066</xdr:rowOff>
    </xdr:from>
    <xdr:to>
      <xdr:col>55</xdr:col>
      <xdr:colOff>50800</xdr:colOff>
      <xdr:row>60</xdr:row>
      <xdr:rowOff>43216</xdr:rowOff>
    </xdr:to>
    <xdr:sp macro="" textlink="">
      <xdr:nvSpPr>
        <xdr:cNvPr id="241" name="楕円 240"/>
        <xdr:cNvSpPr/>
      </xdr:nvSpPr>
      <xdr:spPr>
        <a:xfrm>
          <a:off x="10426700" y="102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135943</xdr:rowOff>
    </xdr:from>
    <xdr:ext cx="599010" cy="259045"/>
    <xdr:sp macro="" textlink="">
      <xdr:nvSpPr>
        <xdr:cNvPr id="242" name="【橋りょう・トンネル】&#10;一人当たり有形固定資産（償却資産）額該当値テキスト"/>
        <xdr:cNvSpPr txBox="1"/>
      </xdr:nvSpPr>
      <xdr:spPr>
        <a:xfrm>
          <a:off x="10515600" y="1008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138692</xdr:rowOff>
    </xdr:from>
    <xdr:to>
      <xdr:col>50</xdr:col>
      <xdr:colOff>165100</xdr:colOff>
      <xdr:row>60</xdr:row>
      <xdr:rowOff>68842</xdr:rowOff>
    </xdr:to>
    <xdr:sp macro="" textlink="">
      <xdr:nvSpPr>
        <xdr:cNvPr id="243" name="楕円 242"/>
        <xdr:cNvSpPr/>
      </xdr:nvSpPr>
      <xdr:spPr>
        <a:xfrm>
          <a:off x="9588500" y="10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163866</xdr:rowOff>
    </xdr:from>
    <xdr:to>
      <xdr:col>55</xdr:col>
      <xdr:colOff>0</xdr:colOff>
      <xdr:row>60</xdr:row>
      <xdr:rowOff>18042</xdr:rowOff>
    </xdr:to>
    <xdr:cxnSp macro="">
      <xdr:nvCxnSpPr>
        <xdr:cNvPr id="244" name="直線コネクタ 243"/>
        <xdr:cNvCxnSpPr/>
      </xdr:nvCxnSpPr>
      <xdr:spPr>
        <a:xfrm flipV="1">
          <a:off x="9639300" y="10279416"/>
          <a:ext cx="8382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140984</xdr:rowOff>
    </xdr:from>
    <xdr:to>
      <xdr:col>46</xdr:col>
      <xdr:colOff>38100</xdr:colOff>
      <xdr:row>60</xdr:row>
      <xdr:rowOff>71134</xdr:rowOff>
    </xdr:to>
    <xdr:sp macro="" textlink="">
      <xdr:nvSpPr>
        <xdr:cNvPr id="245" name="楕円 244"/>
        <xdr:cNvSpPr/>
      </xdr:nvSpPr>
      <xdr:spPr>
        <a:xfrm>
          <a:off x="8699500" y="102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18042</xdr:rowOff>
    </xdr:from>
    <xdr:to>
      <xdr:col>50</xdr:col>
      <xdr:colOff>114300</xdr:colOff>
      <xdr:row>60</xdr:row>
      <xdr:rowOff>20334</xdr:rowOff>
    </xdr:to>
    <xdr:cxnSp macro="">
      <xdr:nvCxnSpPr>
        <xdr:cNvPr id="246" name="直線コネクタ 245"/>
        <xdr:cNvCxnSpPr/>
      </xdr:nvCxnSpPr>
      <xdr:spPr>
        <a:xfrm flipV="1">
          <a:off x="8750300" y="10305042"/>
          <a:ext cx="8890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143287</xdr:rowOff>
    </xdr:from>
    <xdr:to>
      <xdr:col>41</xdr:col>
      <xdr:colOff>101600</xdr:colOff>
      <xdr:row>60</xdr:row>
      <xdr:rowOff>73437</xdr:rowOff>
    </xdr:to>
    <xdr:sp macro="" textlink="">
      <xdr:nvSpPr>
        <xdr:cNvPr id="247" name="楕円 246"/>
        <xdr:cNvSpPr/>
      </xdr:nvSpPr>
      <xdr:spPr>
        <a:xfrm>
          <a:off x="7810500" y="102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20334</xdr:rowOff>
    </xdr:from>
    <xdr:to>
      <xdr:col>45</xdr:col>
      <xdr:colOff>177800</xdr:colOff>
      <xdr:row>60</xdr:row>
      <xdr:rowOff>22637</xdr:rowOff>
    </xdr:to>
    <xdr:cxnSp macro="">
      <xdr:nvCxnSpPr>
        <xdr:cNvPr id="248" name="直線コネクタ 247"/>
        <xdr:cNvCxnSpPr/>
      </xdr:nvCxnSpPr>
      <xdr:spPr>
        <a:xfrm flipV="1">
          <a:off x="7861300" y="10307334"/>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141298</xdr:rowOff>
    </xdr:from>
    <xdr:to>
      <xdr:col>36</xdr:col>
      <xdr:colOff>165100</xdr:colOff>
      <xdr:row>60</xdr:row>
      <xdr:rowOff>71448</xdr:rowOff>
    </xdr:to>
    <xdr:sp macro="" textlink="">
      <xdr:nvSpPr>
        <xdr:cNvPr id="249" name="楕円 248"/>
        <xdr:cNvSpPr/>
      </xdr:nvSpPr>
      <xdr:spPr>
        <a:xfrm>
          <a:off x="6921500" y="10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20648</xdr:rowOff>
    </xdr:from>
    <xdr:to>
      <xdr:col>41</xdr:col>
      <xdr:colOff>50800</xdr:colOff>
      <xdr:row>60</xdr:row>
      <xdr:rowOff>22637</xdr:rowOff>
    </xdr:to>
    <xdr:cxnSp macro="">
      <xdr:nvCxnSpPr>
        <xdr:cNvPr id="250" name="直線コネクタ 249"/>
        <xdr:cNvCxnSpPr/>
      </xdr:nvCxnSpPr>
      <xdr:spPr>
        <a:xfrm>
          <a:off x="6972300" y="1030764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xdr:cNvSpPr txBox="1"/>
      </xdr:nvSpPr>
      <xdr:spPr>
        <a:xfrm>
          <a:off x="9359411" y="104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xdr:cNvSpPr txBox="1"/>
      </xdr:nvSpPr>
      <xdr:spPr>
        <a:xfrm>
          <a:off x="84831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xdr:cNvSpPr txBox="1"/>
      </xdr:nvSpPr>
      <xdr:spPr>
        <a:xfrm>
          <a:off x="7594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xdr:cNvSpPr txBox="1"/>
      </xdr:nvSpPr>
      <xdr:spPr>
        <a:xfrm>
          <a:off x="6705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85369</xdr:rowOff>
    </xdr:from>
    <xdr:ext cx="534377" cy="259045"/>
    <xdr:sp macro="" textlink="">
      <xdr:nvSpPr>
        <xdr:cNvPr id="255" name="n_1mainValue【橋りょう・トンネル】&#10;一人当たり有形固定資産（償却資産）額"/>
        <xdr:cNvSpPr txBox="1"/>
      </xdr:nvSpPr>
      <xdr:spPr>
        <a:xfrm>
          <a:off x="9359411" y="10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87661</xdr:rowOff>
    </xdr:from>
    <xdr:ext cx="534377" cy="259045"/>
    <xdr:sp macro="" textlink="">
      <xdr:nvSpPr>
        <xdr:cNvPr id="256" name="n_2mainValue【橋りょう・トンネル】&#10;一人当たり有形固定資産（償却資産）額"/>
        <xdr:cNvSpPr txBox="1"/>
      </xdr:nvSpPr>
      <xdr:spPr>
        <a:xfrm>
          <a:off x="8483111" y="100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89964</xdr:rowOff>
    </xdr:from>
    <xdr:ext cx="534377" cy="259045"/>
    <xdr:sp macro="" textlink="">
      <xdr:nvSpPr>
        <xdr:cNvPr id="257" name="n_3mainValue【橋りょう・トンネル】&#10;一人当たり有形固定資産（償却資産）額"/>
        <xdr:cNvSpPr txBox="1"/>
      </xdr:nvSpPr>
      <xdr:spPr>
        <a:xfrm>
          <a:off x="7594111" y="100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87975</xdr:rowOff>
    </xdr:from>
    <xdr:ext cx="534377" cy="259045"/>
    <xdr:sp macro="" textlink="">
      <xdr:nvSpPr>
        <xdr:cNvPr id="258" name="n_4mainValue【橋りょう・トンネル】&#10;一人当たり有形固定資産（償却資産）額"/>
        <xdr:cNvSpPr txBox="1"/>
      </xdr:nvSpPr>
      <xdr:spPr>
        <a:xfrm>
          <a:off x="6705111" y="100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xdr:cNvSpPr txBox="1"/>
      </xdr:nvSpPr>
      <xdr:spPr>
        <a:xfrm>
          <a:off x="4673600" y="1382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117602</xdr:rowOff>
    </xdr:from>
    <xdr:to>
      <xdr:col>24</xdr:col>
      <xdr:colOff>114300</xdr:colOff>
      <xdr:row>82</xdr:row>
      <xdr:rowOff>47752</xdr:rowOff>
    </xdr:to>
    <xdr:sp macro="" textlink="">
      <xdr:nvSpPr>
        <xdr:cNvPr id="297" name="楕円 296"/>
        <xdr:cNvSpPr/>
      </xdr:nvSpPr>
      <xdr:spPr>
        <a:xfrm>
          <a:off x="45847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96029</xdr:rowOff>
    </xdr:from>
    <xdr:ext cx="405111" cy="259045"/>
    <xdr:sp macro="" textlink="">
      <xdr:nvSpPr>
        <xdr:cNvPr id="298" name="【公営住宅】&#10;有形固定資産減価償却率該当値テキスト"/>
        <xdr:cNvSpPr txBox="1"/>
      </xdr:nvSpPr>
      <xdr:spPr>
        <a:xfrm>
          <a:off x="4673600"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299" name="楕円 298"/>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81</xdr:row>
      <xdr:rowOff>168402</xdr:rowOff>
    </xdr:to>
    <xdr:cxnSp macro="">
      <xdr:nvCxnSpPr>
        <xdr:cNvPr id="300" name="直線コネクタ 299"/>
        <xdr:cNvCxnSpPr/>
      </xdr:nvCxnSpPr>
      <xdr:spPr>
        <a:xfrm>
          <a:off x="3797300" y="14046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97028</xdr:rowOff>
    </xdr:from>
    <xdr:to>
      <xdr:col>15</xdr:col>
      <xdr:colOff>101600</xdr:colOff>
      <xdr:row>82</xdr:row>
      <xdr:rowOff>27178</xdr:rowOff>
    </xdr:to>
    <xdr:sp macro="" textlink="">
      <xdr:nvSpPr>
        <xdr:cNvPr id="301" name="楕円 300"/>
        <xdr:cNvSpPr/>
      </xdr:nvSpPr>
      <xdr:spPr>
        <a:xfrm>
          <a:off x="2857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147828</xdr:rowOff>
    </xdr:from>
    <xdr:to>
      <xdr:col>19</xdr:col>
      <xdr:colOff>177800</xdr:colOff>
      <xdr:row>81</xdr:row>
      <xdr:rowOff>159258</xdr:rowOff>
    </xdr:to>
    <xdr:cxnSp macro="">
      <xdr:nvCxnSpPr>
        <xdr:cNvPr id="302" name="直線コネクタ 301"/>
        <xdr:cNvCxnSpPr/>
      </xdr:nvCxnSpPr>
      <xdr:spPr>
        <a:xfrm>
          <a:off x="2908300" y="140352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71882</xdr:rowOff>
    </xdr:from>
    <xdr:to>
      <xdr:col>10</xdr:col>
      <xdr:colOff>165100</xdr:colOff>
      <xdr:row>82</xdr:row>
      <xdr:rowOff>2032</xdr:rowOff>
    </xdr:to>
    <xdr:sp macro="" textlink="">
      <xdr:nvSpPr>
        <xdr:cNvPr id="303" name="楕円 302"/>
        <xdr:cNvSpPr/>
      </xdr:nvSpPr>
      <xdr:spPr>
        <a:xfrm>
          <a:off x="1968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122682</xdr:rowOff>
    </xdr:from>
    <xdr:to>
      <xdr:col>15</xdr:col>
      <xdr:colOff>50800</xdr:colOff>
      <xdr:row>81</xdr:row>
      <xdr:rowOff>147828</xdr:rowOff>
    </xdr:to>
    <xdr:cxnSp macro="">
      <xdr:nvCxnSpPr>
        <xdr:cNvPr id="304" name="直線コネクタ 303"/>
        <xdr:cNvCxnSpPr/>
      </xdr:nvCxnSpPr>
      <xdr:spPr>
        <a:xfrm>
          <a:off x="2019300" y="140101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39878</xdr:rowOff>
    </xdr:from>
    <xdr:to>
      <xdr:col>6</xdr:col>
      <xdr:colOff>38100</xdr:colOff>
      <xdr:row>81</xdr:row>
      <xdr:rowOff>141478</xdr:rowOff>
    </xdr:to>
    <xdr:sp macro="" textlink="">
      <xdr:nvSpPr>
        <xdr:cNvPr id="305" name="楕円 304"/>
        <xdr:cNvSpPr/>
      </xdr:nvSpPr>
      <xdr:spPr>
        <a:xfrm>
          <a:off x="1079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90678</xdr:rowOff>
    </xdr:from>
    <xdr:to>
      <xdr:col>10</xdr:col>
      <xdr:colOff>114300</xdr:colOff>
      <xdr:row>81</xdr:row>
      <xdr:rowOff>122682</xdr:rowOff>
    </xdr:to>
    <xdr:cxnSp macro="">
      <xdr:nvCxnSpPr>
        <xdr:cNvPr id="306" name="直線コネクタ 305"/>
        <xdr:cNvCxnSpPr/>
      </xdr:nvCxnSpPr>
      <xdr:spPr>
        <a:xfrm>
          <a:off x="1130300" y="13978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xdr:cNvSpPr txBox="1"/>
      </xdr:nvSpPr>
      <xdr:spPr>
        <a:xfrm>
          <a:off x="35820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29735</xdr:rowOff>
    </xdr:from>
    <xdr:ext cx="405111" cy="259045"/>
    <xdr:sp macro="" textlink="">
      <xdr:nvSpPr>
        <xdr:cNvPr id="311" name="n_1mainValue【公営住宅】&#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18305</xdr:rowOff>
    </xdr:from>
    <xdr:ext cx="405111" cy="259045"/>
    <xdr:sp macro="" textlink="">
      <xdr:nvSpPr>
        <xdr:cNvPr id="312" name="n_2mainValue【公営住宅】&#10;有形固定資産減価償却率"/>
        <xdr:cNvSpPr txBox="1"/>
      </xdr:nvSpPr>
      <xdr:spPr>
        <a:xfrm>
          <a:off x="2705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164609</xdr:rowOff>
    </xdr:from>
    <xdr:ext cx="405111" cy="259045"/>
    <xdr:sp macro="" textlink="">
      <xdr:nvSpPr>
        <xdr:cNvPr id="313" name="n_3mainValue【公営住宅】&#10;有形固定資産減価償却率"/>
        <xdr:cNvSpPr txBox="1"/>
      </xdr:nvSpPr>
      <xdr:spPr>
        <a:xfrm>
          <a:off x="1816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132605</xdr:rowOff>
    </xdr:from>
    <xdr:ext cx="405111" cy="259045"/>
    <xdr:sp macro="" textlink="">
      <xdr:nvSpPr>
        <xdr:cNvPr id="314" name="n_4mainValue【公営住宅】&#10;有形固定資産減価償却率"/>
        <xdr:cNvSpPr txBox="1"/>
      </xdr:nvSpPr>
      <xdr:spPr>
        <a:xfrm>
          <a:off x="9277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131691</xdr:rowOff>
    </xdr:from>
    <xdr:ext cx="469744" cy="259045"/>
    <xdr:sp macro="" textlink="">
      <xdr:nvSpPr>
        <xdr:cNvPr id="341" name="【公営住宅】&#10;一人当たり面積平均値テキスト"/>
        <xdr:cNvSpPr txBox="1"/>
      </xdr:nvSpPr>
      <xdr:spPr>
        <a:xfrm>
          <a:off x="10515600" y="14533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73253</xdr:rowOff>
    </xdr:from>
    <xdr:to>
      <xdr:col>55</xdr:col>
      <xdr:colOff>50800</xdr:colOff>
      <xdr:row>85</xdr:row>
      <xdr:rowOff>3403</xdr:rowOff>
    </xdr:to>
    <xdr:sp macro="" textlink="">
      <xdr:nvSpPr>
        <xdr:cNvPr id="352" name="楕円 351"/>
        <xdr:cNvSpPr/>
      </xdr:nvSpPr>
      <xdr:spPr>
        <a:xfrm>
          <a:off x="10426700" y="144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96130</xdr:rowOff>
    </xdr:from>
    <xdr:ext cx="469744" cy="259045"/>
    <xdr:sp macro="" textlink="">
      <xdr:nvSpPr>
        <xdr:cNvPr id="353" name="【公営住宅】&#10;一人当たり面積該当値テキスト"/>
        <xdr:cNvSpPr txBox="1"/>
      </xdr:nvSpPr>
      <xdr:spPr>
        <a:xfrm>
          <a:off x="10515600" y="143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54" name="楕円 353"/>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122682</xdr:rowOff>
    </xdr:from>
    <xdr:to>
      <xdr:col>55</xdr:col>
      <xdr:colOff>0</xdr:colOff>
      <xdr:row>84</xdr:row>
      <xdr:rowOff>124053</xdr:rowOff>
    </xdr:to>
    <xdr:cxnSp macro="">
      <xdr:nvCxnSpPr>
        <xdr:cNvPr id="355" name="直線コネクタ 354"/>
        <xdr:cNvCxnSpPr/>
      </xdr:nvCxnSpPr>
      <xdr:spPr>
        <a:xfrm>
          <a:off x="9639300" y="1452448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68224</xdr:rowOff>
    </xdr:from>
    <xdr:to>
      <xdr:col>46</xdr:col>
      <xdr:colOff>38100</xdr:colOff>
      <xdr:row>84</xdr:row>
      <xdr:rowOff>169824</xdr:rowOff>
    </xdr:to>
    <xdr:sp macro="" textlink="">
      <xdr:nvSpPr>
        <xdr:cNvPr id="356" name="楕円 355"/>
        <xdr:cNvSpPr/>
      </xdr:nvSpPr>
      <xdr:spPr>
        <a:xfrm>
          <a:off x="8699500" y="14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119024</xdr:rowOff>
    </xdr:from>
    <xdr:to>
      <xdr:col>50</xdr:col>
      <xdr:colOff>114300</xdr:colOff>
      <xdr:row>84</xdr:row>
      <xdr:rowOff>122682</xdr:rowOff>
    </xdr:to>
    <xdr:cxnSp macro="">
      <xdr:nvCxnSpPr>
        <xdr:cNvPr id="357" name="直線コネクタ 356"/>
        <xdr:cNvCxnSpPr/>
      </xdr:nvCxnSpPr>
      <xdr:spPr>
        <a:xfrm>
          <a:off x="8750300" y="1452082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67768</xdr:rowOff>
    </xdr:from>
    <xdr:to>
      <xdr:col>41</xdr:col>
      <xdr:colOff>101600</xdr:colOff>
      <xdr:row>84</xdr:row>
      <xdr:rowOff>169368</xdr:rowOff>
    </xdr:to>
    <xdr:sp macro="" textlink="">
      <xdr:nvSpPr>
        <xdr:cNvPr id="358" name="楕円 357"/>
        <xdr:cNvSpPr/>
      </xdr:nvSpPr>
      <xdr:spPr>
        <a:xfrm>
          <a:off x="78105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118568</xdr:rowOff>
    </xdr:from>
    <xdr:to>
      <xdr:col>45</xdr:col>
      <xdr:colOff>177800</xdr:colOff>
      <xdr:row>84</xdr:row>
      <xdr:rowOff>119024</xdr:rowOff>
    </xdr:to>
    <xdr:cxnSp macro="">
      <xdr:nvCxnSpPr>
        <xdr:cNvPr id="359" name="直線コネクタ 358"/>
        <xdr:cNvCxnSpPr/>
      </xdr:nvCxnSpPr>
      <xdr:spPr>
        <a:xfrm>
          <a:off x="7861300" y="14520368"/>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66396</xdr:rowOff>
    </xdr:from>
    <xdr:to>
      <xdr:col>36</xdr:col>
      <xdr:colOff>165100</xdr:colOff>
      <xdr:row>84</xdr:row>
      <xdr:rowOff>167996</xdr:rowOff>
    </xdr:to>
    <xdr:sp macro="" textlink="">
      <xdr:nvSpPr>
        <xdr:cNvPr id="360" name="楕円 359"/>
        <xdr:cNvSpPr/>
      </xdr:nvSpPr>
      <xdr:spPr>
        <a:xfrm>
          <a:off x="6921500" y="144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117196</xdr:rowOff>
    </xdr:from>
    <xdr:to>
      <xdr:col>41</xdr:col>
      <xdr:colOff>50800</xdr:colOff>
      <xdr:row>84</xdr:row>
      <xdr:rowOff>118568</xdr:rowOff>
    </xdr:to>
    <xdr:cxnSp macro="">
      <xdr:nvCxnSpPr>
        <xdr:cNvPr id="361" name="直線コネクタ 360"/>
        <xdr:cNvCxnSpPr/>
      </xdr:nvCxnSpPr>
      <xdr:spPr>
        <a:xfrm>
          <a:off x="6972300" y="145189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62" name="n_1aveValue【公営住宅】&#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44366</xdr:rowOff>
    </xdr:from>
    <xdr:ext cx="469744" cy="259045"/>
    <xdr:sp macro="" textlink="">
      <xdr:nvSpPr>
        <xdr:cNvPr id="363" name="n_2aveValue【公営住宅】&#10;一人当たり面積"/>
        <xdr:cNvSpPr txBox="1"/>
      </xdr:nvSpPr>
      <xdr:spPr>
        <a:xfrm>
          <a:off x="85154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37964</xdr:rowOff>
    </xdr:from>
    <xdr:ext cx="469744" cy="259045"/>
    <xdr:sp macro="" textlink="">
      <xdr:nvSpPr>
        <xdr:cNvPr id="364" name="n_3aveValue【公営住宅】&#10;一人当たり面積"/>
        <xdr:cNvSpPr txBox="1"/>
      </xdr:nvSpPr>
      <xdr:spPr>
        <a:xfrm>
          <a:off x="7626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40251</xdr:rowOff>
    </xdr:from>
    <xdr:ext cx="469744" cy="259045"/>
    <xdr:sp macro="" textlink="">
      <xdr:nvSpPr>
        <xdr:cNvPr id="365" name="n_4aveValue【公営住宅】&#10;一人当たり面積"/>
        <xdr:cNvSpPr txBox="1"/>
      </xdr:nvSpPr>
      <xdr:spPr>
        <a:xfrm>
          <a:off x="6737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18559</xdr:rowOff>
    </xdr:from>
    <xdr:ext cx="469744" cy="259045"/>
    <xdr:sp macro="" textlink="">
      <xdr:nvSpPr>
        <xdr:cNvPr id="366" name="n_1mainValue【公営住宅】&#10;一人当たり面積"/>
        <xdr:cNvSpPr txBox="1"/>
      </xdr:nvSpPr>
      <xdr:spPr>
        <a:xfrm>
          <a:off x="93917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14901</xdr:rowOff>
    </xdr:from>
    <xdr:ext cx="469744" cy="259045"/>
    <xdr:sp macro="" textlink="">
      <xdr:nvSpPr>
        <xdr:cNvPr id="367" name="n_2mainValue【公営住宅】&#10;一人当たり面積"/>
        <xdr:cNvSpPr txBox="1"/>
      </xdr:nvSpPr>
      <xdr:spPr>
        <a:xfrm>
          <a:off x="8515427" y="142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14445</xdr:rowOff>
    </xdr:from>
    <xdr:ext cx="469744" cy="259045"/>
    <xdr:sp macro="" textlink="">
      <xdr:nvSpPr>
        <xdr:cNvPr id="368" name="n_3mainValue【公営住宅】&#10;一人当たり面積"/>
        <xdr:cNvSpPr txBox="1"/>
      </xdr:nvSpPr>
      <xdr:spPr>
        <a:xfrm>
          <a:off x="7626427" y="142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13073</xdr:rowOff>
    </xdr:from>
    <xdr:ext cx="469744" cy="259045"/>
    <xdr:sp macro="" textlink="">
      <xdr:nvSpPr>
        <xdr:cNvPr id="369" name="n_4mainValue【公営住宅】&#10;一人当たり面積"/>
        <xdr:cNvSpPr txBox="1"/>
      </xdr:nvSpPr>
      <xdr:spPr>
        <a:xfrm>
          <a:off x="6737427" y="1424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3" name="【認定こども園・幼稚園・保育所】&#10;有形固定資産減価償却率平均値テキスト"/>
        <xdr:cNvSpPr txBox="1"/>
      </xdr:nvSpPr>
      <xdr:spPr>
        <a:xfrm>
          <a:off x="16357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132842</xdr:rowOff>
    </xdr:from>
    <xdr:to>
      <xdr:col>85</xdr:col>
      <xdr:colOff>177800</xdr:colOff>
      <xdr:row>35</xdr:row>
      <xdr:rowOff>62992</xdr:rowOff>
    </xdr:to>
    <xdr:sp macro="" textlink="">
      <xdr:nvSpPr>
        <xdr:cNvPr id="424" name="楕円 423"/>
        <xdr:cNvSpPr/>
      </xdr:nvSpPr>
      <xdr:spPr>
        <a:xfrm>
          <a:off x="162687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63009</xdr:rowOff>
    </xdr:from>
    <xdr:ext cx="405111" cy="259045"/>
    <xdr:sp macro="" textlink="">
      <xdr:nvSpPr>
        <xdr:cNvPr id="425" name="【認定こども園・幼稚園・保育所】&#10;有形固定資産減価償却率該当値テキスト"/>
        <xdr:cNvSpPr txBox="1"/>
      </xdr:nvSpPr>
      <xdr:spPr>
        <a:xfrm>
          <a:off x="16357600" y="5892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155702</xdr:rowOff>
    </xdr:from>
    <xdr:to>
      <xdr:col>81</xdr:col>
      <xdr:colOff>101600</xdr:colOff>
      <xdr:row>36</xdr:row>
      <xdr:rowOff>85852</xdr:rowOff>
    </xdr:to>
    <xdr:sp macro="" textlink="">
      <xdr:nvSpPr>
        <xdr:cNvPr id="426" name="楕円 425"/>
        <xdr:cNvSpPr/>
      </xdr:nvSpPr>
      <xdr:spPr>
        <a:xfrm>
          <a:off x="15430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xdr:rowOff>
    </xdr:from>
    <xdr:to>
      <xdr:col>85</xdr:col>
      <xdr:colOff>127000</xdr:colOff>
      <xdr:row>36</xdr:row>
      <xdr:rowOff>35052</xdr:rowOff>
    </xdr:to>
    <xdr:cxnSp macro="">
      <xdr:nvCxnSpPr>
        <xdr:cNvPr id="427" name="直線コネクタ 426"/>
        <xdr:cNvCxnSpPr/>
      </xdr:nvCxnSpPr>
      <xdr:spPr>
        <a:xfrm flipV="1">
          <a:off x="15481300" y="6012942"/>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157988</xdr:rowOff>
    </xdr:from>
    <xdr:to>
      <xdr:col>76</xdr:col>
      <xdr:colOff>165100</xdr:colOff>
      <xdr:row>37</xdr:row>
      <xdr:rowOff>88138</xdr:rowOff>
    </xdr:to>
    <xdr:sp macro="" textlink="">
      <xdr:nvSpPr>
        <xdr:cNvPr id="428" name="楕円 427"/>
        <xdr:cNvSpPr/>
      </xdr:nvSpPr>
      <xdr:spPr>
        <a:xfrm>
          <a:off x="14541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35052</xdr:rowOff>
    </xdr:from>
    <xdr:to>
      <xdr:col>81</xdr:col>
      <xdr:colOff>50800</xdr:colOff>
      <xdr:row>37</xdr:row>
      <xdr:rowOff>37338</xdr:rowOff>
    </xdr:to>
    <xdr:cxnSp macro="">
      <xdr:nvCxnSpPr>
        <xdr:cNvPr id="429" name="直線コネクタ 428"/>
        <xdr:cNvCxnSpPr/>
      </xdr:nvCxnSpPr>
      <xdr:spPr>
        <a:xfrm flipV="1">
          <a:off x="14592300" y="62072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66548</xdr:rowOff>
    </xdr:from>
    <xdr:to>
      <xdr:col>72</xdr:col>
      <xdr:colOff>38100</xdr:colOff>
      <xdr:row>40</xdr:row>
      <xdr:rowOff>168148</xdr:rowOff>
    </xdr:to>
    <xdr:sp macro="" textlink="">
      <xdr:nvSpPr>
        <xdr:cNvPr id="430" name="楕円 429"/>
        <xdr:cNvSpPr/>
      </xdr:nvSpPr>
      <xdr:spPr>
        <a:xfrm>
          <a:off x="1365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37338</xdr:rowOff>
    </xdr:from>
    <xdr:to>
      <xdr:col>76</xdr:col>
      <xdr:colOff>114300</xdr:colOff>
      <xdr:row>40</xdr:row>
      <xdr:rowOff>117348</xdr:rowOff>
    </xdr:to>
    <xdr:cxnSp macro="">
      <xdr:nvCxnSpPr>
        <xdr:cNvPr id="431" name="直線コネクタ 430"/>
        <xdr:cNvCxnSpPr/>
      </xdr:nvCxnSpPr>
      <xdr:spPr>
        <a:xfrm flipV="1">
          <a:off x="13703300" y="6380988"/>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25400</xdr:rowOff>
    </xdr:from>
    <xdr:to>
      <xdr:col>67</xdr:col>
      <xdr:colOff>101600</xdr:colOff>
      <xdr:row>40</xdr:row>
      <xdr:rowOff>127000</xdr:rowOff>
    </xdr:to>
    <xdr:sp macro="" textlink="">
      <xdr:nvSpPr>
        <xdr:cNvPr id="432" name="楕円 431"/>
        <xdr:cNvSpPr/>
      </xdr:nvSpPr>
      <xdr:spPr>
        <a:xfrm>
          <a:off x="1276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76200</xdr:rowOff>
    </xdr:from>
    <xdr:to>
      <xdr:col>71</xdr:col>
      <xdr:colOff>177800</xdr:colOff>
      <xdr:row>40</xdr:row>
      <xdr:rowOff>117348</xdr:rowOff>
    </xdr:to>
    <xdr:cxnSp macro="">
      <xdr:nvCxnSpPr>
        <xdr:cNvPr id="433" name="直線コネクタ 432"/>
        <xdr:cNvCxnSpPr/>
      </xdr:nvCxnSpPr>
      <xdr:spPr>
        <a:xfrm>
          <a:off x="12814300" y="6934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34"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435" name="n_2aveValue【認定こども園・幼稚園・保育所】&#10;有形固定資産減価償却率"/>
        <xdr:cNvSpPr txBox="1"/>
      </xdr:nvSpPr>
      <xdr:spPr>
        <a:xfrm>
          <a:off x="14389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436" name="n_3aveValue【認定こども園・幼稚園・保育所】&#10;有形固定資産減価償却率"/>
        <xdr:cNvSpPr txBox="1"/>
      </xdr:nvSpPr>
      <xdr:spPr>
        <a:xfrm>
          <a:off x="13500744" y="64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437" name="n_4aveValue【認定こども園・幼稚園・保育所】&#10;有形固定資産減価償却率"/>
        <xdr:cNvSpPr txBox="1"/>
      </xdr:nvSpPr>
      <xdr:spPr>
        <a:xfrm>
          <a:off x="126117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102379</xdr:rowOff>
    </xdr:from>
    <xdr:ext cx="405111" cy="259045"/>
    <xdr:sp macro="" textlink="">
      <xdr:nvSpPr>
        <xdr:cNvPr id="438" name="n_1mainValue【認定こども園・幼稚園・保育所】&#10;有形固定資産減価償却率"/>
        <xdr:cNvSpPr txBox="1"/>
      </xdr:nvSpPr>
      <xdr:spPr>
        <a:xfrm>
          <a:off x="15266044"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104665</xdr:rowOff>
    </xdr:from>
    <xdr:ext cx="405111" cy="259045"/>
    <xdr:sp macro="" textlink="">
      <xdr:nvSpPr>
        <xdr:cNvPr id="439" name="n_2mainValue【認定こども園・幼稚園・保育所】&#10;有形固定資産減価償却率"/>
        <xdr:cNvSpPr txBox="1"/>
      </xdr:nvSpPr>
      <xdr:spPr>
        <a:xfrm>
          <a:off x="14389744"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159275</xdr:rowOff>
    </xdr:from>
    <xdr:ext cx="405111" cy="259045"/>
    <xdr:sp macro="" textlink="">
      <xdr:nvSpPr>
        <xdr:cNvPr id="440" name="n_3mainValue【認定こども園・幼稚園・保育所】&#10;有形固定資産減価償却率"/>
        <xdr:cNvSpPr txBox="1"/>
      </xdr:nvSpPr>
      <xdr:spPr>
        <a:xfrm>
          <a:off x="13500744" y="701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118127</xdr:rowOff>
    </xdr:from>
    <xdr:ext cx="405111" cy="259045"/>
    <xdr:sp macro="" textlink="">
      <xdr:nvSpPr>
        <xdr:cNvPr id="441" name="n_4mainValue【認定こども園・幼稚園・保育所】&#10;有形固定資産減価償却率"/>
        <xdr:cNvSpPr txBox="1"/>
      </xdr:nvSpPr>
      <xdr:spPr>
        <a:xfrm>
          <a:off x="12611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120413</xdr:rowOff>
    </xdr:from>
    <xdr:ext cx="469744" cy="259045"/>
    <xdr:sp macro="" textlink="">
      <xdr:nvSpPr>
        <xdr:cNvPr id="468" name="【認定こども園・幼稚園・保育所】&#10;一人当たり面積平均値テキスト"/>
        <xdr:cNvSpPr txBox="1"/>
      </xdr:nvSpPr>
      <xdr:spPr>
        <a:xfrm>
          <a:off x="22199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79" name="楕円 478"/>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4843</xdr:rowOff>
    </xdr:from>
    <xdr:ext cx="469744" cy="259045"/>
    <xdr:sp macro="" textlink="">
      <xdr:nvSpPr>
        <xdr:cNvPr id="480" name="【認定こども園・幼稚園・保育所】&#10;一人当たり面積該当値テキスト"/>
        <xdr:cNvSpPr txBox="1"/>
      </xdr:nvSpPr>
      <xdr:spPr>
        <a:xfrm>
          <a:off x="22199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481" name="楕円 480"/>
        <xdr:cNvSpPr/>
      </xdr:nvSpPr>
      <xdr:spPr>
        <a:xfrm>
          <a:off x="2127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140208</xdr:rowOff>
    </xdr:from>
    <xdr:to>
      <xdr:col>116</xdr:col>
      <xdr:colOff>63500</xdr:colOff>
      <xdr:row>39</xdr:row>
      <xdr:rowOff>32766</xdr:rowOff>
    </xdr:to>
    <xdr:cxnSp macro="">
      <xdr:nvCxnSpPr>
        <xdr:cNvPr id="482" name="直線コネクタ 481"/>
        <xdr:cNvCxnSpPr/>
      </xdr:nvCxnSpPr>
      <xdr:spPr>
        <a:xfrm>
          <a:off x="21323300" y="66553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73406</xdr:rowOff>
    </xdr:from>
    <xdr:to>
      <xdr:col>107</xdr:col>
      <xdr:colOff>101600</xdr:colOff>
      <xdr:row>38</xdr:row>
      <xdr:rowOff>3556</xdr:rowOff>
    </xdr:to>
    <xdr:sp macro="" textlink="">
      <xdr:nvSpPr>
        <xdr:cNvPr id="483" name="楕円 482"/>
        <xdr:cNvSpPr/>
      </xdr:nvSpPr>
      <xdr:spPr>
        <a:xfrm>
          <a:off x="20383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124206</xdr:rowOff>
    </xdr:from>
    <xdr:to>
      <xdr:col>111</xdr:col>
      <xdr:colOff>177800</xdr:colOff>
      <xdr:row>38</xdr:row>
      <xdr:rowOff>140208</xdr:rowOff>
    </xdr:to>
    <xdr:cxnSp macro="">
      <xdr:nvCxnSpPr>
        <xdr:cNvPr id="484" name="直線コネクタ 483"/>
        <xdr:cNvCxnSpPr/>
      </xdr:nvCxnSpPr>
      <xdr:spPr>
        <a:xfrm>
          <a:off x="20434300" y="646785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52832</xdr:rowOff>
    </xdr:from>
    <xdr:to>
      <xdr:col>102</xdr:col>
      <xdr:colOff>165100</xdr:colOff>
      <xdr:row>38</xdr:row>
      <xdr:rowOff>154432</xdr:rowOff>
    </xdr:to>
    <xdr:sp macro="" textlink="">
      <xdr:nvSpPr>
        <xdr:cNvPr id="485" name="楕円 484"/>
        <xdr:cNvSpPr/>
      </xdr:nvSpPr>
      <xdr:spPr>
        <a:xfrm>
          <a:off x="19494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124206</xdr:rowOff>
    </xdr:from>
    <xdr:to>
      <xdr:col>107</xdr:col>
      <xdr:colOff>50800</xdr:colOff>
      <xdr:row>38</xdr:row>
      <xdr:rowOff>103632</xdr:rowOff>
    </xdr:to>
    <xdr:cxnSp macro="">
      <xdr:nvCxnSpPr>
        <xdr:cNvPr id="486" name="直線コネクタ 485"/>
        <xdr:cNvCxnSpPr/>
      </xdr:nvCxnSpPr>
      <xdr:spPr>
        <a:xfrm flipV="1">
          <a:off x="19545300" y="64678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7" name="楕円 486"/>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103632</xdr:rowOff>
    </xdr:to>
    <xdr:cxnSp macro="">
      <xdr:nvCxnSpPr>
        <xdr:cNvPr id="488" name="直線コネクタ 487"/>
        <xdr:cNvCxnSpPr/>
      </xdr:nvCxnSpPr>
      <xdr:spPr>
        <a:xfrm>
          <a:off x="18656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72407</xdr:rowOff>
    </xdr:from>
    <xdr:ext cx="469744" cy="259045"/>
    <xdr:sp macro="" textlink="">
      <xdr:nvSpPr>
        <xdr:cNvPr id="489" name="n_1ave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90" name="n_2ave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81551</xdr:rowOff>
    </xdr:from>
    <xdr:ext cx="469744" cy="259045"/>
    <xdr:sp macro="" textlink="">
      <xdr:nvSpPr>
        <xdr:cNvPr id="491" name="n_3aveValue【認定こども園・幼稚園・保育所】&#10;一人当たり面積"/>
        <xdr:cNvSpPr txBox="1"/>
      </xdr:nvSpPr>
      <xdr:spPr>
        <a:xfrm>
          <a:off x="19310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492" name="n_4ave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493" name="n_1main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20083</xdr:rowOff>
    </xdr:from>
    <xdr:ext cx="469744" cy="259045"/>
    <xdr:sp macro="" textlink="">
      <xdr:nvSpPr>
        <xdr:cNvPr id="494" name="n_2mainValue【認定こども園・幼稚園・保育所】&#10;一人当たり面積"/>
        <xdr:cNvSpPr txBox="1"/>
      </xdr:nvSpPr>
      <xdr:spPr>
        <a:xfrm>
          <a:off x="20199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170959</xdr:rowOff>
    </xdr:from>
    <xdr:ext cx="469744" cy="259045"/>
    <xdr:sp macro="" textlink="">
      <xdr:nvSpPr>
        <xdr:cNvPr id="495" name="n_3mainValue【認定こども園・幼稚園・保育所】&#10;一人当たり面積"/>
        <xdr:cNvSpPr txBox="1"/>
      </xdr:nvSpPr>
      <xdr:spPr>
        <a:xfrm>
          <a:off x="19310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496" name="n_4mainValue【認定こども園・幼稚園・保育所】&#10;一人当たり面積"/>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524" name="【学校施設】&#10;有形固定資産減価償却率平均値テキスト"/>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5" name="楕円 534"/>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536" name="【学校施設】&#10;有形固定資産減価償却率該当値テキスト"/>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537" name="楕円 536"/>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45720</xdr:rowOff>
    </xdr:to>
    <xdr:cxnSp macro="">
      <xdr:nvCxnSpPr>
        <xdr:cNvPr id="538" name="直線コネクタ 537"/>
        <xdr:cNvCxnSpPr/>
      </xdr:nvCxnSpPr>
      <xdr:spPr>
        <a:xfrm flipV="1">
          <a:off x="15481300" y="101384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39" name="楕円 538"/>
        <xdr:cNvSpPr/>
      </xdr:nvSpPr>
      <xdr:spPr>
        <a:xfrm>
          <a:off x="14541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43434</xdr:rowOff>
    </xdr:from>
    <xdr:to>
      <xdr:col>81</xdr:col>
      <xdr:colOff>50800</xdr:colOff>
      <xdr:row>59</xdr:row>
      <xdr:rowOff>45720</xdr:rowOff>
    </xdr:to>
    <xdr:cxnSp macro="">
      <xdr:nvCxnSpPr>
        <xdr:cNvPr id="540" name="直線コネクタ 539"/>
        <xdr:cNvCxnSpPr/>
      </xdr:nvCxnSpPr>
      <xdr:spPr>
        <a:xfrm>
          <a:off x="14592300" y="101589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41" name="楕円 540"/>
        <xdr:cNvSpPr/>
      </xdr:nvSpPr>
      <xdr:spPr>
        <a:xfrm>
          <a:off x="136525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18288</xdr:rowOff>
    </xdr:from>
    <xdr:to>
      <xdr:col>76</xdr:col>
      <xdr:colOff>114300</xdr:colOff>
      <xdr:row>59</xdr:row>
      <xdr:rowOff>43434</xdr:rowOff>
    </xdr:to>
    <xdr:cxnSp macro="">
      <xdr:nvCxnSpPr>
        <xdr:cNvPr id="542" name="直線コネクタ 541"/>
        <xdr:cNvCxnSpPr/>
      </xdr:nvCxnSpPr>
      <xdr:spPr>
        <a:xfrm>
          <a:off x="13703300" y="101338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125222</xdr:rowOff>
    </xdr:from>
    <xdr:to>
      <xdr:col>67</xdr:col>
      <xdr:colOff>101600</xdr:colOff>
      <xdr:row>59</xdr:row>
      <xdr:rowOff>55372</xdr:rowOff>
    </xdr:to>
    <xdr:sp macro="" textlink="">
      <xdr:nvSpPr>
        <xdr:cNvPr id="543" name="楕円 542"/>
        <xdr:cNvSpPr/>
      </xdr:nvSpPr>
      <xdr:spPr>
        <a:xfrm>
          <a:off x="12763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xdr:rowOff>
    </xdr:from>
    <xdr:to>
      <xdr:col>71</xdr:col>
      <xdr:colOff>177800</xdr:colOff>
      <xdr:row>59</xdr:row>
      <xdr:rowOff>18288</xdr:rowOff>
    </xdr:to>
    <xdr:cxnSp macro="">
      <xdr:nvCxnSpPr>
        <xdr:cNvPr id="544" name="直線コネクタ 543"/>
        <xdr:cNvCxnSpPr/>
      </xdr:nvCxnSpPr>
      <xdr:spPr>
        <a:xfrm>
          <a:off x="12814300" y="101201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545" name="n_1aveValue【学校施設】&#10;有形固定資産減価償却率"/>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546" name="n_2aveValue【学校施設】&#10;有形固定資産減価償却率"/>
        <xdr:cNvSpPr txBox="1"/>
      </xdr:nvSpPr>
      <xdr:spPr>
        <a:xfrm>
          <a:off x="14389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547" name="n_3aveValue【学校施設】&#10;有形固定資産減価償却率"/>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548" name="n_4aveValue【学校施設】&#10;有形固定資産減価償却率"/>
        <xdr:cNvSpPr txBox="1"/>
      </xdr:nvSpPr>
      <xdr:spPr>
        <a:xfrm>
          <a:off x="12611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549"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550" name="n_2mainValue【学校施設】&#10;有形固定資産減価償却率"/>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551" name="n_3mainValue【学校施設】&#10;有形固定資産減価償却率"/>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71899</xdr:rowOff>
    </xdr:from>
    <xdr:ext cx="405111" cy="259045"/>
    <xdr:sp macro="" textlink="">
      <xdr:nvSpPr>
        <xdr:cNvPr id="552" name="n_4mainValue【学校施設】&#10;有形固定資産減価償却率"/>
        <xdr:cNvSpPr txBox="1"/>
      </xdr:nvSpPr>
      <xdr:spPr>
        <a:xfrm>
          <a:off x="12611744" y="984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114554</xdr:rowOff>
    </xdr:from>
    <xdr:to>
      <xdr:col>116</xdr:col>
      <xdr:colOff>114300</xdr:colOff>
      <xdr:row>64</xdr:row>
      <xdr:rowOff>44704</xdr:rowOff>
    </xdr:to>
    <xdr:sp macro="" textlink="">
      <xdr:nvSpPr>
        <xdr:cNvPr id="593" name="楕円 592"/>
        <xdr:cNvSpPr/>
      </xdr:nvSpPr>
      <xdr:spPr>
        <a:xfrm>
          <a:off x="221107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92981</xdr:rowOff>
    </xdr:from>
    <xdr:ext cx="469744" cy="259045"/>
    <xdr:sp macro="" textlink="">
      <xdr:nvSpPr>
        <xdr:cNvPr id="594" name="【学校施設】&#10;一人当たり面積該当値テキスト"/>
        <xdr:cNvSpPr txBox="1"/>
      </xdr:nvSpPr>
      <xdr:spPr>
        <a:xfrm>
          <a:off x="22199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115697</xdr:rowOff>
    </xdr:from>
    <xdr:to>
      <xdr:col>112</xdr:col>
      <xdr:colOff>38100</xdr:colOff>
      <xdr:row>64</xdr:row>
      <xdr:rowOff>45847</xdr:rowOff>
    </xdr:to>
    <xdr:sp macro="" textlink="">
      <xdr:nvSpPr>
        <xdr:cNvPr id="595" name="楕円 594"/>
        <xdr:cNvSpPr/>
      </xdr:nvSpPr>
      <xdr:spPr>
        <a:xfrm>
          <a:off x="212725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165354</xdr:rowOff>
    </xdr:from>
    <xdr:to>
      <xdr:col>116</xdr:col>
      <xdr:colOff>63500</xdr:colOff>
      <xdr:row>63</xdr:row>
      <xdr:rowOff>166497</xdr:rowOff>
    </xdr:to>
    <xdr:cxnSp macro="">
      <xdr:nvCxnSpPr>
        <xdr:cNvPr id="596" name="直線コネクタ 595"/>
        <xdr:cNvCxnSpPr/>
      </xdr:nvCxnSpPr>
      <xdr:spPr>
        <a:xfrm flipV="1">
          <a:off x="21323300" y="109667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118745</xdr:rowOff>
    </xdr:from>
    <xdr:to>
      <xdr:col>107</xdr:col>
      <xdr:colOff>101600</xdr:colOff>
      <xdr:row>64</xdr:row>
      <xdr:rowOff>48895</xdr:rowOff>
    </xdr:to>
    <xdr:sp macro="" textlink="">
      <xdr:nvSpPr>
        <xdr:cNvPr id="597" name="楕円 596"/>
        <xdr:cNvSpPr/>
      </xdr:nvSpPr>
      <xdr:spPr>
        <a:xfrm>
          <a:off x="20383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166497</xdr:rowOff>
    </xdr:from>
    <xdr:to>
      <xdr:col>111</xdr:col>
      <xdr:colOff>177800</xdr:colOff>
      <xdr:row>63</xdr:row>
      <xdr:rowOff>169545</xdr:rowOff>
    </xdr:to>
    <xdr:cxnSp macro="">
      <xdr:nvCxnSpPr>
        <xdr:cNvPr id="598" name="直線コネクタ 597"/>
        <xdr:cNvCxnSpPr/>
      </xdr:nvCxnSpPr>
      <xdr:spPr>
        <a:xfrm flipV="1">
          <a:off x="20434300" y="1096784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117983</xdr:rowOff>
    </xdr:from>
    <xdr:to>
      <xdr:col>102</xdr:col>
      <xdr:colOff>165100</xdr:colOff>
      <xdr:row>64</xdr:row>
      <xdr:rowOff>48133</xdr:rowOff>
    </xdr:to>
    <xdr:sp macro="" textlink="">
      <xdr:nvSpPr>
        <xdr:cNvPr id="599" name="楕円 598"/>
        <xdr:cNvSpPr/>
      </xdr:nvSpPr>
      <xdr:spPr>
        <a:xfrm>
          <a:off x="194945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168783</xdr:rowOff>
    </xdr:from>
    <xdr:to>
      <xdr:col>107</xdr:col>
      <xdr:colOff>50800</xdr:colOff>
      <xdr:row>63</xdr:row>
      <xdr:rowOff>169545</xdr:rowOff>
    </xdr:to>
    <xdr:cxnSp macro="">
      <xdr:nvCxnSpPr>
        <xdr:cNvPr id="600" name="直線コネクタ 599"/>
        <xdr:cNvCxnSpPr/>
      </xdr:nvCxnSpPr>
      <xdr:spPr>
        <a:xfrm>
          <a:off x="19545300" y="109701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112649</xdr:rowOff>
    </xdr:from>
    <xdr:to>
      <xdr:col>98</xdr:col>
      <xdr:colOff>38100</xdr:colOff>
      <xdr:row>64</xdr:row>
      <xdr:rowOff>42799</xdr:rowOff>
    </xdr:to>
    <xdr:sp macro="" textlink="">
      <xdr:nvSpPr>
        <xdr:cNvPr id="601" name="楕円 600"/>
        <xdr:cNvSpPr/>
      </xdr:nvSpPr>
      <xdr:spPr>
        <a:xfrm>
          <a:off x="18605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163449</xdr:rowOff>
    </xdr:from>
    <xdr:to>
      <xdr:col>102</xdr:col>
      <xdr:colOff>114300</xdr:colOff>
      <xdr:row>63</xdr:row>
      <xdr:rowOff>168783</xdr:rowOff>
    </xdr:to>
    <xdr:cxnSp macro="">
      <xdr:nvCxnSpPr>
        <xdr:cNvPr id="602" name="直線コネクタ 601"/>
        <xdr:cNvCxnSpPr/>
      </xdr:nvCxnSpPr>
      <xdr:spPr>
        <a:xfrm>
          <a:off x="18656300" y="1096479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604" name="n_2aveValue【学校施設】&#10;一人当たり面積"/>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605" name="n_3aveValue【学校施設】&#10;一人当たり面積"/>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606" name="n_4aveValue【学校施設】&#10;一人当たり面積"/>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36974</xdr:rowOff>
    </xdr:from>
    <xdr:ext cx="469744" cy="259045"/>
    <xdr:sp macro="" textlink="">
      <xdr:nvSpPr>
        <xdr:cNvPr id="607" name="n_1mainValue【学校施設】&#10;一人当たり面積"/>
        <xdr:cNvSpPr txBox="1"/>
      </xdr:nvSpPr>
      <xdr:spPr>
        <a:xfrm>
          <a:off x="21075727" y="110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40022</xdr:rowOff>
    </xdr:from>
    <xdr:ext cx="469744" cy="259045"/>
    <xdr:sp macro="" textlink="">
      <xdr:nvSpPr>
        <xdr:cNvPr id="608" name="n_2mainValue【学校施設】&#10;一人当たり面積"/>
        <xdr:cNvSpPr txBox="1"/>
      </xdr:nvSpPr>
      <xdr:spPr>
        <a:xfrm>
          <a:off x="201994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39260</xdr:rowOff>
    </xdr:from>
    <xdr:ext cx="469744" cy="259045"/>
    <xdr:sp macro="" textlink="">
      <xdr:nvSpPr>
        <xdr:cNvPr id="609" name="n_3mainValue【学校施設】&#10;一人当たり面積"/>
        <xdr:cNvSpPr txBox="1"/>
      </xdr:nvSpPr>
      <xdr:spPr>
        <a:xfrm>
          <a:off x="19310427" y="110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33926</xdr:rowOff>
    </xdr:from>
    <xdr:ext cx="469744" cy="259045"/>
    <xdr:sp macro="" textlink="">
      <xdr:nvSpPr>
        <xdr:cNvPr id="610" name="n_4mainValue【学校施設】&#10;一人当たり面積"/>
        <xdr:cNvSpPr txBox="1"/>
      </xdr:nvSpPr>
      <xdr:spPr>
        <a:xfrm>
          <a:off x="18421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0" name="【児童館】&#10;有形固定資産減価償却率平均値テキスト"/>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126364</xdr:rowOff>
    </xdr:from>
    <xdr:to>
      <xdr:col>85</xdr:col>
      <xdr:colOff>177800</xdr:colOff>
      <xdr:row>79</xdr:row>
      <xdr:rowOff>56514</xdr:rowOff>
    </xdr:to>
    <xdr:sp macro="" textlink="">
      <xdr:nvSpPr>
        <xdr:cNvPr id="651" name="楕円 650"/>
        <xdr:cNvSpPr/>
      </xdr:nvSpPr>
      <xdr:spPr>
        <a:xfrm>
          <a:off x="162687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149241</xdr:rowOff>
    </xdr:from>
    <xdr:ext cx="405111" cy="259045"/>
    <xdr:sp macro="" textlink="">
      <xdr:nvSpPr>
        <xdr:cNvPr id="652" name="【児童館】&#10;有形固定資産減価償却率該当値テキスト"/>
        <xdr:cNvSpPr txBox="1"/>
      </xdr:nvSpPr>
      <xdr:spPr>
        <a:xfrm>
          <a:off x="16357600"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105411</xdr:rowOff>
    </xdr:from>
    <xdr:to>
      <xdr:col>81</xdr:col>
      <xdr:colOff>101600</xdr:colOff>
      <xdr:row>84</xdr:row>
      <xdr:rowOff>35561</xdr:rowOff>
    </xdr:to>
    <xdr:sp macro="" textlink="">
      <xdr:nvSpPr>
        <xdr:cNvPr id="653" name="楕円 652"/>
        <xdr:cNvSpPr/>
      </xdr:nvSpPr>
      <xdr:spPr>
        <a:xfrm>
          <a:off x="15430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5714</xdr:rowOff>
    </xdr:from>
    <xdr:to>
      <xdr:col>85</xdr:col>
      <xdr:colOff>127000</xdr:colOff>
      <xdr:row>83</xdr:row>
      <xdr:rowOff>156211</xdr:rowOff>
    </xdr:to>
    <xdr:cxnSp macro="">
      <xdr:nvCxnSpPr>
        <xdr:cNvPr id="654" name="直線コネクタ 653"/>
        <xdr:cNvCxnSpPr/>
      </xdr:nvCxnSpPr>
      <xdr:spPr>
        <a:xfrm flipV="1">
          <a:off x="15481300" y="13550264"/>
          <a:ext cx="838200" cy="8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50164</xdr:rowOff>
    </xdr:from>
    <xdr:to>
      <xdr:col>76</xdr:col>
      <xdr:colOff>165100</xdr:colOff>
      <xdr:row>83</xdr:row>
      <xdr:rowOff>151764</xdr:rowOff>
    </xdr:to>
    <xdr:sp macro="" textlink="">
      <xdr:nvSpPr>
        <xdr:cNvPr id="655" name="楕円 654"/>
        <xdr:cNvSpPr/>
      </xdr:nvSpPr>
      <xdr:spPr>
        <a:xfrm>
          <a:off x="14541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100964</xdr:rowOff>
    </xdr:from>
    <xdr:to>
      <xdr:col>81</xdr:col>
      <xdr:colOff>50800</xdr:colOff>
      <xdr:row>83</xdr:row>
      <xdr:rowOff>156211</xdr:rowOff>
    </xdr:to>
    <xdr:cxnSp macro="">
      <xdr:nvCxnSpPr>
        <xdr:cNvPr id="656" name="直線コネクタ 655"/>
        <xdr:cNvCxnSpPr/>
      </xdr:nvCxnSpPr>
      <xdr:spPr>
        <a:xfrm>
          <a:off x="14592300" y="143313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657" name="楕円 656"/>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100964</xdr:rowOff>
    </xdr:to>
    <xdr:cxnSp macro="">
      <xdr:nvCxnSpPr>
        <xdr:cNvPr id="658" name="直線コネクタ 657"/>
        <xdr:cNvCxnSpPr/>
      </xdr:nvCxnSpPr>
      <xdr:spPr>
        <a:xfrm>
          <a:off x="13703300" y="142532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76836</xdr:rowOff>
    </xdr:from>
    <xdr:to>
      <xdr:col>67</xdr:col>
      <xdr:colOff>101600</xdr:colOff>
      <xdr:row>83</xdr:row>
      <xdr:rowOff>6986</xdr:rowOff>
    </xdr:to>
    <xdr:sp macro="" textlink="">
      <xdr:nvSpPr>
        <xdr:cNvPr id="659" name="楕円 658"/>
        <xdr:cNvSpPr/>
      </xdr:nvSpPr>
      <xdr:spPr>
        <a:xfrm>
          <a:off x="12763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127636</xdr:rowOff>
    </xdr:from>
    <xdr:to>
      <xdr:col>71</xdr:col>
      <xdr:colOff>177800</xdr:colOff>
      <xdr:row>83</xdr:row>
      <xdr:rowOff>22861</xdr:rowOff>
    </xdr:to>
    <xdr:cxnSp macro="">
      <xdr:nvCxnSpPr>
        <xdr:cNvPr id="660" name="直線コネクタ 659"/>
        <xdr:cNvCxnSpPr/>
      </xdr:nvCxnSpPr>
      <xdr:spPr>
        <a:xfrm>
          <a:off x="12814300" y="141865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661" name="n_1aveValue【児童館】&#10;有形固定資産減価償却率"/>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62" name="n_2ave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63" name="n_3aveValue【児童館】&#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64" name="n_4aveValue【児童館】&#10;有形固定資産減価償却率"/>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26688</xdr:rowOff>
    </xdr:from>
    <xdr:ext cx="405111" cy="259045"/>
    <xdr:sp macro="" textlink="">
      <xdr:nvSpPr>
        <xdr:cNvPr id="665" name="n_1mainValue【児童館】&#10;有形固定資産減価償却率"/>
        <xdr:cNvSpPr txBox="1"/>
      </xdr:nvSpPr>
      <xdr:spPr>
        <a:xfrm>
          <a:off x="152660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142891</xdr:rowOff>
    </xdr:from>
    <xdr:ext cx="405111" cy="259045"/>
    <xdr:sp macro="" textlink="">
      <xdr:nvSpPr>
        <xdr:cNvPr id="666" name="n_2mainValue【児童館】&#10;有形固定資産減価償却率"/>
        <xdr:cNvSpPr txBox="1"/>
      </xdr:nvSpPr>
      <xdr:spPr>
        <a:xfrm>
          <a:off x="14389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667" name="n_3mainValue【児童館】&#10;有形固定資産減価償却率"/>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169563</xdr:rowOff>
    </xdr:from>
    <xdr:ext cx="405111" cy="259045"/>
    <xdr:sp macro="" textlink="">
      <xdr:nvSpPr>
        <xdr:cNvPr id="668" name="n_4mainValue【児童館】&#10;有形固定資産減価償却率"/>
        <xdr:cNvSpPr txBox="1"/>
      </xdr:nvSpPr>
      <xdr:spPr>
        <a:xfrm>
          <a:off x="12611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児童館】&#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8" name="楕円 707"/>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09"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0" name="楕円 709"/>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95250</xdr:rowOff>
    </xdr:to>
    <xdr:cxnSp macro="">
      <xdr:nvCxnSpPr>
        <xdr:cNvPr id="711" name="直線コネクタ 710"/>
        <xdr:cNvCxnSpPr/>
      </xdr:nvCxnSpPr>
      <xdr:spPr>
        <a:xfrm flipV="1">
          <a:off x="21323300" y="14554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12" name="楕円 711"/>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13" name="直線コネクタ 712"/>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4" name="楕円 713"/>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15" name="直線コネクタ 714"/>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16" name="楕円 715"/>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17" name="直線コネクタ 716"/>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1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2"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3"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24"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25"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755" name="【公民館】&#10;有形固定資産減価償却率平均値テキスト"/>
        <xdr:cNvSpPr txBox="1"/>
      </xdr:nvSpPr>
      <xdr:spPr>
        <a:xfrm>
          <a:off x="16357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170180</xdr:rowOff>
    </xdr:from>
    <xdr:to>
      <xdr:col>85</xdr:col>
      <xdr:colOff>177800</xdr:colOff>
      <xdr:row>101</xdr:row>
      <xdr:rowOff>100330</xdr:rowOff>
    </xdr:to>
    <xdr:sp macro="" textlink="">
      <xdr:nvSpPr>
        <xdr:cNvPr id="766" name="楕円 765"/>
        <xdr:cNvSpPr/>
      </xdr:nvSpPr>
      <xdr:spPr>
        <a:xfrm>
          <a:off x="16268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123207</xdr:rowOff>
    </xdr:from>
    <xdr:ext cx="405111" cy="259045"/>
    <xdr:sp macro="" textlink="">
      <xdr:nvSpPr>
        <xdr:cNvPr id="767" name="【公民館】&#10;有形固定資産減価償却率該当値テキスト"/>
        <xdr:cNvSpPr txBox="1"/>
      </xdr:nvSpPr>
      <xdr:spPr>
        <a:xfrm>
          <a:off x="16357600"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118745</xdr:rowOff>
    </xdr:from>
    <xdr:to>
      <xdr:col>81</xdr:col>
      <xdr:colOff>101600</xdr:colOff>
      <xdr:row>101</xdr:row>
      <xdr:rowOff>48895</xdr:rowOff>
    </xdr:to>
    <xdr:sp macro="" textlink="">
      <xdr:nvSpPr>
        <xdr:cNvPr id="768" name="楕円 767"/>
        <xdr:cNvSpPr/>
      </xdr:nvSpPr>
      <xdr:spPr>
        <a:xfrm>
          <a:off x="15430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169545</xdr:rowOff>
    </xdr:from>
    <xdr:to>
      <xdr:col>85</xdr:col>
      <xdr:colOff>127000</xdr:colOff>
      <xdr:row>101</xdr:row>
      <xdr:rowOff>49530</xdr:rowOff>
    </xdr:to>
    <xdr:cxnSp macro="">
      <xdr:nvCxnSpPr>
        <xdr:cNvPr id="769" name="直線コネクタ 768"/>
        <xdr:cNvCxnSpPr/>
      </xdr:nvCxnSpPr>
      <xdr:spPr>
        <a:xfrm>
          <a:off x="15481300" y="173145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770" name="楕円 769"/>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169545</xdr:rowOff>
    </xdr:from>
    <xdr:to>
      <xdr:col>81</xdr:col>
      <xdr:colOff>50800</xdr:colOff>
      <xdr:row>107</xdr:row>
      <xdr:rowOff>87630</xdr:rowOff>
    </xdr:to>
    <xdr:cxnSp macro="">
      <xdr:nvCxnSpPr>
        <xdr:cNvPr id="771" name="直線コネクタ 770"/>
        <xdr:cNvCxnSpPr/>
      </xdr:nvCxnSpPr>
      <xdr:spPr>
        <a:xfrm flipV="1">
          <a:off x="14592300" y="17314545"/>
          <a:ext cx="889000" cy="11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160655</xdr:rowOff>
    </xdr:from>
    <xdr:to>
      <xdr:col>72</xdr:col>
      <xdr:colOff>38100</xdr:colOff>
      <xdr:row>107</xdr:row>
      <xdr:rowOff>90805</xdr:rowOff>
    </xdr:to>
    <xdr:sp macro="" textlink="">
      <xdr:nvSpPr>
        <xdr:cNvPr id="772" name="楕円 771"/>
        <xdr:cNvSpPr/>
      </xdr:nvSpPr>
      <xdr:spPr>
        <a:xfrm>
          <a:off x="13652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40005</xdr:rowOff>
    </xdr:from>
    <xdr:to>
      <xdr:col>76</xdr:col>
      <xdr:colOff>114300</xdr:colOff>
      <xdr:row>107</xdr:row>
      <xdr:rowOff>87630</xdr:rowOff>
    </xdr:to>
    <xdr:cxnSp macro="">
      <xdr:nvCxnSpPr>
        <xdr:cNvPr id="773" name="直線コネクタ 772"/>
        <xdr:cNvCxnSpPr/>
      </xdr:nvCxnSpPr>
      <xdr:spPr>
        <a:xfrm>
          <a:off x="13703300" y="183851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113030</xdr:rowOff>
    </xdr:from>
    <xdr:to>
      <xdr:col>67</xdr:col>
      <xdr:colOff>101600</xdr:colOff>
      <xdr:row>107</xdr:row>
      <xdr:rowOff>43180</xdr:rowOff>
    </xdr:to>
    <xdr:sp macro="" textlink="">
      <xdr:nvSpPr>
        <xdr:cNvPr id="774" name="楕円 773"/>
        <xdr:cNvSpPr/>
      </xdr:nvSpPr>
      <xdr:spPr>
        <a:xfrm>
          <a:off x="12763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163830</xdr:rowOff>
    </xdr:from>
    <xdr:to>
      <xdr:col>71</xdr:col>
      <xdr:colOff>177800</xdr:colOff>
      <xdr:row>107</xdr:row>
      <xdr:rowOff>40005</xdr:rowOff>
    </xdr:to>
    <xdr:cxnSp macro="">
      <xdr:nvCxnSpPr>
        <xdr:cNvPr id="775" name="直線コネクタ 774"/>
        <xdr:cNvCxnSpPr/>
      </xdr:nvCxnSpPr>
      <xdr:spPr>
        <a:xfrm>
          <a:off x="12814300" y="18337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776" name="n_1aveValue【公民館】&#10;有形固定資産減価償却率"/>
        <xdr:cNvSpPr txBox="1"/>
      </xdr:nvSpPr>
      <xdr:spPr>
        <a:xfrm>
          <a:off x="15266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777" name="n_2aveValue【公民館】&#10;有形固定資産減価償却率"/>
        <xdr:cNvSpPr txBox="1"/>
      </xdr:nvSpPr>
      <xdr:spPr>
        <a:xfrm>
          <a:off x="14389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78"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79" name="n_4aveValue【公民館】&#10;有形固定資産減価償却率"/>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65422</xdr:rowOff>
    </xdr:from>
    <xdr:ext cx="405111" cy="259045"/>
    <xdr:sp macro="" textlink="">
      <xdr:nvSpPr>
        <xdr:cNvPr id="780" name="n_1mainValue【公民館】&#10;有形固定資産減価償却率"/>
        <xdr:cNvSpPr txBox="1"/>
      </xdr:nvSpPr>
      <xdr:spPr>
        <a:xfrm>
          <a:off x="15266044" y="170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781" name="n_2mainValue【公民館】&#10;有形固定資産減価償却率"/>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81932</xdr:rowOff>
    </xdr:from>
    <xdr:ext cx="405111" cy="259045"/>
    <xdr:sp macro="" textlink="">
      <xdr:nvSpPr>
        <xdr:cNvPr id="782" name="n_3mainValue【公民館】&#10;有形固定資産減価償却率"/>
        <xdr:cNvSpPr txBox="1"/>
      </xdr:nvSpPr>
      <xdr:spPr>
        <a:xfrm>
          <a:off x="135007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34307</xdr:rowOff>
    </xdr:from>
    <xdr:ext cx="405111" cy="259045"/>
    <xdr:sp macro="" textlink="">
      <xdr:nvSpPr>
        <xdr:cNvPr id="783" name="n_4mainValue【公民館】&#10;有形固定資産減価償却率"/>
        <xdr:cNvSpPr txBox="1"/>
      </xdr:nvSpPr>
      <xdr:spPr>
        <a:xfrm>
          <a:off x="12611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4"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825" name="楕円 824"/>
        <xdr:cNvSpPr/>
      </xdr:nvSpPr>
      <xdr:spPr>
        <a:xfrm>
          <a:off x="22110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826" name="【公民館】&#10;一人当たり面積該当値テキスト"/>
        <xdr:cNvSpPr txBox="1"/>
      </xdr:nvSpPr>
      <xdr:spPr>
        <a:xfrm>
          <a:off x="221996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107043</xdr:rowOff>
    </xdr:from>
    <xdr:to>
      <xdr:col>112</xdr:col>
      <xdr:colOff>38100</xdr:colOff>
      <xdr:row>109</xdr:row>
      <xdr:rowOff>37193</xdr:rowOff>
    </xdr:to>
    <xdr:sp macro="" textlink="">
      <xdr:nvSpPr>
        <xdr:cNvPr id="827" name="楕円 826"/>
        <xdr:cNvSpPr/>
      </xdr:nvSpPr>
      <xdr:spPr>
        <a:xfrm>
          <a:off x="2127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157843</xdr:rowOff>
    </xdr:from>
    <xdr:to>
      <xdr:col>116</xdr:col>
      <xdr:colOff>63500</xdr:colOff>
      <xdr:row>108</xdr:row>
      <xdr:rowOff>157843</xdr:rowOff>
    </xdr:to>
    <xdr:cxnSp macro="">
      <xdr:nvCxnSpPr>
        <xdr:cNvPr id="828" name="直線コネクタ 827"/>
        <xdr:cNvCxnSpPr/>
      </xdr:nvCxnSpPr>
      <xdr:spPr>
        <a:xfrm>
          <a:off x="21323300" y="1867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829" name="楕円 828"/>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108</xdr:row>
      <xdr:rowOff>157843</xdr:rowOff>
    </xdr:to>
    <xdr:cxnSp macro="">
      <xdr:nvCxnSpPr>
        <xdr:cNvPr id="830" name="直線コネクタ 829"/>
        <xdr:cNvCxnSpPr/>
      </xdr:nvCxnSpPr>
      <xdr:spPr>
        <a:xfrm>
          <a:off x="20434300" y="18445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1" name="楕円 830"/>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100693</xdr:rowOff>
    </xdr:to>
    <xdr:cxnSp macro="">
      <xdr:nvCxnSpPr>
        <xdr:cNvPr id="832" name="直線コネクタ 831"/>
        <xdr:cNvCxnSpPr/>
      </xdr:nvCxnSpPr>
      <xdr:spPr>
        <a:xfrm>
          <a:off x="19545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3" name="楕円 832"/>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100693</xdr:rowOff>
    </xdr:to>
    <xdr:cxnSp macro="">
      <xdr:nvCxnSpPr>
        <xdr:cNvPr id="834" name="直線コネクタ 833"/>
        <xdr:cNvCxnSpPr/>
      </xdr:nvCxnSpPr>
      <xdr:spPr>
        <a:xfrm>
          <a:off x="18656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835" name="n_1aveValue【公民館】&#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6" name="n_2aveValue【公民館】&#10;一人当たり面積"/>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37" name="n_3aveValue【公民館】&#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38" name="n_4aveValue【公民館】&#10;一人当たり面積"/>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28320</xdr:rowOff>
    </xdr:from>
    <xdr:ext cx="469744" cy="259045"/>
    <xdr:sp macro="" textlink="">
      <xdr:nvSpPr>
        <xdr:cNvPr id="839" name="n_1mainValue【公民館】&#10;一人当たり面積"/>
        <xdr:cNvSpPr txBox="1"/>
      </xdr:nvSpPr>
      <xdr:spPr>
        <a:xfrm>
          <a:off x="210757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840" name="n_2mainValue【公民館】&#10;一人当たり面積"/>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41" name="n_3main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42" name="n_4main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ポイント以上高くなっている施設は「消防施設」「庁舎」「一般廃棄物処理施設」である。「庁舎」「保健センター」については令和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年度に建替え・令和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年度に解体工事を実施しているため、今後、有形固定資産減価償却率の改善が見込まれる。</a:t>
          </a:r>
          <a:endParaRPr lang="ja-JP" altLang="ja-JP" sz="1400">
            <a:effectLst/>
          </a:endParaRPr>
        </a:p>
        <a:p>
          <a:r>
            <a:rPr lang="ja-JP" altLang="ja-JP" sz="1100" b="0" i="0" baseline="0">
              <a:solidFill>
                <a:schemeClr val="dk1"/>
              </a:solidFill>
              <a:effectLst/>
              <a:latin typeface="+mn-lt"/>
              <a:ea typeface="+mn-ea"/>
              <a:cs typeface="+mn-cs"/>
            </a:rPr>
            <a:t>類似団体と比較して有形固定資産減価償却率が</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以上低くなっている施設は、「児童館」「認定こども園・幼稚園・保育所」「公民館」「図書館」「体育館・プール」である。児童館等の再編、幼稚園等の統廃合、公民館の機能移転によるものである。</a:t>
          </a:r>
          <a:endParaRPr lang="ja-JP" altLang="ja-JP" sz="1400">
            <a:effectLst/>
          </a:endParaRPr>
        </a:p>
        <a:p>
          <a:r>
            <a:rPr lang="ja-JP" altLang="ja-JP" sz="1100" b="0" i="0" baseline="0">
              <a:solidFill>
                <a:schemeClr val="dk1"/>
              </a:solidFill>
              <a:effectLst/>
              <a:latin typeface="+mn-lt"/>
              <a:ea typeface="+mn-ea"/>
              <a:cs typeface="+mn-cs"/>
            </a:rPr>
            <a:t>公営住宅については、個別施設計画にあたる「伊丹市市営住宅等整備計画」を令和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月に策定し、集約化等の取組を実施しているものの、兵庫県所有の公営住宅が本市へ順次移管されており、一人当たり面積は増加する予定である。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202,978
199,947
25.00
96,044,530
93,970,500
1,105,013
44,761,494
64,467,284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xdr:cNvSpPr txBox="1"/>
      </xdr:nvSpPr>
      <xdr:spPr>
        <a:xfrm>
          <a:off x="46736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73" name="楕円 72"/>
        <xdr:cNvSpPr/>
      </xdr:nvSpPr>
      <xdr:spPr>
        <a:xfrm>
          <a:off x="4584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4" name="【図書館】&#10;有形固定資産減価償却率該当値テキスト"/>
        <xdr:cNvSpPr txBox="1"/>
      </xdr:nvSpPr>
      <xdr:spPr>
        <a:xfrm>
          <a:off x="4673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133985</xdr:rowOff>
    </xdr:from>
    <xdr:to>
      <xdr:col>20</xdr:col>
      <xdr:colOff>38100</xdr:colOff>
      <xdr:row>35</xdr:row>
      <xdr:rowOff>64135</xdr:rowOff>
    </xdr:to>
    <xdr:sp macro="" textlink="">
      <xdr:nvSpPr>
        <xdr:cNvPr id="75" name="楕円 74"/>
        <xdr:cNvSpPr/>
      </xdr:nvSpPr>
      <xdr:spPr>
        <a:xfrm>
          <a:off x="3746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xdr:rowOff>
    </xdr:from>
    <xdr:to>
      <xdr:col>24</xdr:col>
      <xdr:colOff>63500</xdr:colOff>
      <xdr:row>35</xdr:row>
      <xdr:rowOff>76200</xdr:rowOff>
    </xdr:to>
    <xdr:cxnSp macro="">
      <xdr:nvCxnSpPr>
        <xdr:cNvPr id="76" name="直線コネクタ 75"/>
        <xdr:cNvCxnSpPr/>
      </xdr:nvCxnSpPr>
      <xdr:spPr>
        <a:xfrm>
          <a:off x="3797300" y="601408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93980</xdr:rowOff>
    </xdr:from>
    <xdr:to>
      <xdr:col>15</xdr:col>
      <xdr:colOff>101600</xdr:colOff>
      <xdr:row>35</xdr:row>
      <xdr:rowOff>24130</xdr:rowOff>
    </xdr:to>
    <xdr:sp macro="" textlink="">
      <xdr:nvSpPr>
        <xdr:cNvPr id="77" name="楕円 76"/>
        <xdr:cNvSpPr/>
      </xdr:nvSpPr>
      <xdr:spPr>
        <a:xfrm>
          <a:off x="2857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144780</xdr:rowOff>
    </xdr:from>
    <xdr:to>
      <xdr:col>19</xdr:col>
      <xdr:colOff>177800</xdr:colOff>
      <xdr:row>35</xdr:row>
      <xdr:rowOff>13335</xdr:rowOff>
    </xdr:to>
    <xdr:cxnSp macro="">
      <xdr:nvCxnSpPr>
        <xdr:cNvPr id="78" name="直線コネクタ 77"/>
        <xdr:cNvCxnSpPr/>
      </xdr:nvCxnSpPr>
      <xdr:spPr>
        <a:xfrm>
          <a:off x="2908300" y="59740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33020</xdr:rowOff>
    </xdr:from>
    <xdr:to>
      <xdr:col>10</xdr:col>
      <xdr:colOff>165100</xdr:colOff>
      <xdr:row>34</xdr:row>
      <xdr:rowOff>134620</xdr:rowOff>
    </xdr:to>
    <xdr:sp macro="" textlink="">
      <xdr:nvSpPr>
        <xdr:cNvPr id="79" name="楕円 78"/>
        <xdr:cNvSpPr/>
      </xdr:nvSpPr>
      <xdr:spPr>
        <a:xfrm>
          <a:off x="1968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83820</xdr:rowOff>
    </xdr:from>
    <xdr:to>
      <xdr:col>15</xdr:col>
      <xdr:colOff>50800</xdr:colOff>
      <xdr:row>34</xdr:row>
      <xdr:rowOff>144780</xdr:rowOff>
    </xdr:to>
    <xdr:cxnSp macro="">
      <xdr:nvCxnSpPr>
        <xdr:cNvPr id="80" name="直線コネクタ 79"/>
        <xdr:cNvCxnSpPr/>
      </xdr:nvCxnSpPr>
      <xdr:spPr>
        <a:xfrm>
          <a:off x="2019300" y="5913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147320</xdr:rowOff>
    </xdr:from>
    <xdr:to>
      <xdr:col>6</xdr:col>
      <xdr:colOff>38100</xdr:colOff>
      <xdr:row>34</xdr:row>
      <xdr:rowOff>77470</xdr:rowOff>
    </xdr:to>
    <xdr:sp macro="" textlink="">
      <xdr:nvSpPr>
        <xdr:cNvPr id="81" name="楕円 80"/>
        <xdr:cNvSpPr/>
      </xdr:nvSpPr>
      <xdr:spPr>
        <a:xfrm>
          <a:off x="1079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26670</xdr:rowOff>
    </xdr:from>
    <xdr:to>
      <xdr:col>10</xdr:col>
      <xdr:colOff>114300</xdr:colOff>
      <xdr:row>34</xdr:row>
      <xdr:rowOff>83820</xdr:rowOff>
    </xdr:to>
    <xdr:cxnSp macro="">
      <xdr:nvCxnSpPr>
        <xdr:cNvPr id="82" name="直線コネクタ 81"/>
        <xdr:cNvCxnSpPr/>
      </xdr:nvCxnSpPr>
      <xdr:spPr>
        <a:xfrm>
          <a:off x="1130300" y="5855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3" name="n_1aveValue【図書館】&#10;有形固定資産減価償却率"/>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xdr:cNvSpPr txBox="1"/>
      </xdr:nvSpPr>
      <xdr:spPr>
        <a:xfrm>
          <a:off x="2705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169562</xdr:rowOff>
    </xdr:from>
    <xdr:ext cx="405111" cy="259045"/>
    <xdr:sp macro="" textlink="">
      <xdr:nvSpPr>
        <xdr:cNvPr id="85" name="n_3aveValue【図書館】&#10;有形固定資産減価償却率"/>
        <xdr:cNvSpPr txBox="1"/>
      </xdr:nvSpPr>
      <xdr:spPr>
        <a:xfrm>
          <a:off x="1816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86" name="n_4aveValue【図書館】&#10;有形固定資産減価償却率"/>
        <xdr:cNvSpPr txBox="1"/>
      </xdr:nvSpPr>
      <xdr:spPr>
        <a:xfrm>
          <a:off x="927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80662</xdr:rowOff>
    </xdr:from>
    <xdr:ext cx="405111" cy="259045"/>
    <xdr:sp macro="" textlink="">
      <xdr:nvSpPr>
        <xdr:cNvPr id="87" name="n_1mainValue【図書館】&#10;有形固定資産減価償却率"/>
        <xdr:cNvSpPr txBox="1"/>
      </xdr:nvSpPr>
      <xdr:spPr>
        <a:xfrm>
          <a:off x="35820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40657</xdr:rowOff>
    </xdr:from>
    <xdr:ext cx="405111" cy="259045"/>
    <xdr:sp macro="" textlink="">
      <xdr:nvSpPr>
        <xdr:cNvPr id="88" name="n_2mainValue【図書館】&#10;有形固定資産減価償却率"/>
        <xdr:cNvSpPr txBox="1"/>
      </xdr:nvSpPr>
      <xdr:spPr>
        <a:xfrm>
          <a:off x="2705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151147</xdr:rowOff>
    </xdr:from>
    <xdr:ext cx="405111" cy="259045"/>
    <xdr:sp macro="" textlink="">
      <xdr:nvSpPr>
        <xdr:cNvPr id="89" name="n_3mainValue【図書館】&#10;有形固定資産減価償却率"/>
        <xdr:cNvSpPr txBox="1"/>
      </xdr:nvSpPr>
      <xdr:spPr>
        <a:xfrm>
          <a:off x="1816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93997</xdr:rowOff>
    </xdr:from>
    <xdr:ext cx="405111" cy="259045"/>
    <xdr:sp macro="" textlink="">
      <xdr:nvSpPr>
        <xdr:cNvPr id="90" name="n_4mainValue【図書館】&#10;有形固定資産減価償却率"/>
        <xdr:cNvSpPr txBox="1"/>
      </xdr:nvSpPr>
      <xdr:spPr>
        <a:xfrm>
          <a:off x="927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xdr:cNvSpPr txBox="1"/>
      </xdr:nvSpPr>
      <xdr:spPr>
        <a:xfrm>
          <a:off x="1051560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0" name="楕円 129"/>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54627</xdr:rowOff>
    </xdr:from>
    <xdr:ext cx="469744" cy="259045"/>
    <xdr:sp macro="" textlink="">
      <xdr:nvSpPr>
        <xdr:cNvPr id="131" name="【図書館】&#10;一人当たり面積該当値テキスト"/>
        <xdr:cNvSpPr txBox="1"/>
      </xdr:nvSpPr>
      <xdr:spPr>
        <a:xfrm>
          <a:off x="1051560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2" name="楕円 131"/>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3" name="直線コネクタ 132"/>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4" name="楕円 133"/>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5" name="直線コネクタ 134"/>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6" name="楕円 135"/>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7" name="直線コネクタ 136"/>
        <xdr:cNvCxnSpPr/>
      </xdr:nvCxnSpPr>
      <xdr:spPr>
        <a:xfrm>
          <a:off x="7861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38" name="楕円 137"/>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82550</xdr:rowOff>
    </xdr:from>
    <xdr:to>
      <xdr:col>41</xdr:col>
      <xdr:colOff>50800</xdr:colOff>
      <xdr:row>39</xdr:row>
      <xdr:rowOff>82550</xdr:rowOff>
    </xdr:to>
    <xdr:cxnSp macro="">
      <xdr:nvCxnSpPr>
        <xdr:cNvPr id="139" name="直線コネクタ 138"/>
        <xdr:cNvCxnSpPr/>
      </xdr:nvCxnSpPr>
      <xdr:spPr>
        <a:xfrm>
          <a:off x="6972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54627</xdr:rowOff>
    </xdr:from>
    <xdr:ext cx="469744" cy="259045"/>
    <xdr:sp macro="" textlink="">
      <xdr:nvSpPr>
        <xdr:cNvPr id="140" name="n_1ave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149877</xdr:rowOff>
    </xdr:from>
    <xdr:ext cx="469744" cy="259045"/>
    <xdr:sp macro="" textlink="">
      <xdr:nvSpPr>
        <xdr:cNvPr id="144" name="n_1mainValue【図書館】&#10;一人当たり面積"/>
        <xdr:cNvSpPr txBox="1"/>
      </xdr:nvSpPr>
      <xdr:spPr>
        <a:xfrm>
          <a:off x="9391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149877</xdr:rowOff>
    </xdr:from>
    <xdr:ext cx="469744" cy="259045"/>
    <xdr:sp macro="" textlink="">
      <xdr:nvSpPr>
        <xdr:cNvPr id="145" name="n_2mainValue【図書館】&#10;一人当たり面積"/>
        <xdr:cNvSpPr txBox="1"/>
      </xdr:nvSpPr>
      <xdr:spPr>
        <a:xfrm>
          <a:off x="8515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149877</xdr:rowOff>
    </xdr:from>
    <xdr:ext cx="469744" cy="259045"/>
    <xdr:sp macro="" textlink="">
      <xdr:nvSpPr>
        <xdr:cNvPr id="146" name="n_3mainValue【図書館】&#10;一人当たり面積"/>
        <xdr:cNvSpPr txBox="1"/>
      </xdr:nvSpPr>
      <xdr:spPr>
        <a:xfrm>
          <a:off x="7626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7" name="n_4main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77" name="【体育館・プール】&#10;有形固定資産減価償却率平均値テキスト"/>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84455</xdr:rowOff>
    </xdr:from>
    <xdr:to>
      <xdr:col>24</xdr:col>
      <xdr:colOff>114300</xdr:colOff>
      <xdr:row>58</xdr:row>
      <xdr:rowOff>14605</xdr:rowOff>
    </xdr:to>
    <xdr:sp macro="" textlink="">
      <xdr:nvSpPr>
        <xdr:cNvPr id="188" name="楕円 187"/>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107332</xdr:rowOff>
    </xdr:from>
    <xdr:ext cx="405111" cy="259045"/>
    <xdr:sp macro="" textlink="">
      <xdr:nvSpPr>
        <xdr:cNvPr id="189" name="【体育館・プール】&#10;有形固定資産減価償却率該当値テキスト"/>
        <xdr:cNvSpPr txBox="1"/>
      </xdr:nvSpPr>
      <xdr:spPr>
        <a:xfrm>
          <a:off x="46736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57785</xdr:rowOff>
    </xdr:from>
    <xdr:to>
      <xdr:col>20</xdr:col>
      <xdr:colOff>38100</xdr:colOff>
      <xdr:row>57</xdr:row>
      <xdr:rowOff>159385</xdr:rowOff>
    </xdr:to>
    <xdr:sp macro="" textlink="">
      <xdr:nvSpPr>
        <xdr:cNvPr id="190" name="楕円 189"/>
        <xdr:cNvSpPr/>
      </xdr:nvSpPr>
      <xdr:spPr>
        <a:xfrm>
          <a:off x="3746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108585</xdr:rowOff>
    </xdr:from>
    <xdr:to>
      <xdr:col>24</xdr:col>
      <xdr:colOff>63500</xdr:colOff>
      <xdr:row>57</xdr:row>
      <xdr:rowOff>135255</xdr:rowOff>
    </xdr:to>
    <xdr:cxnSp macro="">
      <xdr:nvCxnSpPr>
        <xdr:cNvPr id="191" name="直線コネクタ 190"/>
        <xdr:cNvCxnSpPr/>
      </xdr:nvCxnSpPr>
      <xdr:spPr>
        <a:xfrm>
          <a:off x="3797300" y="98812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xdr:rowOff>
    </xdr:from>
    <xdr:to>
      <xdr:col>15</xdr:col>
      <xdr:colOff>101600</xdr:colOff>
      <xdr:row>57</xdr:row>
      <xdr:rowOff>104140</xdr:rowOff>
    </xdr:to>
    <xdr:sp macro="" textlink="">
      <xdr:nvSpPr>
        <xdr:cNvPr id="192" name="楕円 191"/>
        <xdr:cNvSpPr/>
      </xdr:nvSpPr>
      <xdr:spPr>
        <a:xfrm>
          <a:off x="2857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53340</xdr:rowOff>
    </xdr:from>
    <xdr:to>
      <xdr:col>19</xdr:col>
      <xdr:colOff>177800</xdr:colOff>
      <xdr:row>57</xdr:row>
      <xdr:rowOff>108585</xdr:rowOff>
    </xdr:to>
    <xdr:cxnSp macro="">
      <xdr:nvCxnSpPr>
        <xdr:cNvPr id="193" name="直線コネクタ 192"/>
        <xdr:cNvCxnSpPr/>
      </xdr:nvCxnSpPr>
      <xdr:spPr>
        <a:xfrm>
          <a:off x="2908300" y="98259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116840</xdr:rowOff>
    </xdr:from>
    <xdr:to>
      <xdr:col>10</xdr:col>
      <xdr:colOff>165100</xdr:colOff>
      <xdr:row>57</xdr:row>
      <xdr:rowOff>46990</xdr:rowOff>
    </xdr:to>
    <xdr:sp macro="" textlink="">
      <xdr:nvSpPr>
        <xdr:cNvPr id="194" name="楕円 193"/>
        <xdr:cNvSpPr/>
      </xdr:nvSpPr>
      <xdr:spPr>
        <a:xfrm>
          <a:off x="1968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167640</xdr:rowOff>
    </xdr:from>
    <xdr:to>
      <xdr:col>15</xdr:col>
      <xdr:colOff>50800</xdr:colOff>
      <xdr:row>57</xdr:row>
      <xdr:rowOff>53340</xdr:rowOff>
    </xdr:to>
    <xdr:cxnSp macro="">
      <xdr:nvCxnSpPr>
        <xdr:cNvPr id="195" name="直線コネクタ 194"/>
        <xdr:cNvCxnSpPr/>
      </xdr:nvCxnSpPr>
      <xdr:spPr>
        <a:xfrm>
          <a:off x="2019300" y="9768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61595</xdr:rowOff>
    </xdr:from>
    <xdr:to>
      <xdr:col>6</xdr:col>
      <xdr:colOff>38100</xdr:colOff>
      <xdr:row>56</xdr:row>
      <xdr:rowOff>163195</xdr:rowOff>
    </xdr:to>
    <xdr:sp macro="" textlink="">
      <xdr:nvSpPr>
        <xdr:cNvPr id="196" name="楕円 195"/>
        <xdr:cNvSpPr/>
      </xdr:nvSpPr>
      <xdr:spPr>
        <a:xfrm>
          <a:off x="1079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112395</xdr:rowOff>
    </xdr:from>
    <xdr:to>
      <xdr:col>10</xdr:col>
      <xdr:colOff>114300</xdr:colOff>
      <xdr:row>56</xdr:row>
      <xdr:rowOff>167640</xdr:rowOff>
    </xdr:to>
    <xdr:cxnSp macro="">
      <xdr:nvCxnSpPr>
        <xdr:cNvPr id="197" name="直線コネクタ 196"/>
        <xdr:cNvCxnSpPr/>
      </xdr:nvCxnSpPr>
      <xdr:spPr>
        <a:xfrm>
          <a:off x="1130300" y="97135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163847</xdr:rowOff>
    </xdr:from>
    <xdr:ext cx="405111" cy="259045"/>
    <xdr:sp macro="" textlink="">
      <xdr:nvSpPr>
        <xdr:cNvPr id="198" name="n_1aveValue【体育館・プール】&#10;有形固定資産減価償却率"/>
        <xdr:cNvSpPr txBox="1"/>
      </xdr:nvSpPr>
      <xdr:spPr>
        <a:xfrm>
          <a:off x="3582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99"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0"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1"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4462</xdr:rowOff>
    </xdr:from>
    <xdr:ext cx="405111" cy="259045"/>
    <xdr:sp macro="" textlink="">
      <xdr:nvSpPr>
        <xdr:cNvPr id="202" name="n_1mainValue【体育館・プール】&#10;有形固定資産減価償却率"/>
        <xdr:cNvSpPr txBox="1"/>
      </xdr:nvSpPr>
      <xdr:spPr>
        <a:xfrm>
          <a:off x="3582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120667</xdr:rowOff>
    </xdr:from>
    <xdr:ext cx="405111" cy="259045"/>
    <xdr:sp macro="" textlink="">
      <xdr:nvSpPr>
        <xdr:cNvPr id="203" name="n_2mainValue【体育館・プール】&#10;有形固定資産減価償却率"/>
        <xdr:cNvSpPr txBox="1"/>
      </xdr:nvSpPr>
      <xdr:spPr>
        <a:xfrm>
          <a:off x="2705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63517</xdr:rowOff>
    </xdr:from>
    <xdr:ext cx="405111" cy="259045"/>
    <xdr:sp macro="" textlink="">
      <xdr:nvSpPr>
        <xdr:cNvPr id="204" name="n_3mainValue【体育館・プール】&#10;有形固定資産減価償却率"/>
        <xdr:cNvSpPr txBox="1"/>
      </xdr:nvSpPr>
      <xdr:spPr>
        <a:xfrm>
          <a:off x="1816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8272</xdr:rowOff>
    </xdr:from>
    <xdr:ext cx="405111" cy="259045"/>
    <xdr:sp macro="" textlink="">
      <xdr:nvSpPr>
        <xdr:cNvPr id="205" name="n_4mainValue【体育館・プール】&#10;有形固定資産減価償却率"/>
        <xdr:cNvSpPr txBox="1"/>
      </xdr:nvSpPr>
      <xdr:spPr>
        <a:xfrm>
          <a:off x="927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245" name="楕円 244"/>
        <xdr:cNvSpPr/>
      </xdr:nvSpPr>
      <xdr:spPr>
        <a:xfrm>
          <a:off x="10426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152417</xdr:rowOff>
    </xdr:from>
    <xdr:ext cx="469744" cy="259045"/>
    <xdr:sp macro="" textlink="">
      <xdr:nvSpPr>
        <xdr:cNvPr id="246" name="【体育館・プール】&#10;一人当たり面積該当値テキスト"/>
        <xdr:cNvSpPr txBox="1"/>
      </xdr:nvSpPr>
      <xdr:spPr>
        <a:xfrm>
          <a:off x="105156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xdr:rowOff>
    </xdr:from>
    <xdr:to>
      <xdr:col>50</xdr:col>
      <xdr:colOff>165100</xdr:colOff>
      <xdr:row>63</xdr:row>
      <xdr:rowOff>104140</xdr:rowOff>
    </xdr:to>
    <xdr:sp macro="" textlink="">
      <xdr:nvSpPr>
        <xdr:cNvPr id="247" name="楕円 246"/>
        <xdr:cNvSpPr/>
      </xdr:nvSpPr>
      <xdr:spPr>
        <a:xfrm>
          <a:off x="9588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53340</xdr:rowOff>
    </xdr:to>
    <xdr:cxnSp macro="">
      <xdr:nvCxnSpPr>
        <xdr:cNvPr id="248" name="直線コネクタ 247"/>
        <xdr:cNvCxnSpPr/>
      </xdr:nvCxnSpPr>
      <xdr:spPr>
        <a:xfrm>
          <a:off x="9639300" y="10854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49" name="楕円 248"/>
        <xdr:cNvSpPr/>
      </xdr:nvSpPr>
      <xdr:spPr>
        <a:xfrm>
          <a:off x="869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53340</xdr:rowOff>
    </xdr:from>
    <xdr:to>
      <xdr:col>50</xdr:col>
      <xdr:colOff>114300</xdr:colOff>
      <xdr:row>63</xdr:row>
      <xdr:rowOff>53340</xdr:rowOff>
    </xdr:to>
    <xdr:cxnSp macro="">
      <xdr:nvCxnSpPr>
        <xdr:cNvPr id="250" name="直線コネクタ 249"/>
        <xdr:cNvCxnSpPr/>
      </xdr:nvCxnSpPr>
      <xdr:spPr>
        <a:xfrm>
          <a:off x="8750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251" name="楕円 250"/>
        <xdr:cNvSpPr/>
      </xdr:nvSpPr>
      <xdr:spPr>
        <a:xfrm>
          <a:off x="781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53340</xdr:rowOff>
    </xdr:to>
    <xdr:cxnSp macro="">
      <xdr:nvCxnSpPr>
        <xdr:cNvPr id="252" name="直線コネクタ 251"/>
        <xdr:cNvCxnSpPr/>
      </xdr:nvCxnSpPr>
      <xdr:spPr>
        <a:xfrm>
          <a:off x="7861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xdr:rowOff>
    </xdr:from>
    <xdr:to>
      <xdr:col>36</xdr:col>
      <xdr:colOff>165100</xdr:colOff>
      <xdr:row>63</xdr:row>
      <xdr:rowOff>104140</xdr:rowOff>
    </xdr:to>
    <xdr:sp macro="" textlink="">
      <xdr:nvSpPr>
        <xdr:cNvPr id="253" name="楕円 252"/>
        <xdr:cNvSpPr/>
      </xdr:nvSpPr>
      <xdr:spPr>
        <a:xfrm>
          <a:off x="6921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53340</xdr:rowOff>
    </xdr:from>
    <xdr:to>
      <xdr:col>41</xdr:col>
      <xdr:colOff>50800</xdr:colOff>
      <xdr:row>63</xdr:row>
      <xdr:rowOff>53340</xdr:rowOff>
    </xdr:to>
    <xdr:cxnSp macro="">
      <xdr:nvCxnSpPr>
        <xdr:cNvPr id="254" name="直線コネクタ 253"/>
        <xdr:cNvCxnSpPr/>
      </xdr:nvCxnSpPr>
      <xdr:spPr>
        <a:xfrm>
          <a:off x="6972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95267</xdr:rowOff>
    </xdr:from>
    <xdr:ext cx="469744" cy="259045"/>
    <xdr:sp macro="" textlink="">
      <xdr:nvSpPr>
        <xdr:cNvPr id="259" name="n_1mainValue【体育館・プール】&#10;一人当たり面積"/>
        <xdr:cNvSpPr txBox="1"/>
      </xdr:nvSpPr>
      <xdr:spPr>
        <a:xfrm>
          <a:off x="93917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60" name="n_2mainValue【体育館・プール】&#10;一人当たり面積"/>
        <xdr:cNvSpPr txBox="1"/>
      </xdr:nvSpPr>
      <xdr:spPr>
        <a:xfrm>
          <a:off x="8515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261" name="n_3mainValue【体育館・プール】&#10;一人当たり面積"/>
        <xdr:cNvSpPr txBox="1"/>
      </xdr:nvSpPr>
      <xdr:spPr>
        <a:xfrm>
          <a:off x="7626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95267</xdr:rowOff>
    </xdr:from>
    <xdr:ext cx="469744" cy="259045"/>
    <xdr:sp macro="" textlink="">
      <xdr:nvSpPr>
        <xdr:cNvPr id="262" name="n_4mainValue【体育館・プール】&#10;一人当たり面積"/>
        <xdr:cNvSpPr txBox="1"/>
      </xdr:nvSpPr>
      <xdr:spPr>
        <a:xfrm>
          <a:off x="6737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304" name="楕円 303"/>
        <xdr:cNvSpPr/>
      </xdr:nvSpPr>
      <xdr:spPr>
        <a:xfrm>
          <a:off x="4584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139172</xdr:rowOff>
    </xdr:from>
    <xdr:ext cx="405111" cy="259045"/>
    <xdr:sp macro="" textlink="">
      <xdr:nvSpPr>
        <xdr:cNvPr id="305" name="【福祉施設】&#10;有形固定資産減価償却率該当値テキスト"/>
        <xdr:cNvSpPr txBox="1"/>
      </xdr:nvSpPr>
      <xdr:spPr>
        <a:xfrm>
          <a:off x="4673600" y="138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75474</xdr:rowOff>
    </xdr:from>
    <xdr:to>
      <xdr:col>20</xdr:col>
      <xdr:colOff>38100</xdr:colOff>
      <xdr:row>82</xdr:row>
      <xdr:rowOff>5624</xdr:rowOff>
    </xdr:to>
    <xdr:sp macro="" textlink="">
      <xdr:nvSpPr>
        <xdr:cNvPr id="306" name="楕円 305"/>
        <xdr:cNvSpPr/>
      </xdr:nvSpPr>
      <xdr:spPr>
        <a:xfrm>
          <a:off x="3746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126274</xdr:rowOff>
    </xdr:from>
    <xdr:to>
      <xdr:col>24</xdr:col>
      <xdr:colOff>63500</xdr:colOff>
      <xdr:row>81</xdr:row>
      <xdr:rowOff>167095</xdr:rowOff>
    </xdr:to>
    <xdr:cxnSp macro="">
      <xdr:nvCxnSpPr>
        <xdr:cNvPr id="307" name="直線コネクタ 306"/>
        <xdr:cNvCxnSpPr/>
      </xdr:nvCxnSpPr>
      <xdr:spPr>
        <a:xfrm>
          <a:off x="3797300" y="1401372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34652</xdr:rowOff>
    </xdr:from>
    <xdr:to>
      <xdr:col>15</xdr:col>
      <xdr:colOff>101600</xdr:colOff>
      <xdr:row>81</xdr:row>
      <xdr:rowOff>136252</xdr:rowOff>
    </xdr:to>
    <xdr:sp macro="" textlink="">
      <xdr:nvSpPr>
        <xdr:cNvPr id="308" name="楕円 307"/>
        <xdr:cNvSpPr/>
      </xdr:nvSpPr>
      <xdr:spPr>
        <a:xfrm>
          <a:off x="2857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85452</xdr:rowOff>
    </xdr:from>
    <xdr:to>
      <xdr:col>19</xdr:col>
      <xdr:colOff>177800</xdr:colOff>
      <xdr:row>81</xdr:row>
      <xdr:rowOff>126274</xdr:rowOff>
    </xdr:to>
    <xdr:cxnSp macro="">
      <xdr:nvCxnSpPr>
        <xdr:cNvPr id="309" name="直線コネクタ 308"/>
        <xdr:cNvCxnSpPr/>
      </xdr:nvCxnSpPr>
      <xdr:spPr>
        <a:xfrm>
          <a:off x="2908300" y="1397290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xdr:rowOff>
    </xdr:from>
    <xdr:to>
      <xdr:col>10</xdr:col>
      <xdr:colOff>165100</xdr:colOff>
      <xdr:row>81</xdr:row>
      <xdr:rowOff>116658</xdr:rowOff>
    </xdr:to>
    <xdr:sp macro="" textlink="">
      <xdr:nvSpPr>
        <xdr:cNvPr id="310" name="楕円 309"/>
        <xdr:cNvSpPr/>
      </xdr:nvSpPr>
      <xdr:spPr>
        <a:xfrm>
          <a:off x="1968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65858</xdr:rowOff>
    </xdr:from>
    <xdr:to>
      <xdr:col>15</xdr:col>
      <xdr:colOff>50800</xdr:colOff>
      <xdr:row>81</xdr:row>
      <xdr:rowOff>85452</xdr:rowOff>
    </xdr:to>
    <xdr:cxnSp macro="">
      <xdr:nvCxnSpPr>
        <xdr:cNvPr id="311" name="直線コネクタ 310"/>
        <xdr:cNvCxnSpPr/>
      </xdr:nvCxnSpPr>
      <xdr:spPr>
        <a:xfrm>
          <a:off x="2019300" y="139533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152219</xdr:rowOff>
    </xdr:from>
    <xdr:to>
      <xdr:col>6</xdr:col>
      <xdr:colOff>38100</xdr:colOff>
      <xdr:row>81</xdr:row>
      <xdr:rowOff>82369</xdr:rowOff>
    </xdr:to>
    <xdr:sp macro="" textlink="">
      <xdr:nvSpPr>
        <xdr:cNvPr id="312" name="楕円 311"/>
        <xdr:cNvSpPr/>
      </xdr:nvSpPr>
      <xdr:spPr>
        <a:xfrm>
          <a:off x="1079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31569</xdr:rowOff>
    </xdr:from>
    <xdr:to>
      <xdr:col>10</xdr:col>
      <xdr:colOff>114300</xdr:colOff>
      <xdr:row>81</xdr:row>
      <xdr:rowOff>65858</xdr:rowOff>
    </xdr:to>
    <xdr:cxnSp macro="">
      <xdr:nvCxnSpPr>
        <xdr:cNvPr id="313" name="直線コネクタ 312"/>
        <xdr:cNvCxnSpPr/>
      </xdr:nvCxnSpPr>
      <xdr:spPr>
        <a:xfrm>
          <a:off x="1130300" y="139190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22151</xdr:rowOff>
    </xdr:from>
    <xdr:ext cx="405111" cy="259045"/>
    <xdr:sp macro="" textlink="">
      <xdr:nvSpPr>
        <xdr:cNvPr id="318" name="n_1mainValue【福祉施設】&#10;有形固定資産減価償却率"/>
        <xdr:cNvSpPr txBox="1"/>
      </xdr:nvSpPr>
      <xdr:spPr>
        <a:xfrm>
          <a:off x="35820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152779</xdr:rowOff>
    </xdr:from>
    <xdr:ext cx="405111" cy="259045"/>
    <xdr:sp macro="" textlink="">
      <xdr:nvSpPr>
        <xdr:cNvPr id="319" name="n_2mainValue【福祉施設】&#10;有形固定資産減価償却率"/>
        <xdr:cNvSpPr txBox="1"/>
      </xdr:nvSpPr>
      <xdr:spPr>
        <a:xfrm>
          <a:off x="2705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20" name="n_3mainValue【福祉施設】&#10;有形固定資産減価償却率"/>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98896</xdr:rowOff>
    </xdr:from>
    <xdr:ext cx="405111" cy="259045"/>
    <xdr:sp macro="" textlink="">
      <xdr:nvSpPr>
        <xdr:cNvPr id="321" name="n_4mainValue【福祉施設】&#10;有形固定資産減価償却率"/>
        <xdr:cNvSpPr txBox="1"/>
      </xdr:nvSpPr>
      <xdr:spPr>
        <a:xfrm>
          <a:off x="927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63500</xdr:rowOff>
    </xdr:from>
    <xdr:to>
      <xdr:col>55</xdr:col>
      <xdr:colOff>50800</xdr:colOff>
      <xdr:row>80</xdr:row>
      <xdr:rowOff>165100</xdr:rowOff>
    </xdr:to>
    <xdr:sp macro="" textlink="">
      <xdr:nvSpPr>
        <xdr:cNvPr id="361" name="楕円 360"/>
        <xdr:cNvSpPr/>
      </xdr:nvSpPr>
      <xdr:spPr>
        <a:xfrm>
          <a:off x="10426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86377</xdr:rowOff>
    </xdr:from>
    <xdr:ext cx="469744" cy="259045"/>
    <xdr:sp macro="" textlink="">
      <xdr:nvSpPr>
        <xdr:cNvPr id="362" name="【福祉施設】&#10;一人当たり面積該当値テキスト"/>
        <xdr:cNvSpPr txBox="1"/>
      </xdr:nvSpPr>
      <xdr:spPr>
        <a:xfrm>
          <a:off x="10515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63500</xdr:rowOff>
    </xdr:from>
    <xdr:to>
      <xdr:col>50</xdr:col>
      <xdr:colOff>165100</xdr:colOff>
      <xdr:row>80</xdr:row>
      <xdr:rowOff>165100</xdr:rowOff>
    </xdr:to>
    <xdr:sp macro="" textlink="">
      <xdr:nvSpPr>
        <xdr:cNvPr id="363" name="楕円 362"/>
        <xdr:cNvSpPr/>
      </xdr:nvSpPr>
      <xdr:spPr>
        <a:xfrm>
          <a:off x="958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114300</xdr:rowOff>
    </xdr:from>
    <xdr:to>
      <xdr:col>55</xdr:col>
      <xdr:colOff>0</xdr:colOff>
      <xdr:row>80</xdr:row>
      <xdr:rowOff>114300</xdr:rowOff>
    </xdr:to>
    <xdr:cxnSp macro="">
      <xdr:nvCxnSpPr>
        <xdr:cNvPr id="364" name="直線コネクタ 363"/>
        <xdr:cNvCxnSpPr/>
      </xdr:nvCxnSpPr>
      <xdr:spPr>
        <a:xfrm>
          <a:off x="9639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63500</xdr:rowOff>
    </xdr:from>
    <xdr:to>
      <xdr:col>46</xdr:col>
      <xdr:colOff>38100</xdr:colOff>
      <xdr:row>80</xdr:row>
      <xdr:rowOff>165100</xdr:rowOff>
    </xdr:to>
    <xdr:sp macro="" textlink="">
      <xdr:nvSpPr>
        <xdr:cNvPr id="365" name="楕円 364"/>
        <xdr:cNvSpPr/>
      </xdr:nvSpPr>
      <xdr:spPr>
        <a:xfrm>
          <a:off x="8699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114300</xdr:rowOff>
    </xdr:from>
    <xdr:to>
      <xdr:col>50</xdr:col>
      <xdr:colOff>114300</xdr:colOff>
      <xdr:row>80</xdr:row>
      <xdr:rowOff>114300</xdr:rowOff>
    </xdr:to>
    <xdr:cxnSp macro="">
      <xdr:nvCxnSpPr>
        <xdr:cNvPr id="366" name="直線コネクタ 365"/>
        <xdr:cNvCxnSpPr/>
      </xdr:nvCxnSpPr>
      <xdr:spPr>
        <a:xfrm>
          <a:off x="8750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63500</xdr:rowOff>
    </xdr:from>
    <xdr:to>
      <xdr:col>41</xdr:col>
      <xdr:colOff>101600</xdr:colOff>
      <xdr:row>80</xdr:row>
      <xdr:rowOff>165100</xdr:rowOff>
    </xdr:to>
    <xdr:sp macro="" textlink="">
      <xdr:nvSpPr>
        <xdr:cNvPr id="367" name="楕円 366"/>
        <xdr:cNvSpPr/>
      </xdr:nvSpPr>
      <xdr:spPr>
        <a:xfrm>
          <a:off x="781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114300</xdr:rowOff>
    </xdr:from>
    <xdr:to>
      <xdr:col>45</xdr:col>
      <xdr:colOff>177800</xdr:colOff>
      <xdr:row>80</xdr:row>
      <xdr:rowOff>114300</xdr:rowOff>
    </xdr:to>
    <xdr:cxnSp macro="">
      <xdr:nvCxnSpPr>
        <xdr:cNvPr id="368" name="直線コネクタ 367"/>
        <xdr:cNvCxnSpPr/>
      </xdr:nvCxnSpPr>
      <xdr:spPr>
        <a:xfrm>
          <a:off x="7861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50800</xdr:rowOff>
    </xdr:from>
    <xdr:to>
      <xdr:col>36</xdr:col>
      <xdr:colOff>165100</xdr:colOff>
      <xdr:row>80</xdr:row>
      <xdr:rowOff>152400</xdr:rowOff>
    </xdr:to>
    <xdr:sp macro="" textlink="">
      <xdr:nvSpPr>
        <xdr:cNvPr id="369" name="楕円 368"/>
        <xdr:cNvSpPr/>
      </xdr:nvSpPr>
      <xdr:spPr>
        <a:xfrm>
          <a:off x="6921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101600</xdr:rowOff>
    </xdr:from>
    <xdr:to>
      <xdr:col>41</xdr:col>
      <xdr:colOff>50800</xdr:colOff>
      <xdr:row>80</xdr:row>
      <xdr:rowOff>114300</xdr:rowOff>
    </xdr:to>
    <xdr:cxnSp macro="">
      <xdr:nvCxnSpPr>
        <xdr:cNvPr id="370" name="直線コネクタ 369"/>
        <xdr:cNvCxnSpPr/>
      </xdr:nvCxnSpPr>
      <xdr:spPr>
        <a:xfrm>
          <a:off x="6972300" y="1381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71"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72" name="n_2aveValue【福祉施設】&#10;一人当たり面積"/>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xdr:cNvSpPr txBox="1"/>
      </xdr:nvSpPr>
      <xdr:spPr>
        <a:xfrm>
          <a:off x="6737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10177</xdr:rowOff>
    </xdr:from>
    <xdr:ext cx="469744" cy="259045"/>
    <xdr:sp macro="" textlink="">
      <xdr:nvSpPr>
        <xdr:cNvPr id="375" name="n_1mainValue【福祉施設】&#10;一人当たり面積"/>
        <xdr:cNvSpPr txBox="1"/>
      </xdr:nvSpPr>
      <xdr:spPr>
        <a:xfrm>
          <a:off x="9391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10177</xdr:rowOff>
    </xdr:from>
    <xdr:ext cx="469744" cy="259045"/>
    <xdr:sp macro="" textlink="">
      <xdr:nvSpPr>
        <xdr:cNvPr id="376" name="n_2mainValue【福祉施設】&#10;一人当たり面積"/>
        <xdr:cNvSpPr txBox="1"/>
      </xdr:nvSpPr>
      <xdr:spPr>
        <a:xfrm>
          <a:off x="8515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10177</xdr:rowOff>
    </xdr:from>
    <xdr:ext cx="469744" cy="259045"/>
    <xdr:sp macro="" textlink="">
      <xdr:nvSpPr>
        <xdr:cNvPr id="377" name="n_3mainValue【福祉施設】&#10;一人当たり面積"/>
        <xdr:cNvSpPr txBox="1"/>
      </xdr:nvSpPr>
      <xdr:spPr>
        <a:xfrm>
          <a:off x="7626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168927</xdr:rowOff>
    </xdr:from>
    <xdr:ext cx="469744" cy="259045"/>
    <xdr:sp macro="" textlink="">
      <xdr:nvSpPr>
        <xdr:cNvPr id="378" name="n_4mainValue【福祉施設】&#10;一人当たり面積"/>
        <xdr:cNvSpPr txBox="1"/>
      </xdr:nvSpPr>
      <xdr:spPr>
        <a:xfrm>
          <a:off x="6737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9" name="【市民会館】&#10;有形固定資産減価償却率平均値テキスト"/>
        <xdr:cNvSpPr txBox="1"/>
      </xdr:nvSpPr>
      <xdr:spPr>
        <a:xfrm>
          <a:off x="4673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20" name="楕円 419"/>
        <xdr:cNvSpPr/>
      </xdr:nvSpPr>
      <xdr:spPr>
        <a:xfrm>
          <a:off x="4584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49909</xdr:rowOff>
    </xdr:from>
    <xdr:ext cx="405111" cy="259045"/>
    <xdr:sp macro="" textlink="">
      <xdr:nvSpPr>
        <xdr:cNvPr id="421" name="【市民会館】&#10;有形固定資産減価償却率該当値テキスト"/>
        <xdr:cNvSpPr txBox="1"/>
      </xdr:nvSpPr>
      <xdr:spPr>
        <a:xfrm>
          <a:off x="4673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422" name="楕円 421"/>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77832</xdr:rowOff>
    </xdr:to>
    <xdr:cxnSp macro="">
      <xdr:nvCxnSpPr>
        <xdr:cNvPr id="423" name="直線コネクタ 422"/>
        <xdr:cNvCxnSpPr/>
      </xdr:nvCxnSpPr>
      <xdr:spPr>
        <a:xfrm>
          <a:off x="3797300" y="1788087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165826</xdr:rowOff>
    </xdr:from>
    <xdr:to>
      <xdr:col>15</xdr:col>
      <xdr:colOff>101600</xdr:colOff>
      <xdr:row>104</xdr:row>
      <xdr:rowOff>95976</xdr:rowOff>
    </xdr:to>
    <xdr:sp macro="" textlink="">
      <xdr:nvSpPr>
        <xdr:cNvPr id="424" name="楕円 423"/>
        <xdr:cNvSpPr/>
      </xdr:nvSpPr>
      <xdr:spPr>
        <a:xfrm>
          <a:off x="2857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45176</xdr:rowOff>
    </xdr:from>
    <xdr:to>
      <xdr:col>19</xdr:col>
      <xdr:colOff>177800</xdr:colOff>
      <xdr:row>104</xdr:row>
      <xdr:rowOff>50074</xdr:rowOff>
    </xdr:to>
    <xdr:cxnSp macro="">
      <xdr:nvCxnSpPr>
        <xdr:cNvPr id="425" name="直線コネクタ 424"/>
        <xdr:cNvCxnSpPr/>
      </xdr:nvCxnSpPr>
      <xdr:spPr>
        <a:xfrm>
          <a:off x="2908300" y="178759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134801</xdr:rowOff>
    </xdr:from>
    <xdr:to>
      <xdr:col>10</xdr:col>
      <xdr:colOff>165100</xdr:colOff>
      <xdr:row>104</xdr:row>
      <xdr:rowOff>64951</xdr:rowOff>
    </xdr:to>
    <xdr:sp macro="" textlink="">
      <xdr:nvSpPr>
        <xdr:cNvPr id="426" name="楕円 425"/>
        <xdr:cNvSpPr/>
      </xdr:nvSpPr>
      <xdr:spPr>
        <a:xfrm>
          <a:off x="1968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xdr:rowOff>
    </xdr:from>
    <xdr:to>
      <xdr:col>15</xdr:col>
      <xdr:colOff>50800</xdr:colOff>
      <xdr:row>104</xdr:row>
      <xdr:rowOff>45176</xdr:rowOff>
    </xdr:to>
    <xdr:cxnSp macro="">
      <xdr:nvCxnSpPr>
        <xdr:cNvPr id="427" name="直線コネクタ 426"/>
        <xdr:cNvCxnSpPr/>
      </xdr:nvCxnSpPr>
      <xdr:spPr>
        <a:xfrm>
          <a:off x="2019300" y="178449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28" name="楕円 427"/>
        <xdr:cNvSpPr/>
      </xdr:nvSpPr>
      <xdr:spPr>
        <a:xfrm>
          <a:off x="1079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151312</xdr:rowOff>
    </xdr:from>
    <xdr:to>
      <xdr:col>10</xdr:col>
      <xdr:colOff>114300</xdr:colOff>
      <xdr:row>104</xdr:row>
      <xdr:rowOff>14151</xdr:rowOff>
    </xdr:to>
    <xdr:cxnSp macro="">
      <xdr:nvCxnSpPr>
        <xdr:cNvPr id="429" name="直線コネクタ 428"/>
        <xdr:cNvCxnSpPr/>
      </xdr:nvCxnSpPr>
      <xdr:spPr>
        <a:xfrm>
          <a:off x="1130300" y="1781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1" name="n_2aveValue【市民会館】&#10;有形固定資産減価償却率"/>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434" name="n_1mainValue【市民会館】&#10;有形固定資産減価償却率"/>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35" name="n_2main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81478</xdr:rowOff>
    </xdr:from>
    <xdr:ext cx="405111" cy="259045"/>
    <xdr:sp macro="" textlink="">
      <xdr:nvSpPr>
        <xdr:cNvPr id="436" name="n_3mainValue【市民会館】&#10;有形固定資産減価償却率"/>
        <xdr:cNvSpPr txBox="1"/>
      </xdr:nvSpPr>
      <xdr:spPr>
        <a:xfrm>
          <a:off x="1816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37" name="n_4mainValue【市民会館】&#10;有形固定資産減価償却率"/>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139700</xdr:rowOff>
    </xdr:from>
    <xdr:to>
      <xdr:col>55</xdr:col>
      <xdr:colOff>50800</xdr:colOff>
      <xdr:row>103</xdr:row>
      <xdr:rowOff>69850</xdr:rowOff>
    </xdr:to>
    <xdr:sp macro="" textlink="">
      <xdr:nvSpPr>
        <xdr:cNvPr id="477" name="楕円 476"/>
        <xdr:cNvSpPr/>
      </xdr:nvSpPr>
      <xdr:spPr>
        <a:xfrm>
          <a:off x="10426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162577</xdr:rowOff>
    </xdr:from>
    <xdr:ext cx="469744" cy="259045"/>
    <xdr:sp macro="" textlink="">
      <xdr:nvSpPr>
        <xdr:cNvPr id="478" name="【市民会館】&#10;一人当たり面積該当値テキスト"/>
        <xdr:cNvSpPr txBox="1"/>
      </xdr:nvSpPr>
      <xdr:spPr>
        <a:xfrm>
          <a:off x="10515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479" name="楕円 478"/>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19050</xdr:rowOff>
    </xdr:from>
    <xdr:to>
      <xdr:col>55</xdr:col>
      <xdr:colOff>0</xdr:colOff>
      <xdr:row>103</xdr:row>
      <xdr:rowOff>19050</xdr:rowOff>
    </xdr:to>
    <xdr:cxnSp macro="">
      <xdr:nvCxnSpPr>
        <xdr:cNvPr id="480" name="直線コネクタ 479"/>
        <xdr:cNvCxnSpPr/>
      </xdr:nvCxnSpPr>
      <xdr:spPr>
        <a:xfrm>
          <a:off x="9639300" y="1767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162561</xdr:rowOff>
    </xdr:from>
    <xdr:to>
      <xdr:col>46</xdr:col>
      <xdr:colOff>38100</xdr:colOff>
      <xdr:row>103</xdr:row>
      <xdr:rowOff>92711</xdr:rowOff>
    </xdr:to>
    <xdr:sp macro="" textlink="">
      <xdr:nvSpPr>
        <xdr:cNvPr id="481" name="楕円 480"/>
        <xdr:cNvSpPr/>
      </xdr:nvSpPr>
      <xdr:spPr>
        <a:xfrm>
          <a:off x="869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19050</xdr:rowOff>
    </xdr:from>
    <xdr:to>
      <xdr:col>50</xdr:col>
      <xdr:colOff>114300</xdr:colOff>
      <xdr:row>103</xdr:row>
      <xdr:rowOff>41911</xdr:rowOff>
    </xdr:to>
    <xdr:cxnSp macro="">
      <xdr:nvCxnSpPr>
        <xdr:cNvPr id="482" name="直線コネクタ 481"/>
        <xdr:cNvCxnSpPr/>
      </xdr:nvCxnSpPr>
      <xdr:spPr>
        <a:xfrm flipV="1">
          <a:off x="8750300" y="17678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154939</xdr:rowOff>
    </xdr:from>
    <xdr:to>
      <xdr:col>41</xdr:col>
      <xdr:colOff>101600</xdr:colOff>
      <xdr:row>103</xdr:row>
      <xdr:rowOff>85089</xdr:rowOff>
    </xdr:to>
    <xdr:sp macro="" textlink="">
      <xdr:nvSpPr>
        <xdr:cNvPr id="483" name="楕円 482"/>
        <xdr:cNvSpPr/>
      </xdr:nvSpPr>
      <xdr:spPr>
        <a:xfrm>
          <a:off x="781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34289</xdr:rowOff>
    </xdr:from>
    <xdr:to>
      <xdr:col>45</xdr:col>
      <xdr:colOff>177800</xdr:colOff>
      <xdr:row>103</xdr:row>
      <xdr:rowOff>41911</xdr:rowOff>
    </xdr:to>
    <xdr:cxnSp macro="">
      <xdr:nvCxnSpPr>
        <xdr:cNvPr id="484" name="直線コネクタ 483"/>
        <xdr:cNvCxnSpPr/>
      </xdr:nvCxnSpPr>
      <xdr:spPr>
        <a:xfrm>
          <a:off x="7861300" y="17693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154939</xdr:rowOff>
    </xdr:from>
    <xdr:to>
      <xdr:col>36</xdr:col>
      <xdr:colOff>165100</xdr:colOff>
      <xdr:row>103</xdr:row>
      <xdr:rowOff>85089</xdr:rowOff>
    </xdr:to>
    <xdr:sp macro="" textlink="">
      <xdr:nvSpPr>
        <xdr:cNvPr id="485" name="楕円 484"/>
        <xdr:cNvSpPr/>
      </xdr:nvSpPr>
      <xdr:spPr>
        <a:xfrm>
          <a:off x="6921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34289</xdr:rowOff>
    </xdr:from>
    <xdr:to>
      <xdr:col>41</xdr:col>
      <xdr:colOff>50800</xdr:colOff>
      <xdr:row>103</xdr:row>
      <xdr:rowOff>34289</xdr:rowOff>
    </xdr:to>
    <xdr:cxnSp macro="">
      <xdr:nvCxnSpPr>
        <xdr:cNvPr id="486" name="直線コネクタ 485"/>
        <xdr:cNvCxnSpPr/>
      </xdr:nvCxnSpPr>
      <xdr:spPr>
        <a:xfrm>
          <a:off x="6972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86377</xdr:rowOff>
    </xdr:from>
    <xdr:ext cx="469744" cy="259045"/>
    <xdr:sp macro="" textlink="">
      <xdr:nvSpPr>
        <xdr:cNvPr id="491" name="n_1mainValue【市民会館】&#10;一人当たり面積"/>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109238</xdr:rowOff>
    </xdr:from>
    <xdr:ext cx="469744" cy="259045"/>
    <xdr:sp macro="" textlink="">
      <xdr:nvSpPr>
        <xdr:cNvPr id="492" name="n_2mainValue【市民会館】&#10;一人当たり面積"/>
        <xdr:cNvSpPr txBox="1"/>
      </xdr:nvSpPr>
      <xdr:spPr>
        <a:xfrm>
          <a:off x="8515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101616</xdr:rowOff>
    </xdr:from>
    <xdr:ext cx="469744" cy="259045"/>
    <xdr:sp macro="" textlink="">
      <xdr:nvSpPr>
        <xdr:cNvPr id="493" name="n_3mainValue【市民会館】&#10;一人当たり面積"/>
        <xdr:cNvSpPr txBox="1"/>
      </xdr:nvSpPr>
      <xdr:spPr>
        <a:xfrm>
          <a:off x="7626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101616</xdr:rowOff>
    </xdr:from>
    <xdr:ext cx="469744" cy="259045"/>
    <xdr:sp macro="" textlink="">
      <xdr:nvSpPr>
        <xdr:cNvPr id="494" name="n_4mainValue【市民会館】&#10;一人当たり面積"/>
        <xdr:cNvSpPr txBox="1"/>
      </xdr:nvSpPr>
      <xdr:spPr>
        <a:xfrm>
          <a:off x="6737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124460</xdr:rowOff>
    </xdr:from>
    <xdr:to>
      <xdr:col>85</xdr:col>
      <xdr:colOff>177800</xdr:colOff>
      <xdr:row>40</xdr:row>
      <xdr:rowOff>54610</xdr:rowOff>
    </xdr:to>
    <xdr:sp macro="" textlink="">
      <xdr:nvSpPr>
        <xdr:cNvPr id="535" name="楕円 534"/>
        <xdr:cNvSpPr/>
      </xdr:nvSpPr>
      <xdr:spPr>
        <a:xfrm>
          <a:off x="16268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102887</xdr:rowOff>
    </xdr:from>
    <xdr:ext cx="405111" cy="259045"/>
    <xdr:sp macro="" textlink="">
      <xdr:nvSpPr>
        <xdr:cNvPr id="536" name="【一般廃棄物処理施設】&#10;有形固定資産減価償却率該当値テキスト"/>
        <xdr:cNvSpPr txBox="1"/>
      </xdr:nvSpPr>
      <xdr:spPr>
        <a:xfrm>
          <a:off x="163576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37" name="楕円 536"/>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3810</xdr:rowOff>
    </xdr:to>
    <xdr:cxnSp macro="">
      <xdr:nvCxnSpPr>
        <xdr:cNvPr id="538" name="直線コネクタ 537"/>
        <xdr:cNvCxnSpPr/>
      </xdr:nvCxnSpPr>
      <xdr:spPr>
        <a:xfrm>
          <a:off x="15481300" y="68427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33020</xdr:rowOff>
    </xdr:from>
    <xdr:to>
      <xdr:col>76</xdr:col>
      <xdr:colOff>165100</xdr:colOff>
      <xdr:row>39</xdr:row>
      <xdr:rowOff>134620</xdr:rowOff>
    </xdr:to>
    <xdr:sp macro="" textlink="">
      <xdr:nvSpPr>
        <xdr:cNvPr id="539" name="楕円 538"/>
        <xdr:cNvSpPr/>
      </xdr:nvSpPr>
      <xdr:spPr>
        <a:xfrm>
          <a:off x="1454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83820</xdr:rowOff>
    </xdr:from>
    <xdr:to>
      <xdr:col>81</xdr:col>
      <xdr:colOff>50800</xdr:colOff>
      <xdr:row>39</xdr:row>
      <xdr:rowOff>156210</xdr:rowOff>
    </xdr:to>
    <xdr:cxnSp macro="">
      <xdr:nvCxnSpPr>
        <xdr:cNvPr id="540" name="直線コネクタ 539"/>
        <xdr:cNvCxnSpPr/>
      </xdr:nvCxnSpPr>
      <xdr:spPr>
        <a:xfrm>
          <a:off x="14592300" y="67703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19685</xdr:rowOff>
    </xdr:from>
    <xdr:to>
      <xdr:col>72</xdr:col>
      <xdr:colOff>38100</xdr:colOff>
      <xdr:row>39</xdr:row>
      <xdr:rowOff>121285</xdr:rowOff>
    </xdr:to>
    <xdr:sp macro="" textlink="">
      <xdr:nvSpPr>
        <xdr:cNvPr id="541" name="楕円 540"/>
        <xdr:cNvSpPr/>
      </xdr:nvSpPr>
      <xdr:spPr>
        <a:xfrm>
          <a:off x="13652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70485</xdr:rowOff>
    </xdr:from>
    <xdr:to>
      <xdr:col>76</xdr:col>
      <xdr:colOff>114300</xdr:colOff>
      <xdr:row>39</xdr:row>
      <xdr:rowOff>83820</xdr:rowOff>
    </xdr:to>
    <xdr:cxnSp macro="">
      <xdr:nvCxnSpPr>
        <xdr:cNvPr id="542" name="直線コネクタ 541"/>
        <xdr:cNvCxnSpPr/>
      </xdr:nvCxnSpPr>
      <xdr:spPr>
        <a:xfrm>
          <a:off x="13703300" y="67570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147320</xdr:rowOff>
    </xdr:from>
    <xdr:to>
      <xdr:col>67</xdr:col>
      <xdr:colOff>101600</xdr:colOff>
      <xdr:row>39</xdr:row>
      <xdr:rowOff>77470</xdr:rowOff>
    </xdr:to>
    <xdr:sp macro="" textlink="">
      <xdr:nvSpPr>
        <xdr:cNvPr id="543" name="楕円 542"/>
        <xdr:cNvSpPr/>
      </xdr:nvSpPr>
      <xdr:spPr>
        <a:xfrm>
          <a:off x="1276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26670</xdr:rowOff>
    </xdr:from>
    <xdr:to>
      <xdr:col>71</xdr:col>
      <xdr:colOff>177800</xdr:colOff>
      <xdr:row>39</xdr:row>
      <xdr:rowOff>70485</xdr:rowOff>
    </xdr:to>
    <xdr:cxnSp macro="">
      <xdr:nvCxnSpPr>
        <xdr:cNvPr id="544" name="直線コネクタ 543"/>
        <xdr:cNvCxnSpPr/>
      </xdr:nvCxnSpPr>
      <xdr:spPr>
        <a:xfrm>
          <a:off x="12814300" y="67132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547" name="n_3aveValue【一般廃棄物処理施設】&#10;有形固定資産減価償却率"/>
        <xdr:cNvSpPr txBox="1"/>
      </xdr:nvSpPr>
      <xdr:spPr>
        <a:xfrm>
          <a:off x="13500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8" name="n_4aveValue【一般廃棄物処理施設】&#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49" name="n_1mainValue【一般廃棄物処理施設】&#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550" name="n_2mainValue【一般廃棄物処理施設】&#10;有形固定資産減価償却率"/>
        <xdr:cNvSpPr txBox="1"/>
      </xdr:nvSpPr>
      <xdr:spPr>
        <a:xfrm>
          <a:off x="14389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112412</xdr:rowOff>
    </xdr:from>
    <xdr:ext cx="405111" cy="259045"/>
    <xdr:sp macro="" textlink="">
      <xdr:nvSpPr>
        <xdr:cNvPr id="551" name="n_3mainValue【一般廃棄物処理施設】&#10;有形固定資産減価償却率"/>
        <xdr:cNvSpPr txBox="1"/>
      </xdr:nvSpPr>
      <xdr:spPr>
        <a:xfrm>
          <a:off x="13500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68597</xdr:rowOff>
    </xdr:from>
    <xdr:ext cx="405111" cy="259045"/>
    <xdr:sp macro="" textlink="">
      <xdr:nvSpPr>
        <xdr:cNvPr id="552" name="n_4mainValue【一般廃棄物処理施設】&#10;有形固定資産減価償却率"/>
        <xdr:cNvSpPr txBox="1"/>
      </xdr:nvSpPr>
      <xdr:spPr>
        <a:xfrm>
          <a:off x="12611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167405</xdr:rowOff>
    </xdr:from>
    <xdr:to>
      <xdr:col>116</xdr:col>
      <xdr:colOff>114300</xdr:colOff>
      <xdr:row>42</xdr:row>
      <xdr:rowOff>97555</xdr:rowOff>
    </xdr:to>
    <xdr:sp macro="" textlink="">
      <xdr:nvSpPr>
        <xdr:cNvPr id="594" name="楕円 593"/>
        <xdr:cNvSpPr/>
      </xdr:nvSpPr>
      <xdr:spPr>
        <a:xfrm>
          <a:off x="22110700" y="71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82332</xdr:rowOff>
    </xdr:from>
    <xdr:ext cx="469744" cy="259045"/>
    <xdr:sp macro="" textlink="">
      <xdr:nvSpPr>
        <xdr:cNvPr id="595" name="【一般廃棄物処理施設】&#10;一人当たり有形固定資産（償却資産）額該当値テキスト"/>
        <xdr:cNvSpPr txBox="1"/>
      </xdr:nvSpPr>
      <xdr:spPr>
        <a:xfrm>
          <a:off x="22199600" y="71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168297</xdr:rowOff>
    </xdr:from>
    <xdr:to>
      <xdr:col>112</xdr:col>
      <xdr:colOff>38100</xdr:colOff>
      <xdr:row>42</xdr:row>
      <xdr:rowOff>98447</xdr:rowOff>
    </xdr:to>
    <xdr:sp macro="" textlink="">
      <xdr:nvSpPr>
        <xdr:cNvPr id="596" name="楕円 595"/>
        <xdr:cNvSpPr/>
      </xdr:nvSpPr>
      <xdr:spPr>
        <a:xfrm>
          <a:off x="21272500" y="71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46755</xdr:rowOff>
    </xdr:from>
    <xdr:to>
      <xdr:col>116</xdr:col>
      <xdr:colOff>63500</xdr:colOff>
      <xdr:row>42</xdr:row>
      <xdr:rowOff>47647</xdr:rowOff>
    </xdr:to>
    <xdr:cxnSp macro="">
      <xdr:nvCxnSpPr>
        <xdr:cNvPr id="597" name="直線コネクタ 596"/>
        <xdr:cNvCxnSpPr/>
      </xdr:nvCxnSpPr>
      <xdr:spPr>
        <a:xfrm flipV="1">
          <a:off x="21323300" y="7247655"/>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167405</xdr:rowOff>
    </xdr:from>
    <xdr:to>
      <xdr:col>107</xdr:col>
      <xdr:colOff>101600</xdr:colOff>
      <xdr:row>42</xdr:row>
      <xdr:rowOff>97555</xdr:rowOff>
    </xdr:to>
    <xdr:sp macro="" textlink="">
      <xdr:nvSpPr>
        <xdr:cNvPr id="598" name="楕円 597"/>
        <xdr:cNvSpPr/>
      </xdr:nvSpPr>
      <xdr:spPr>
        <a:xfrm>
          <a:off x="20383500" y="71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46755</xdr:rowOff>
    </xdr:from>
    <xdr:to>
      <xdr:col>111</xdr:col>
      <xdr:colOff>177800</xdr:colOff>
      <xdr:row>42</xdr:row>
      <xdr:rowOff>47647</xdr:rowOff>
    </xdr:to>
    <xdr:cxnSp macro="">
      <xdr:nvCxnSpPr>
        <xdr:cNvPr id="599" name="直線コネクタ 598"/>
        <xdr:cNvCxnSpPr/>
      </xdr:nvCxnSpPr>
      <xdr:spPr>
        <a:xfrm>
          <a:off x="20434300" y="7247655"/>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168340</xdr:rowOff>
    </xdr:from>
    <xdr:to>
      <xdr:col>102</xdr:col>
      <xdr:colOff>165100</xdr:colOff>
      <xdr:row>42</xdr:row>
      <xdr:rowOff>98490</xdr:rowOff>
    </xdr:to>
    <xdr:sp macro="" textlink="">
      <xdr:nvSpPr>
        <xdr:cNvPr id="600" name="楕円 599"/>
        <xdr:cNvSpPr/>
      </xdr:nvSpPr>
      <xdr:spPr>
        <a:xfrm>
          <a:off x="19494500" y="71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46755</xdr:rowOff>
    </xdr:from>
    <xdr:to>
      <xdr:col>107</xdr:col>
      <xdr:colOff>50800</xdr:colOff>
      <xdr:row>42</xdr:row>
      <xdr:rowOff>47690</xdr:rowOff>
    </xdr:to>
    <xdr:cxnSp macro="">
      <xdr:nvCxnSpPr>
        <xdr:cNvPr id="601" name="直線コネクタ 600"/>
        <xdr:cNvCxnSpPr/>
      </xdr:nvCxnSpPr>
      <xdr:spPr>
        <a:xfrm flipV="1">
          <a:off x="19545300" y="724765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168101</xdr:rowOff>
    </xdr:from>
    <xdr:to>
      <xdr:col>98</xdr:col>
      <xdr:colOff>38100</xdr:colOff>
      <xdr:row>42</xdr:row>
      <xdr:rowOff>98251</xdr:rowOff>
    </xdr:to>
    <xdr:sp macro="" textlink="">
      <xdr:nvSpPr>
        <xdr:cNvPr id="602" name="楕円 601"/>
        <xdr:cNvSpPr/>
      </xdr:nvSpPr>
      <xdr:spPr>
        <a:xfrm>
          <a:off x="18605500" y="71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47451</xdr:rowOff>
    </xdr:from>
    <xdr:to>
      <xdr:col>102</xdr:col>
      <xdr:colOff>114300</xdr:colOff>
      <xdr:row>42</xdr:row>
      <xdr:rowOff>47690</xdr:rowOff>
    </xdr:to>
    <xdr:cxnSp macro="">
      <xdr:nvCxnSpPr>
        <xdr:cNvPr id="603" name="直線コネクタ 602"/>
        <xdr:cNvCxnSpPr/>
      </xdr:nvCxnSpPr>
      <xdr:spPr>
        <a:xfrm>
          <a:off x="18656300" y="7248351"/>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89574</xdr:rowOff>
    </xdr:from>
    <xdr:ext cx="469744" cy="259045"/>
    <xdr:sp macro="" textlink="">
      <xdr:nvSpPr>
        <xdr:cNvPr id="608" name="n_1mainValue【一般廃棄物処理施設】&#10;一人当たり有形固定資産（償却資産）額"/>
        <xdr:cNvSpPr txBox="1"/>
      </xdr:nvSpPr>
      <xdr:spPr>
        <a:xfrm>
          <a:off x="21075728" y="729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88682</xdr:rowOff>
    </xdr:from>
    <xdr:ext cx="469744" cy="259045"/>
    <xdr:sp macro="" textlink="">
      <xdr:nvSpPr>
        <xdr:cNvPr id="609" name="n_2mainValue【一般廃棄物処理施設】&#10;一人当たり有形固定資産（償却資産）額"/>
        <xdr:cNvSpPr txBox="1"/>
      </xdr:nvSpPr>
      <xdr:spPr>
        <a:xfrm>
          <a:off x="20199428" y="728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89617</xdr:rowOff>
    </xdr:from>
    <xdr:ext cx="469744" cy="259045"/>
    <xdr:sp macro="" textlink="">
      <xdr:nvSpPr>
        <xdr:cNvPr id="610" name="n_3mainValue【一般廃棄物処理施設】&#10;一人当たり有形固定資産（償却資産）額"/>
        <xdr:cNvSpPr txBox="1"/>
      </xdr:nvSpPr>
      <xdr:spPr>
        <a:xfrm>
          <a:off x="19310428" y="72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89378</xdr:rowOff>
    </xdr:from>
    <xdr:ext cx="469744" cy="259045"/>
    <xdr:sp macro="" textlink="">
      <xdr:nvSpPr>
        <xdr:cNvPr id="611" name="n_4mainValue【一般廃棄物処理施設】&#10;一人当たり有形固定資産（償却資産）額"/>
        <xdr:cNvSpPr txBox="1"/>
      </xdr:nvSpPr>
      <xdr:spPr>
        <a:xfrm>
          <a:off x="18421428" y="72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653" name="楕円 652"/>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105608</xdr:rowOff>
    </xdr:from>
    <xdr:ext cx="405111" cy="259045"/>
    <xdr:sp macro="" textlink="">
      <xdr:nvSpPr>
        <xdr:cNvPr id="654" name="【保健センター・保健所】&#10;有形固定資産減価償却率該当値テキスト"/>
        <xdr:cNvSpPr txBox="1"/>
      </xdr:nvSpPr>
      <xdr:spPr>
        <a:xfrm>
          <a:off x="16357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87993</xdr:rowOff>
    </xdr:from>
    <xdr:to>
      <xdr:col>81</xdr:col>
      <xdr:colOff>101600</xdr:colOff>
      <xdr:row>61</xdr:row>
      <xdr:rowOff>18143</xdr:rowOff>
    </xdr:to>
    <xdr:sp macro="" textlink="">
      <xdr:nvSpPr>
        <xdr:cNvPr id="655" name="楕円 654"/>
        <xdr:cNvSpPr/>
      </xdr:nvSpPr>
      <xdr:spPr>
        <a:xfrm>
          <a:off x="15430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138793</xdr:rowOff>
    </xdr:from>
    <xdr:to>
      <xdr:col>85</xdr:col>
      <xdr:colOff>127000</xdr:colOff>
      <xdr:row>61</xdr:row>
      <xdr:rowOff>6531</xdr:rowOff>
    </xdr:to>
    <xdr:cxnSp macro="">
      <xdr:nvCxnSpPr>
        <xdr:cNvPr id="656" name="直線コネクタ 655"/>
        <xdr:cNvCxnSpPr/>
      </xdr:nvCxnSpPr>
      <xdr:spPr>
        <a:xfrm>
          <a:off x="15481300" y="104257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57" name="楕円 656"/>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138793</xdr:rowOff>
    </xdr:to>
    <xdr:cxnSp macro="">
      <xdr:nvCxnSpPr>
        <xdr:cNvPr id="658" name="直線コネクタ 657"/>
        <xdr:cNvCxnSpPr/>
      </xdr:nvCxnSpPr>
      <xdr:spPr>
        <a:xfrm>
          <a:off x="14592300" y="103849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101056</xdr:rowOff>
    </xdr:from>
    <xdr:to>
      <xdr:col>72</xdr:col>
      <xdr:colOff>38100</xdr:colOff>
      <xdr:row>61</xdr:row>
      <xdr:rowOff>31206</xdr:rowOff>
    </xdr:to>
    <xdr:sp macro="" textlink="">
      <xdr:nvSpPr>
        <xdr:cNvPr id="659" name="楕円 658"/>
        <xdr:cNvSpPr/>
      </xdr:nvSpPr>
      <xdr:spPr>
        <a:xfrm>
          <a:off x="13652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151856</xdr:rowOff>
    </xdr:to>
    <xdr:cxnSp macro="">
      <xdr:nvCxnSpPr>
        <xdr:cNvPr id="660" name="直線コネクタ 659"/>
        <xdr:cNvCxnSpPr/>
      </xdr:nvCxnSpPr>
      <xdr:spPr>
        <a:xfrm flipV="1">
          <a:off x="13703300" y="103849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61867</xdr:rowOff>
    </xdr:from>
    <xdr:to>
      <xdr:col>67</xdr:col>
      <xdr:colOff>101600</xdr:colOff>
      <xdr:row>60</xdr:row>
      <xdr:rowOff>163467</xdr:rowOff>
    </xdr:to>
    <xdr:sp macro="" textlink="">
      <xdr:nvSpPr>
        <xdr:cNvPr id="661" name="楕円 660"/>
        <xdr:cNvSpPr/>
      </xdr:nvSpPr>
      <xdr:spPr>
        <a:xfrm>
          <a:off x="12763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112667</xdr:rowOff>
    </xdr:from>
    <xdr:to>
      <xdr:col>71</xdr:col>
      <xdr:colOff>177800</xdr:colOff>
      <xdr:row>60</xdr:row>
      <xdr:rowOff>151856</xdr:rowOff>
    </xdr:to>
    <xdr:cxnSp macro="">
      <xdr:nvCxnSpPr>
        <xdr:cNvPr id="662" name="直線コネクタ 661"/>
        <xdr:cNvCxnSpPr/>
      </xdr:nvCxnSpPr>
      <xdr:spPr>
        <a:xfrm>
          <a:off x="12814300" y="103996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9270</xdr:rowOff>
    </xdr:from>
    <xdr:ext cx="405111" cy="259045"/>
    <xdr:sp macro="" textlink="">
      <xdr:nvSpPr>
        <xdr:cNvPr id="667" name="n_1mainValue【保健センター・保健所】&#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68"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22333</xdr:rowOff>
    </xdr:from>
    <xdr:ext cx="405111" cy="259045"/>
    <xdr:sp macro="" textlink="">
      <xdr:nvSpPr>
        <xdr:cNvPr id="669" name="n_3mainValue【保健センター・保健所】&#10;有形固定資産減価償却率"/>
        <xdr:cNvSpPr txBox="1"/>
      </xdr:nvSpPr>
      <xdr:spPr>
        <a:xfrm>
          <a:off x="13500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70" name="n_4mainValue【保健センター・保健所】&#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708" name="楕円 707"/>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709"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10" name="楕円 709"/>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114300</xdr:rowOff>
    </xdr:to>
    <xdr:cxnSp macro="">
      <xdr:nvCxnSpPr>
        <xdr:cNvPr id="711" name="直線コネクタ 710"/>
        <xdr:cNvCxnSpPr/>
      </xdr:nvCxnSpPr>
      <xdr:spPr>
        <a:xfrm flipV="1">
          <a:off x="21323300" y="10721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2" name="楕円 711"/>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3" name="直線コネクタ 712"/>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14" name="楕円 713"/>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63</xdr:row>
      <xdr:rowOff>11430</xdr:rowOff>
    </xdr:to>
    <xdr:cxnSp macro="">
      <xdr:nvCxnSpPr>
        <xdr:cNvPr id="715" name="直線コネクタ 714"/>
        <xdr:cNvCxnSpPr/>
      </xdr:nvCxnSpPr>
      <xdr:spPr>
        <a:xfrm flipV="1">
          <a:off x="19545300" y="10744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16" name="楕円 715"/>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17" name="直線コネクタ 716"/>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2"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3"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4"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25" name="n_4main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xdr:cNvSpPr txBox="1"/>
      </xdr:nvSpPr>
      <xdr:spPr>
        <a:xfrm>
          <a:off x="16357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766" name="楕円 765"/>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19066</xdr:rowOff>
    </xdr:from>
    <xdr:ext cx="405111" cy="259045"/>
    <xdr:sp macro="" textlink="">
      <xdr:nvSpPr>
        <xdr:cNvPr id="767" name="【消防施設】&#10;有形固定資産減価償却率該当値テキスト"/>
        <xdr:cNvSpPr txBox="1"/>
      </xdr:nvSpPr>
      <xdr:spPr>
        <a:xfrm>
          <a:off x="16357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768" name="楕円 767"/>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83</xdr:row>
      <xdr:rowOff>91439</xdr:rowOff>
    </xdr:to>
    <xdr:cxnSp macro="">
      <xdr:nvCxnSpPr>
        <xdr:cNvPr id="769" name="直線コネクタ 768"/>
        <xdr:cNvCxnSpPr/>
      </xdr:nvCxnSpPr>
      <xdr:spPr>
        <a:xfrm>
          <a:off x="15481300" y="143065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70" name="楕円 769"/>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76200</xdr:rowOff>
    </xdr:to>
    <xdr:cxnSp macro="">
      <xdr:nvCxnSpPr>
        <xdr:cNvPr id="771" name="直線コネクタ 770"/>
        <xdr:cNvCxnSpPr/>
      </xdr:nvCxnSpPr>
      <xdr:spPr>
        <a:xfrm>
          <a:off x="14592300" y="1427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126364</xdr:rowOff>
    </xdr:from>
    <xdr:to>
      <xdr:col>72</xdr:col>
      <xdr:colOff>38100</xdr:colOff>
      <xdr:row>83</xdr:row>
      <xdr:rowOff>56514</xdr:rowOff>
    </xdr:to>
    <xdr:sp macro="" textlink="">
      <xdr:nvSpPr>
        <xdr:cNvPr id="772" name="楕円 771"/>
        <xdr:cNvSpPr/>
      </xdr:nvSpPr>
      <xdr:spPr>
        <a:xfrm>
          <a:off x="13652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5714</xdr:rowOff>
    </xdr:from>
    <xdr:to>
      <xdr:col>76</xdr:col>
      <xdr:colOff>114300</xdr:colOff>
      <xdr:row>83</xdr:row>
      <xdr:rowOff>49530</xdr:rowOff>
    </xdr:to>
    <xdr:cxnSp macro="">
      <xdr:nvCxnSpPr>
        <xdr:cNvPr id="773" name="直線コネクタ 772"/>
        <xdr:cNvCxnSpPr/>
      </xdr:nvCxnSpPr>
      <xdr:spPr>
        <a:xfrm>
          <a:off x="13703300" y="142360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86361</xdr:rowOff>
    </xdr:from>
    <xdr:to>
      <xdr:col>67</xdr:col>
      <xdr:colOff>101600</xdr:colOff>
      <xdr:row>83</xdr:row>
      <xdr:rowOff>16511</xdr:rowOff>
    </xdr:to>
    <xdr:sp macro="" textlink="">
      <xdr:nvSpPr>
        <xdr:cNvPr id="774" name="楕円 773"/>
        <xdr:cNvSpPr/>
      </xdr:nvSpPr>
      <xdr:spPr>
        <a:xfrm>
          <a:off x="12763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137161</xdr:rowOff>
    </xdr:from>
    <xdr:to>
      <xdr:col>71</xdr:col>
      <xdr:colOff>177800</xdr:colOff>
      <xdr:row>83</xdr:row>
      <xdr:rowOff>5714</xdr:rowOff>
    </xdr:to>
    <xdr:cxnSp macro="">
      <xdr:nvCxnSpPr>
        <xdr:cNvPr id="775" name="直線コネクタ 774"/>
        <xdr:cNvCxnSpPr/>
      </xdr:nvCxnSpPr>
      <xdr:spPr>
        <a:xfrm>
          <a:off x="12814300" y="14196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xdr:cNvSpPr txBox="1"/>
      </xdr:nvSpPr>
      <xdr:spPr>
        <a:xfrm>
          <a:off x="14389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78" name="n_3aveValue【消防施設】&#10;有形固定資産減価償却率"/>
        <xdr:cNvSpPr txBox="1"/>
      </xdr:nvSpPr>
      <xdr:spPr>
        <a:xfrm>
          <a:off x="13500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79" name="n_4aveValue【消防施設】&#10;有形固定資産減価償却率"/>
        <xdr:cNvSpPr txBox="1"/>
      </xdr:nvSpPr>
      <xdr:spPr>
        <a:xfrm>
          <a:off x="12611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780" name="n_1mainValue【消防施設】&#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81" name="n_2mainValue【消防施設】&#10;有形固定資産減価償却率"/>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782" name="n_3mainValue【消防施設】&#10;有形固定資産減価償却率"/>
        <xdr:cNvSpPr txBox="1"/>
      </xdr:nvSpPr>
      <xdr:spPr>
        <a:xfrm>
          <a:off x="13500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7638</xdr:rowOff>
    </xdr:from>
    <xdr:ext cx="405111" cy="259045"/>
    <xdr:sp macro="" textlink="">
      <xdr:nvSpPr>
        <xdr:cNvPr id="783" name="n_4mainValue【消防施設】&#10;有形固定資産減価償却率"/>
        <xdr:cNvSpPr txBox="1"/>
      </xdr:nvSpPr>
      <xdr:spPr>
        <a:xfrm>
          <a:off x="12611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88900</xdr:rowOff>
    </xdr:from>
    <xdr:to>
      <xdr:col>116</xdr:col>
      <xdr:colOff>114300</xdr:colOff>
      <xdr:row>85</xdr:row>
      <xdr:rowOff>19050</xdr:rowOff>
    </xdr:to>
    <xdr:sp macro="" textlink="">
      <xdr:nvSpPr>
        <xdr:cNvPr id="823" name="楕円 822"/>
        <xdr:cNvSpPr/>
      </xdr:nvSpPr>
      <xdr:spPr>
        <a:xfrm>
          <a:off x="22110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67327</xdr:rowOff>
    </xdr:from>
    <xdr:ext cx="469744" cy="259045"/>
    <xdr:sp macro="" textlink="">
      <xdr:nvSpPr>
        <xdr:cNvPr id="824" name="【消防施設】&#10;一人当たり面積該当値テキスト"/>
        <xdr:cNvSpPr txBox="1"/>
      </xdr:nvSpPr>
      <xdr:spPr>
        <a:xfrm>
          <a:off x="22199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88900</xdr:rowOff>
    </xdr:from>
    <xdr:to>
      <xdr:col>112</xdr:col>
      <xdr:colOff>38100</xdr:colOff>
      <xdr:row>85</xdr:row>
      <xdr:rowOff>19050</xdr:rowOff>
    </xdr:to>
    <xdr:sp macro="" textlink="">
      <xdr:nvSpPr>
        <xdr:cNvPr id="825" name="楕円 824"/>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139700</xdr:rowOff>
    </xdr:from>
    <xdr:to>
      <xdr:col>116</xdr:col>
      <xdr:colOff>63500</xdr:colOff>
      <xdr:row>84</xdr:row>
      <xdr:rowOff>139700</xdr:rowOff>
    </xdr:to>
    <xdr:cxnSp macro="">
      <xdr:nvCxnSpPr>
        <xdr:cNvPr id="826" name="直線コネクタ 825"/>
        <xdr:cNvCxnSpPr/>
      </xdr:nvCxnSpPr>
      <xdr:spPr>
        <a:xfrm>
          <a:off x="21323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827" name="楕円 826"/>
        <xdr:cNvSpPr/>
      </xdr:nvSpPr>
      <xdr:spPr>
        <a:xfrm>
          <a:off x="20383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139700</xdr:rowOff>
    </xdr:from>
    <xdr:to>
      <xdr:col>111</xdr:col>
      <xdr:colOff>177800</xdr:colOff>
      <xdr:row>84</xdr:row>
      <xdr:rowOff>139700</xdr:rowOff>
    </xdr:to>
    <xdr:cxnSp macro="">
      <xdr:nvCxnSpPr>
        <xdr:cNvPr id="828" name="直線コネクタ 827"/>
        <xdr:cNvCxnSpPr/>
      </xdr:nvCxnSpPr>
      <xdr:spPr>
        <a:xfrm>
          <a:off x="20434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88900</xdr:rowOff>
    </xdr:from>
    <xdr:to>
      <xdr:col>102</xdr:col>
      <xdr:colOff>165100</xdr:colOff>
      <xdr:row>85</xdr:row>
      <xdr:rowOff>19050</xdr:rowOff>
    </xdr:to>
    <xdr:sp macro="" textlink="">
      <xdr:nvSpPr>
        <xdr:cNvPr id="829" name="楕円 828"/>
        <xdr:cNvSpPr/>
      </xdr:nvSpPr>
      <xdr:spPr>
        <a:xfrm>
          <a:off x="19494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139700</xdr:rowOff>
    </xdr:from>
    <xdr:to>
      <xdr:col>107</xdr:col>
      <xdr:colOff>50800</xdr:colOff>
      <xdr:row>84</xdr:row>
      <xdr:rowOff>139700</xdr:rowOff>
    </xdr:to>
    <xdr:cxnSp macro="">
      <xdr:nvCxnSpPr>
        <xdr:cNvPr id="830" name="直線コネクタ 829"/>
        <xdr:cNvCxnSpPr/>
      </xdr:nvCxnSpPr>
      <xdr:spPr>
        <a:xfrm>
          <a:off x="19545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88900</xdr:rowOff>
    </xdr:from>
    <xdr:to>
      <xdr:col>98</xdr:col>
      <xdr:colOff>38100</xdr:colOff>
      <xdr:row>85</xdr:row>
      <xdr:rowOff>19050</xdr:rowOff>
    </xdr:to>
    <xdr:sp macro="" textlink="">
      <xdr:nvSpPr>
        <xdr:cNvPr id="831" name="楕円 830"/>
        <xdr:cNvSpPr/>
      </xdr:nvSpPr>
      <xdr:spPr>
        <a:xfrm>
          <a:off x="18605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139700</xdr:rowOff>
    </xdr:from>
    <xdr:to>
      <xdr:col>102</xdr:col>
      <xdr:colOff>114300</xdr:colOff>
      <xdr:row>84</xdr:row>
      <xdr:rowOff>139700</xdr:rowOff>
    </xdr:to>
    <xdr:cxnSp macro="">
      <xdr:nvCxnSpPr>
        <xdr:cNvPr id="832" name="直線コネクタ 831"/>
        <xdr:cNvCxnSpPr/>
      </xdr:nvCxnSpPr>
      <xdr:spPr>
        <a:xfrm>
          <a:off x="18656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10177</xdr:rowOff>
    </xdr:from>
    <xdr:ext cx="469744" cy="259045"/>
    <xdr:sp macro="" textlink="">
      <xdr:nvSpPr>
        <xdr:cNvPr id="837" name="n_1mainValue【消防施設】&#10;一人当たり面積"/>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10177</xdr:rowOff>
    </xdr:from>
    <xdr:ext cx="469744" cy="259045"/>
    <xdr:sp macro="" textlink="">
      <xdr:nvSpPr>
        <xdr:cNvPr id="838" name="n_2mainValue【消防施設】&#10;一人当たり面積"/>
        <xdr:cNvSpPr txBox="1"/>
      </xdr:nvSpPr>
      <xdr:spPr>
        <a:xfrm>
          <a:off x="20199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10177</xdr:rowOff>
    </xdr:from>
    <xdr:ext cx="469744" cy="259045"/>
    <xdr:sp macro="" textlink="">
      <xdr:nvSpPr>
        <xdr:cNvPr id="839" name="n_3mainValue【消防施設】&#10;一人当たり面積"/>
        <xdr:cNvSpPr txBox="1"/>
      </xdr:nvSpPr>
      <xdr:spPr>
        <a:xfrm>
          <a:off x="19310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10177</xdr:rowOff>
    </xdr:from>
    <xdr:ext cx="469744" cy="259045"/>
    <xdr:sp macro="" textlink="">
      <xdr:nvSpPr>
        <xdr:cNvPr id="840" name="n_4mainValue【消防施設】&#10;一人当たり面積"/>
        <xdr:cNvSpPr txBox="1"/>
      </xdr:nvSpPr>
      <xdr:spPr>
        <a:xfrm>
          <a:off x="18421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113574</xdr:rowOff>
    </xdr:from>
    <xdr:to>
      <xdr:col>85</xdr:col>
      <xdr:colOff>177800</xdr:colOff>
      <xdr:row>108</xdr:row>
      <xdr:rowOff>43724</xdr:rowOff>
    </xdr:to>
    <xdr:sp macro="" textlink="">
      <xdr:nvSpPr>
        <xdr:cNvPr id="882" name="楕円 881"/>
        <xdr:cNvSpPr/>
      </xdr:nvSpPr>
      <xdr:spPr>
        <a:xfrm>
          <a:off x="162687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28501</xdr:rowOff>
    </xdr:from>
    <xdr:ext cx="405111" cy="259045"/>
    <xdr:sp macro="" textlink="">
      <xdr:nvSpPr>
        <xdr:cNvPr id="883" name="【庁舎】&#10;有形固定資産減価償却率該当値テキスト"/>
        <xdr:cNvSpPr txBox="1"/>
      </xdr:nvSpPr>
      <xdr:spPr>
        <a:xfrm>
          <a:off x="16357600" y="183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69487</xdr:rowOff>
    </xdr:from>
    <xdr:to>
      <xdr:col>81</xdr:col>
      <xdr:colOff>101600</xdr:colOff>
      <xdr:row>107</xdr:row>
      <xdr:rowOff>171087</xdr:rowOff>
    </xdr:to>
    <xdr:sp macro="" textlink="">
      <xdr:nvSpPr>
        <xdr:cNvPr id="884" name="楕円 883"/>
        <xdr:cNvSpPr/>
      </xdr:nvSpPr>
      <xdr:spPr>
        <a:xfrm>
          <a:off x="15430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120287</xdr:rowOff>
    </xdr:from>
    <xdr:to>
      <xdr:col>85</xdr:col>
      <xdr:colOff>127000</xdr:colOff>
      <xdr:row>107</xdr:row>
      <xdr:rowOff>164374</xdr:rowOff>
    </xdr:to>
    <xdr:cxnSp macro="">
      <xdr:nvCxnSpPr>
        <xdr:cNvPr id="885" name="直線コネクタ 884"/>
        <xdr:cNvCxnSpPr/>
      </xdr:nvCxnSpPr>
      <xdr:spPr>
        <a:xfrm>
          <a:off x="15481300" y="184654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23768</xdr:rowOff>
    </xdr:from>
    <xdr:to>
      <xdr:col>76</xdr:col>
      <xdr:colOff>165100</xdr:colOff>
      <xdr:row>107</xdr:row>
      <xdr:rowOff>125368</xdr:rowOff>
    </xdr:to>
    <xdr:sp macro="" textlink="">
      <xdr:nvSpPr>
        <xdr:cNvPr id="886" name="楕円 885"/>
        <xdr:cNvSpPr/>
      </xdr:nvSpPr>
      <xdr:spPr>
        <a:xfrm>
          <a:off x="1454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74568</xdr:rowOff>
    </xdr:from>
    <xdr:to>
      <xdr:col>81</xdr:col>
      <xdr:colOff>50800</xdr:colOff>
      <xdr:row>107</xdr:row>
      <xdr:rowOff>120287</xdr:rowOff>
    </xdr:to>
    <xdr:cxnSp macro="">
      <xdr:nvCxnSpPr>
        <xdr:cNvPr id="887" name="直線コネクタ 886"/>
        <xdr:cNvCxnSpPr/>
      </xdr:nvCxnSpPr>
      <xdr:spPr>
        <a:xfrm>
          <a:off x="14592300" y="184197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888" name="楕円 887"/>
        <xdr:cNvSpPr/>
      </xdr:nvSpPr>
      <xdr:spPr>
        <a:xfrm>
          <a:off x="1365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74568</xdr:rowOff>
    </xdr:to>
    <xdr:cxnSp macro="">
      <xdr:nvCxnSpPr>
        <xdr:cNvPr id="889" name="直線コネクタ 888"/>
        <xdr:cNvCxnSpPr/>
      </xdr:nvCxnSpPr>
      <xdr:spPr>
        <a:xfrm>
          <a:off x="13703300" y="183739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102144</xdr:rowOff>
    </xdr:from>
    <xdr:to>
      <xdr:col>67</xdr:col>
      <xdr:colOff>101600</xdr:colOff>
      <xdr:row>107</xdr:row>
      <xdr:rowOff>32294</xdr:rowOff>
    </xdr:to>
    <xdr:sp macro="" textlink="">
      <xdr:nvSpPr>
        <xdr:cNvPr id="890" name="楕円 889"/>
        <xdr:cNvSpPr/>
      </xdr:nvSpPr>
      <xdr:spPr>
        <a:xfrm>
          <a:off x="1276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152944</xdr:rowOff>
    </xdr:from>
    <xdr:to>
      <xdr:col>71</xdr:col>
      <xdr:colOff>177800</xdr:colOff>
      <xdr:row>107</xdr:row>
      <xdr:rowOff>28848</xdr:rowOff>
    </xdr:to>
    <xdr:cxnSp macro="">
      <xdr:nvCxnSpPr>
        <xdr:cNvPr id="891" name="直線コネクタ 890"/>
        <xdr:cNvCxnSpPr/>
      </xdr:nvCxnSpPr>
      <xdr:spPr>
        <a:xfrm>
          <a:off x="12814300" y="1832664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162214</xdr:rowOff>
    </xdr:from>
    <xdr:ext cx="405111" cy="259045"/>
    <xdr:sp macro="" textlink="">
      <xdr:nvSpPr>
        <xdr:cNvPr id="896" name="n_1mainValue【庁舎】&#10;有形固定資産減価償却率"/>
        <xdr:cNvSpPr txBox="1"/>
      </xdr:nvSpPr>
      <xdr:spPr>
        <a:xfrm>
          <a:off x="152660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116495</xdr:rowOff>
    </xdr:from>
    <xdr:ext cx="405111" cy="259045"/>
    <xdr:sp macro="" textlink="">
      <xdr:nvSpPr>
        <xdr:cNvPr id="897" name="n_2mainValue【庁舎】&#10;有形固定資産減価償却率"/>
        <xdr:cNvSpPr txBox="1"/>
      </xdr:nvSpPr>
      <xdr:spPr>
        <a:xfrm>
          <a:off x="14389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898" name="n_3mainValue【庁舎】&#10;有形固定資産減価償却率"/>
        <xdr:cNvSpPr txBox="1"/>
      </xdr:nvSpPr>
      <xdr:spPr>
        <a:xfrm>
          <a:off x="13500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23421</xdr:rowOff>
    </xdr:from>
    <xdr:ext cx="405111" cy="259045"/>
    <xdr:sp macro="" textlink="">
      <xdr:nvSpPr>
        <xdr:cNvPr id="899" name="n_4mainValue【庁舎】&#10;有形固定資産減価償却率"/>
        <xdr:cNvSpPr txBox="1"/>
      </xdr:nvSpPr>
      <xdr:spPr>
        <a:xfrm>
          <a:off x="12611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939" name="楕円 938"/>
        <xdr:cNvSpPr/>
      </xdr:nvSpPr>
      <xdr:spPr>
        <a:xfrm>
          <a:off x="22110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114316</xdr:rowOff>
    </xdr:from>
    <xdr:ext cx="469744" cy="259045"/>
    <xdr:sp macro="" textlink="">
      <xdr:nvSpPr>
        <xdr:cNvPr id="940" name="【庁舎】&#10;一人当たり面積該当値テキスト"/>
        <xdr:cNvSpPr txBox="1"/>
      </xdr:nvSpPr>
      <xdr:spPr>
        <a:xfrm>
          <a:off x="22199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941" name="楕円 940"/>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15239</xdr:rowOff>
    </xdr:to>
    <xdr:cxnSp macro="">
      <xdr:nvCxnSpPr>
        <xdr:cNvPr id="942" name="直線コネクタ 941"/>
        <xdr:cNvCxnSpPr/>
      </xdr:nvCxnSpPr>
      <xdr:spPr>
        <a:xfrm>
          <a:off x="21323300" y="18188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43" name="楕円 942"/>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15239</xdr:rowOff>
    </xdr:to>
    <xdr:cxnSp macro="">
      <xdr:nvCxnSpPr>
        <xdr:cNvPr id="944" name="直線コネクタ 943"/>
        <xdr:cNvCxnSpPr/>
      </xdr:nvCxnSpPr>
      <xdr:spPr>
        <a:xfrm>
          <a:off x="20434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945" name="楕円 944"/>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15239</xdr:rowOff>
    </xdr:to>
    <xdr:cxnSp macro="">
      <xdr:nvCxnSpPr>
        <xdr:cNvPr id="946" name="直線コネクタ 945"/>
        <xdr:cNvCxnSpPr/>
      </xdr:nvCxnSpPr>
      <xdr:spPr>
        <a:xfrm>
          <a:off x="19545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132080</xdr:rowOff>
    </xdr:from>
    <xdr:to>
      <xdr:col>98</xdr:col>
      <xdr:colOff>38100</xdr:colOff>
      <xdr:row>106</xdr:row>
      <xdr:rowOff>62230</xdr:rowOff>
    </xdr:to>
    <xdr:sp macro="" textlink="">
      <xdr:nvSpPr>
        <xdr:cNvPr id="947" name="楕円 946"/>
        <xdr:cNvSpPr/>
      </xdr:nvSpPr>
      <xdr:spPr>
        <a:xfrm>
          <a:off x="18605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xdr:rowOff>
    </xdr:from>
    <xdr:to>
      <xdr:col>102</xdr:col>
      <xdr:colOff>114300</xdr:colOff>
      <xdr:row>106</xdr:row>
      <xdr:rowOff>15239</xdr:rowOff>
    </xdr:to>
    <xdr:cxnSp macro="">
      <xdr:nvCxnSpPr>
        <xdr:cNvPr id="948" name="直線コネクタ 947"/>
        <xdr:cNvCxnSpPr/>
      </xdr:nvCxnSpPr>
      <xdr:spPr>
        <a:xfrm>
          <a:off x="18656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950" name="n_2aveValue【庁舎】&#10;一人当たり面積"/>
        <xdr:cNvSpPr txBox="1"/>
      </xdr:nvSpPr>
      <xdr:spPr>
        <a:xfrm>
          <a:off x="20199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57166</xdr:rowOff>
    </xdr:from>
    <xdr:ext cx="469744" cy="259045"/>
    <xdr:sp macro="" textlink="">
      <xdr:nvSpPr>
        <xdr:cNvPr id="953" name="n_1mainValue【庁舎】&#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954" name="n_2mainValue【庁舎】&#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57166</xdr:rowOff>
    </xdr:from>
    <xdr:ext cx="469744" cy="259045"/>
    <xdr:sp macro="" textlink="">
      <xdr:nvSpPr>
        <xdr:cNvPr id="955" name="n_3mainValue【庁舎】&#10;一人当たり面積"/>
        <xdr:cNvSpPr txBox="1"/>
      </xdr:nvSpPr>
      <xdr:spPr>
        <a:xfrm>
          <a:off x="19310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53357</xdr:rowOff>
    </xdr:from>
    <xdr:ext cx="469744" cy="259045"/>
    <xdr:sp macro="" textlink="">
      <xdr:nvSpPr>
        <xdr:cNvPr id="956" name="n_4mainValue【庁舎】&#10;一人当たり面積"/>
        <xdr:cNvSpPr txBox="1"/>
      </xdr:nvSpPr>
      <xdr:spPr>
        <a:xfrm>
          <a:off x="18421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施設類型別ストック情報分析表①の分析欄に記載。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202,978
199,947
25.00
96,044,530
93,970,500
1,105,013
44,761,494
64,467,284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年度の類似団体内順位においては、</a:t>
          </a:r>
          <a:r>
            <a:rPr kumimoji="1" lang="ja-JP" altLang="en-US" sz="1100">
              <a:solidFill>
                <a:schemeClr val="dk1"/>
              </a:solidFill>
              <a:effectLst/>
              <a:latin typeface="+mn-lt"/>
              <a:ea typeface="+mn-ea"/>
              <a:cs typeface="+mn-cs"/>
            </a:rPr>
            <a:t>前年度とほぼ横ばいとなったものの、</a:t>
          </a:r>
          <a:r>
            <a:rPr kumimoji="1" lang="ja-JP" altLang="ja-JP" sz="1100">
              <a:solidFill>
                <a:schemeClr val="dk1"/>
              </a:solidFill>
              <a:effectLst/>
              <a:latin typeface="+mn-lt"/>
              <a:ea typeface="+mn-ea"/>
              <a:cs typeface="+mn-cs"/>
            </a:rPr>
            <a:t>全国・県平均と比較しても平均値を上回っている。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数値自体については、伊丹市行財政プランの方針に基づいた歳出の徹底的な見直し、及び税収等の徴収率向上対策を中心とした歳入確保に努めた結果、横ばいを保っている。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76200</xdr:rowOff>
    </xdr:to>
    <xdr:cxnSp macro="">
      <xdr:nvCxnSpPr>
        <xdr:cNvPr id="69" name="直線コネクタ 68"/>
        <xdr:cNvCxnSpPr/>
      </xdr:nvCxnSpPr>
      <xdr:spPr>
        <a:xfrm>
          <a:off x="4114800" y="70788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84966</xdr:rowOff>
    </xdr:from>
    <xdr:ext cx="736600" cy="259045"/>
    <xdr:sp macro="" textlink="">
      <xdr:nvSpPr>
        <xdr:cNvPr id="91" name="テキスト ボックス 90"/>
        <xdr:cNvSpPr txBox="1"/>
      </xdr:nvSpPr>
      <xdr:spPr>
        <a:xfrm>
          <a:off x="3733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84966</xdr:rowOff>
    </xdr:from>
    <xdr:ext cx="762000" cy="259045"/>
    <xdr:sp macro="" textlink="">
      <xdr:nvSpPr>
        <xdr:cNvPr id="93" name="テキスト ボックス 92"/>
        <xdr:cNvSpPr txBox="1"/>
      </xdr:nvSpPr>
      <xdr:spPr>
        <a:xfrm>
          <a:off x="2844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84966</xdr:rowOff>
    </xdr:from>
    <xdr:ext cx="762000" cy="259045"/>
    <xdr:sp macro="" textlink="">
      <xdr:nvSpPr>
        <xdr:cNvPr id="95" name="テキスト ボックス 94"/>
        <xdr:cNvSpPr txBox="1"/>
      </xdr:nvSpPr>
      <xdr:spPr>
        <a:xfrm>
          <a:off x="1955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84966</xdr:rowOff>
    </xdr:from>
    <xdr:ext cx="762000" cy="259045"/>
    <xdr:sp macro="" textlink="">
      <xdr:nvSpPr>
        <xdr:cNvPr id="97" name="テキスト ボックス 96"/>
        <xdr:cNvSpPr txBox="1"/>
      </xdr:nvSpPr>
      <xdr:spPr>
        <a:xfrm>
          <a:off x="1066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阪神淡路大震災の影響を受けた平成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％を超えて以降、平成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年度を除き、経常収支比率</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％以上の高い水準で推移している。そうした中、平成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年度に策定した伊丹市行財政プランにおいて、平成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年度までに経常収支比率</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％以下という目標を掲げ、目標達成に向けて不断の歳出削減努力等を行った結果、目標を達成した。</a:t>
          </a:r>
        </a:p>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令和３年度の経常収支比率については、歳出面で扶助費、公債費が増加した一方で、歳入面で普通交付税、地方譲与税、地方消費税交付金等が増加したため、令和２年度と比較して良化した。</a:t>
          </a:r>
          <a:endParaRPr kumimoji="1" lang="en-US" altLang="ja-JP" sz="1100" b="0" i="0" baseline="0">
            <a:solidFill>
              <a:sysClr val="windowText" lastClr="000000"/>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64</xdr:row>
      <xdr:rowOff>79587</xdr:rowOff>
    </xdr:to>
    <xdr:cxnSp macro="">
      <xdr:nvCxnSpPr>
        <xdr:cNvPr id="132" name="直線コネクタ 131"/>
        <xdr:cNvCxnSpPr/>
      </xdr:nvCxnSpPr>
      <xdr:spPr>
        <a:xfrm flipV="1">
          <a:off x="4114800" y="10730654"/>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65</xdr:row>
      <xdr:rowOff>36830</xdr:rowOff>
    </xdr:to>
    <xdr:cxnSp macro="">
      <xdr:nvCxnSpPr>
        <xdr:cNvPr id="135" name="直線コネクタ 134"/>
        <xdr:cNvCxnSpPr/>
      </xdr:nvCxnSpPr>
      <xdr:spPr>
        <a:xfrm flipV="1">
          <a:off x="3225800" y="110523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168063</xdr:rowOff>
    </xdr:from>
    <xdr:to>
      <xdr:col>15</xdr:col>
      <xdr:colOff>82550</xdr:colOff>
      <xdr:row>65</xdr:row>
      <xdr:rowOff>36830</xdr:rowOff>
    </xdr:to>
    <xdr:cxnSp macro="">
      <xdr:nvCxnSpPr>
        <xdr:cNvPr id="138" name="直線コネクタ 137"/>
        <xdr:cNvCxnSpPr/>
      </xdr:nvCxnSpPr>
      <xdr:spPr>
        <a:xfrm>
          <a:off x="2336800" y="111408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4656</xdr:rowOff>
    </xdr:to>
    <xdr:cxnSp macro="">
      <xdr:nvCxnSpPr>
        <xdr:cNvPr id="141" name="直線コネクタ 140"/>
        <xdr:cNvCxnSpPr/>
      </xdr:nvCxnSpPr>
      <xdr:spPr>
        <a:xfrm flipV="1">
          <a:off x="1447800" y="1114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1" name="楕円 150"/>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2"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140564</xdr:rowOff>
    </xdr:from>
    <xdr:ext cx="736600" cy="259045"/>
    <xdr:sp macro="" textlink="">
      <xdr:nvSpPr>
        <xdr:cNvPr id="154" name="テキスト ボックス 153"/>
        <xdr:cNvSpPr txBox="1"/>
      </xdr:nvSpPr>
      <xdr:spPr>
        <a:xfrm>
          <a:off x="3733800" y="1077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117263</xdr:rowOff>
    </xdr:from>
    <xdr:to>
      <xdr:col>11</xdr:col>
      <xdr:colOff>82550</xdr:colOff>
      <xdr:row>65</xdr:row>
      <xdr:rowOff>47413</xdr:rowOff>
    </xdr:to>
    <xdr:sp macro="" textlink="">
      <xdr:nvSpPr>
        <xdr:cNvPr id="157" name="楕円 156"/>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58" name="テキスト ボックス 157"/>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59" name="楕円 158"/>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0" name="テキスト ボックス 159"/>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類似団体内順位については、ほぼ変動のない位置にいると考える。また、数値についてはこれまでに引き続き、全国・県平均よりも低い水準で推移している。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人件費については、</a:t>
          </a:r>
          <a:r>
            <a:rPr kumimoji="1" lang="ja-JP" altLang="ja-JP" sz="1100">
              <a:solidFill>
                <a:schemeClr val="dk1"/>
              </a:solidFill>
              <a:effectLst/>
              <a:latin typeface="+mn-lt"/>
              <a:ea typeface="+mn-ea"/>
              <a:cs typeface="+mn-cs"/>
            </a:rPr>
            <a:t>新型コロナウイルス感染症予防接種に伴う会計年度任用職員の増による報酬</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増等により</a:t>
          </a:r>
          <a:r>
            <a:rPr kumimoji="1" lang="ja-JP" altLang="en-US" sz="1100">
              <a:solidFill>
                <a:schemeClr val="dk1"/>
              </a:solidFill>
              <a:effectLst/>
              <a:latin typeface="+mn-lt"/>
              <a:ea typeface="+mn-ea"/>
              <a:cs typeface="+mn-cs"/>
            </a:rPr>
            <a:t>、物件費については</a:t>
          </a:r>
          <a:r>
            <a:rPr kumimoji="1" lang="ja-JP" altLang="ja-JP" sz="1100">
              <a:solidFill>
                <a:schemeClr val="dk1"/>
              </a:solidFill>
              <a:effectLst/>
              <a:latin typeface="+mn-lt"/>
              <a:ea typeface="+mn-ea"/>
              <a:cs typeface="+mn-cs"/>
            </a:rPr>
            <a:t>新型コロナウイルス感染症の予防接種委託料の増により</a:t>
          </a:r>
          <a:r>
            <a:rPr kumimoji="1" lang="ja-JP" altLang="en-US" sz="1100">
              <a:solidFill>
                <a:schemeClr val="dk1"/>
              </a:solidFill>
              <a:effectLst/>
              <a:latin typeface="+mn-lt"/>
              <a:ea typeface="+mn-ea"/>
              <a:cs typeface="+mn-cs"/>
            </a:rPr>
            <a:t>それぞれ増加したと分析している。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69774</xdr:rowOff>
    </xdr:from>
    <xdr:to>
      <xdr:col>23</xdr:col>
      <xdr:colOff>133350</xdr:colOff>
      <xdr:row>82</xdr:row>
      <xdr:rowOff>158961</xdr:rowOff>
    </xdr:to>
    <xdr:cxnSp macro="">
      <xdr:nvCxnSpPr>
        <xdr:cNvPr id="195" name="直線コネクタ 194"/>
        <xdr:cNvCxnSpPr/>
      </xdr:nvCxnSpPr>
      <xdr:spPr>
        <a:xfrm>
          <a:off x="4114800" y="14128674"/>
          <a:ext cx="838200" cy="8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155240</xdr:rowOff>
    </xdr:from>
    <xdr:to>
      <xdr:col>19</xdr:col>
      <xdr:colOff>133350</xdr:colOff>
      <xdr:row>82</xdr:row>
      <xdr:rowOff>69774</xdr:rowOff>
    </xdr:to>
    <xdr:cxnSp macro="">
      <xdr:nvCxnSpPr>
        <xdr:cNvPr id="198" name="直線コネクタ 197"/>
        <xdr:cNvCxnSpPr/>
      </xdr:nvCxnSpPr>
      <xdr:spPr>
        <a:xfrm>
          <a:off x="3225800" y="14042690"/>
          <a:ext cx="889000" cy="8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105828</xdr:rowOff>
    </xdr:from>
    <xdr:to>
      <xdr:col>15</xdr:col>
      <xdr:colOff>82550</xdr:colOff>
      <xdr:row>81</xdr:row>
      <xdr:rowOff>155240</xdr:rowOff>
    </xdr:to>
    <xdr:cxnSp macro="">
      <xdr:nvCxnSpPr>
        <xdr:cNvPr id="201" name="直線コネクタ 200"/>
        <xdr:cNvCxnSpPr/>
      </xdr:nvCxnSpPr>
      <xdr:spPr>
        <a:xfrm>
          <a:off x="2336800" y="13993278"/>
          <a:ext cx="889000" cy="4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105198</xdr:rowOff>
    </xdr:from>
    <xdr:to>
      <xdr:col>11</xdr:col>
      <xdr:colOff>31750</xdr:colOff>
      <xdr:row>81</xdr:row>
      <xdr:rowOff>105828</xdr:rowOff>
    </xdr:to>
    <xdr:cxnSp macro="">
      <xdr:nvCxnSpPr>
        <xdr:cNvPr id="204" name="直線コネクタ 203"/>
        <xdr:cNvCxnSpPr/>
      </xdr:nvCxnSpPr>
      <xdr:spPr>
        <a:xfrm>
          <a:off x="1447800" y="13992648"/>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108161</xdr:rowOff>
    </xdr:from>
    <xdr:to>
      <xdr:col>23</xdr:col>
      <xdr:colOff>184150</xdr:colOff>
      <xdr:row>83</xdr:row>
      <xdr:rowOff>38311</xdr:rowOff>
    </xdr:to>
    <xdr:sp macro="" textlink="">
      <xdr:nvSpPr>
        <xdr:cNvPr id="214" name="楕円 213"/>
        <xdr:cNvSpPr/>
      </xdr:nvSpPr>
      <xdr:spPr>
        <a:xfrm>
          <a:off x="4902200" y="141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124688</xdr:rowOff>
    </xdr:from>
    <xdr:ext cx="762000" cy="259045"/>
    <xdr:sp macro="" textlink="">
      <xdr:nvSpPr>
        <xdr:cNvPr id="215" name="人件費・物件費等の状況該当値テキスト"/>
        <xdr:cNvSpPr txBox="1"/>
      </xdr:nvSpPr>
      <xdr:spPr>
        <a:xfrm>
          <a:off x="5041900" y="1401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18974</xdr:rowOff>
    </xdr:from>
    <xdr:to>
      <xdr:col>19</xdr:col>
      <xdr:colOff>184150</xdr:colOff>
      <xdr:row>82</xdr:row>
      <xdr:rowOff>120574</xdr:rowOff>
    </xdr:to>
    <xdr:sp macro="" textlink="">
      <xdr:nvSpPr>
        <xdr:cNvPr id="216" name="楕円 215"/>
        <xdr:cNvSpPr/>
      </xdr:nvSpPr>
      <xdr:spPr>
        <a:xfrm>
          <a:off x="4064000" y="140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130751</xdr:rowOff>
    </xdr:from>
    <xdr:ext cx="736600" cy="259045"/>
    <xdr:sp macro="" textlink="">
      <xdr:nvSpPr>
        <xdr:cNvPr id="217" name="テキスト ボックス 216"/>
        <xdr:cNvSpPr txBox="1"/>
      </xdr:nvSpPr>
      <xdr:spPr>
        <a:xfrm>
          <a:off x="3733800" y="138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104440</xdr:rowOff>
    </xdr:from>
    <xdr:to>
      <xdr:col>15</xdr:col>
      <xdr:colOff>133350</xdr:colOff>
      <xdr:row>82</xdr:row>
      <xdr:rowOff>34590</xdr:rowOff>
    </xdr:to>
    <xdr:sp macro="" textlink="">
      <xdr:nvSpPr>
        <xdr:cNvPr id="218" name="楕円 217"/>
        <xdr:cNvSpPr/>
      </xdr:nvSpPr>
      <xdr:spPr>
        <a:xfrm>
          <a:off x="3175000" y="139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44767</xdr:rowOff>
    </xdr:from>
    <xdr:ext cx="762000" cy="259045"/>
    <xdr:sp macro="" textlink="">
      <xdr:nvSpPr>
        <xdr:cNvPr id="219" name="テキスト ボックス 218"/>
        <xdr:cNvSpPr txBox="1"/>
      </xdr:nvSpPr>
      <xdr:spPr>
        <a:xfrm>
          <a:off x="2844800" y="137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55028</xdr:rowOff>
    </xdr:from>
    <xdr:to>
      <xdr:col>11</xdr:col>
      <xdr:colOff>82550</xdr:colOff>
      <xdr:row>81</xdr:row>
      <xdr:rowOff>156628</xdr:rowOff>
    </xdr:to>
    <xdr:sp macro="" textlink="">
      <xdr:nvSpPr>
        <xdr:cNvPr id="220" name="楕円 219"/>
        <xdr:cNvSpPr/>
      </xdr:nvSpPr>
      <xdr:spPr>
        <a:xfrm>
          <a:off x="2286000" y="139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166805</xdr:rowOff>
    </xdr:from>
    <xdr:ext cx="762000" cy="259045"/>
    <xdr:sp macro="" textlink="">
      <xdr:nvSpPr>
        <xdr:cNvPr id="221" name="テキスト ボックス 220"/>
        <xdr:cNvSpPr txBox="1"/>
      </xdr:nvSpPr>
      <xdr:spPr>
        <a:xfrm>
          <a:off x="1955800" y="1371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54398</xdr:rowOff>
    </xdr:from>
    <xdr:to>
      <xdr:col>7</xdr:col>
      <xdr:colOff>31750</xdr:colOff>
      <xdr:row>81</xdr:row>
      <xdr:rowOff>155998</xdr:rowOff>
    </xdr:to>
    <xdr:sp macro="" textlink="">
      <xdr:nvSpPr>
        <xdr:cNvPr id="222" name="楕円 221"/>
        <xdr:cNvSpPr/>
      </xdr:nvSpPr>
      <xdr:spPr>
        <a:xfrm>
          <a:off x="1397000" y="139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166175</xdr:rowOff>
    </xdr:from>
    <xdr:ext cx="762000" cy="259045"/>
    <xdr:sp macro="" textlink="">
      <xdr:nvSpPr>
        <xdr:cNvPr id="223" name="テキスト ボックス 222"/>
        <xdr:cNvSpPr txBox="1"/>
      </xdr:nvSpPr>
      <xdr:spPr>
        <a:xfrm>
          <a:off x="1066800" y="1371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年代の職員採用休止措置に伴う特異な職員年齢構成や、学歴によらず職員の能力・職務実績を重視した昇任管理を行っていることなどの事情により高い水準となっていた。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年度の給与制度の総合的見直し時に、一般行政職の給料表について国家公務員の見直し（平均２％の引き下げ）を上回る一律４％の引き下げを実施し、平成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年度の昇任制度の見直しに伴う、中高年齢層の給与水準の抑制による効果が現れ、近年は低下傾向にある。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51859</xdr:rowOff>
    </xdr:to>
    <xdr:cxnSp macro="">
      <xdr:nvCxnSpPr>
        <xdr:cNvPr id="260" name="直線コネクタ 259"/>
        <xdr:cNvCxnSpPr/>
      </xdr:nvCxnSpPr>
      <xdr:spPr>
        <a:xfrm flipV="1">
          <a:off x="15290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51859</xdr:rowOff>
    </xdr:to>
    <xdr:cxnSp macro="">
      <xdr:nvCxnSpPr>
        <xdr:cNvPr id="263" name="直線コネクタ 262"/>
        <xdr:cNvCxnSpPr/>
      </xdr:nvCxnSpPr>
      <xdr:spPr>
        <a:xfrm>
          <a:off x="14401800" y="145848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71966</xdr:rowOff>
    </xdr:to>
    <xdr:cxnSp macro="">
      <xdr:nvCxnSpPr>
        <xdr:cNvPr id="266" name="直線コネクタ 265"/>
        <xdr:cNvCxnSpPr/>
      </xdr:nvCxnSpPr>
      <xdr:spPr>
        <a:xfrm flipV="1">
          <a:off x="13512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7"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0" name="楕円 279"/>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81" name="テキスト ボックス 280"/>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3" name="テキスト ボックス 282"/>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年度までは類似団体との比較において、やや上位で推移していたが、平成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年度以降、再任用職員のフルタイム化に伴い、やや順位を下げる結果となっており、その後は横ばいで推移している。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24674</xdr:rowOff>
    </xdr:to>
    <xdr:cxnSp macro="">
      <xdr:nvCxnSpPr>
        <xdr:cNvPr id="322" name="直線コネクタ 321"/>
        <xdr:cNvCxnSpPr/>
      </xdr:nvCxnSpPr>
      <xdr:spPr>
        <a:xfrm>
          <a:off x="16179800" y="1081913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158206</xdr:rowOff>
    </xdr:from>
    <xdr:to>
      <xdr:col>77</xdr:col>
      <xdr:colOff>44450</xdr:colOff>
      <xdr:row>63</xdr:row>
      <xdr:rowOff>17780</xdr:rowOff>
    </xdr:to>
    <xdr:cxnSp macro="">
      <xdr:nvCxnSpPr>
        <xdr:cNvPr id="325" name="直線コネクタ 324"/>
        <xdr:cNvCxnSpPr/>
      </xdr:nvCxnSpPr>
      <xdr:spPr>
        <a:xfrm>
          <a:off x="15290800" y="107881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140970</xdr:rowOff>
    </xdr:from>
    <xdr:to>
      <xdr:col>72</xdr:col>
      <xdr:colOff>203200</xdr:colOff>
      <xdr:row>62</xdr:row>
      <xdr:rowOff>158206</xdr:rowOff>
    </xdr:to>
    <xdr:cxnSp macro="">
      <xdr:nvCxnSpPr>
        <xdr:cNvPr id="328" name="直線コネクタ 327"/>
        <xdr:cNvCxnSpPr/>
      </xdr:nvCxnSpPr>
      <xdr:spPr>
        <a:xfrm>
          <a:off x="14401800" y="107708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96157</xdr:rowOff>
    </xdr:from>
    <xdr:to>
      <xdr:col>68</xdr:col>
      <xdr:colOff>152400</xdr:colOff>
      <xdr:row>62</xdr:row>
      <xdr:rowOff>140970</xdr:rowOff>
    </xdr:to>
    <xdr:cxnSp macro="">
      <xdr:nvCxnSpPr>
        <xdr:cNvPr id="331" name="直線コネクタ 330"/>
        <xdr:cNvCxnSpPr/>
      </xdr:nvCxnSpPr>
      <xdr:spPr>
        <a:xfrm>
          <a:off x="13512800" y="1072605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145324</xdr:rowOff>
    </xdr:from>
    <xdr:to>
      <xdr:col>81</xdr:col>
      <xdr:colOff>95250</xdr:colOff>
      <xdr:row>63</xdr:row>
      <xdr:rowOff>75474</xdr:rowOff>
    </xdr:to>
    <xdr:sp macro="" textlink="">
      <xdr:nvSpPr>
        <xdr:cNvPr id="341" name="楕円 340"/>
        <xdr:cNvSpPr/>
      </xdr:nvSpPr>
      <xdr:spPr>
        <a:xfrm>
          <a:off x="16967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117401</xdr:rowOff>
    </xdr:from>
    <xdr:ext cx="762000" cy="259045"/>
    <xdr:sp macro="" textlink="">
      <xdr:nvSpPr>
        <xdr:cNvPr id="342" name="定員管理の状況該当値テキスト"/>
        <xdr:cNvSpPr txBox="1"/>
      </xdr:nvSpPr>
      <xdr:spPr>
        <a:xfrm>
          <a:off x="17106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3" name="楕円 342"/>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4" name="テキスト ボックス 343"/>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107406</xdr:rowOff>
    </xdr:from>
    <xdr:to>
      <xdr:col>73</xdr:col>
      <xdr:colOff>44450</xdr:colOff>
      <xdr:row>63</xdr:row>
      <xdr:rowOff>37556</xdr:rowOff>
    </xdr:to>
    <xdr:sp macro="" textlink="">
      <xdr:nvSpPr>
        <xdr:cNvPr id="345" name="楕円 344"/>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22333</xdr:rowOff>
    </xdr:from>
    <xdr:ext cx="762000" cy="259045"/>
    <xdr:sp macro="" textlink="">
      <xdr:nvSpPr>
        <xdr:cNvPr id="346" name="テキスト ボックス 345"/>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90170</xdr:rowOff>
    </xdr:from>
    <xdr:to>
      <xdr:col>68</xdr:col>
      <xdr:colOff>203200</xdr:colOff>
      <xdr:row>63</xdr:row>
      <xdr:rowOff>20320</xdr:rowOff>
    </xdr:to>
    <xdr:sp macro="" textlink="">
      <xdr:nvSpPr>
        <xdr:cNvPr id="347" name="楕円 346"/>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5097</xdr:rowOff>
    </xdr:from>
    <xdr:ext cx="762000" cy="259045"/>
    <xdr:sp macro="" textlink="">
      <xdr:nvSpPr>
        <xdr:cNvPr id="348" name="テキスト ボックス 347"/>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45357</xdr:rowOff>
    </xdr:from>
    <xdr:to>
      <xdr:col>64</xdr:col>
      <xdr:colOff>152400</xdr:colOff>
      <xdr:row>62</xdr:row>
      <xdr:rowOff>146957</xdr:rowOff>
    </xdr:to>
    <xdr:sp macro="" textlink="">
      <xdr:nvSpPr>
        <xdr:cNvPr id="349" name="楕円 348"/>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131734</xdr:rowOff>
    </xdr:from>
    <xdr:ext cx="762000" cy="259045"/>
    <xdr:sp macro="" textlink="">
      <xdr:nvSpPr>
        <xdr:cNvPr id="350" name="テキスト ボックス 349"/>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令和３年度においては、公共施設の再配置整備の実施に伴い元利償還金が増加した一方、標準財政規模や公債費充当一般財源等が増加したことにより、単年度の実質公債費比率が</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と改善したことなどから、</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ヵ年平均における実質公債費比率も改善している。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24493</xdr:rowOff>
    </xdr:to>
    <xdr:cxnSp macro="">
      <xdr:nvCxnSpPr>
        <xdr:cNvPr id="385" name="直線コネクタ 384"/>
        <xdr:cNvCxnSpPr/>
      </xdr:nvCxnSpPr>
      <xdr:spPr>
        <a:xfrm flipV="1">
          <a:off x="16179800" y="698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116417</xdr:rowOff>
    </xdr:to>
    <xdr:cxnSp macro="">
      <xdr:nvCxnSpPr>
        <xdr:cNvPr id="388" name="直線コネクタ 387"/>
        <xdr:cNvCxnSpPr/>
      </xdr:nvCxnSpPr>
      <xdr:spPr>
        <a:xfrm flipV="1">
          <a:off x="15290800" y="70539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25400</xdr:rowOff>
    </xdr:to>
    <xdr:cxnSp macro="">
      <xdr:nvCxnSpPr>
        <xdr:cNvPr id="391" name="直線コネクタ 390"/>
        <xdr:cNvCxnSpPr/>
      </xdr:nvCxnSpPr>
      <xdr:spPr>
        <a:xfrm flipV="1">
          <a:off x="14401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82852</xdr:rowOff>
    </xdr:to>
    <xdr:cxnSp macro="">
      <xdr:nvCxnSpPr>
        <xdr:cNvPr id="394" name="直線コネクタ 393"/>
        <xdr:cNvCxnSpPr/>
      </xdr:nvCxnSpPr>
      <xdr:spPr>
        <a:xfrm flipV="1">
          <a:off x="13512800" y="72263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5"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6" name="楕円 405"/>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7" name="テキスト ボックス 406"/>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8" name="楕円 407"/>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9" name="テキスト ボックス 40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0" name="楕円 409"/>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1" name="テキスト ボックス 410"/>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412" name="楕円 411"/>
        <xdr:cNvSpPr/>
      </xdr:nvSpPr>
      <xdr:spPr>
        <a:xfrm>
          <a:off x="13462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413" name="テキスト ボックス 412"/>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主に下水道事業）における企業債償還の進捗により、企業債残高が減少し繰入見込額が減少した事や、公共施設及び公用施設の整備・保全に伴う将来の公債費対策として、減債基金の積立を行い、充当可能基金が増加した事により比率が低下したものと考え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将来負担比率は従前より全国の平均値を下回る状況にあることから、今後も突発的な事象がない限り、早期健全化基準はクリアできるものと考えている。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202,978
199,947
25.00
96,044,530
93,970,500
1,105,013
44,761,494
64,467,284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年度の給与構造改革（給料表を平均</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歳出面において、</a:t>
          </a:r>
          <a:r>
            <a:rPr kumimoji="1" lang="ja-JP" altLang="en-US" sz="1100">
              <a:solidFill>
                <a:sysClr val="windowText" lastClr="000000"/>
              </a:solidFill>
              <a:effectLst/>
              <a:latin typeface="+mn-lt"/>
              <a:ea typeface="+mn-ea"/>
              <a:cs typeface="+mn-cs"/>
            </a:rPr>
            <a:t>職員数の増及び退職手当の増により、前年度よりも増加しているが、</a:t>
          </a:r>
          <a:r>
            <a:rPr kumimoji="1" lang="ja-JP" altLang="ja-JP" sz="1100">
              <a:solidFill>
                <a:sysClr val="windowText" lastClr="000000"/>
              </a:solidFill>
              <a:effectLst/>
              <a:latin typeface="+mn-lt"/>
              <a:ea typeface="+mn-ea"/>
              <a:cs typeface="+mn-cs"/>
            </a:rPr>
            <a:t>歳入</a:t>
          </a:r>
          <a:r>
            <a:rPr kumimoji="1" lang="ja-JP" altLang="en-US" sz="1100">
              <a:solidFill>
                <a:sysClr val="windowText" lastClr="000000"/>
              </a:solidFill>
              <a:effectLst/>
              <a:latin typeface="+mn-lt"/>
              <a:ea typeface="+mn-ea"/>
              <a:cs typeface="+mn-cs"/>
            </a:rPr>
            <a:t>面に</a:t>
          </a:r>
          <a:r>
            <a:rPr kumimoji="1" lang="ja-JP" altLang="en-US" sz="1100">
              <a:solidFill>
                <a:schemeClr val="dk1"/>
              </a:solidFill>
              <a:effectLst/>
              <a:latin typeface="+mn-lt"/>
              <a:ea typeface="+mn-ea"/>
              <a:cs typeface="+mn-cs"/>
            </a:rPr>
            <a:t>おいて、</a:t>
          </a:r>
          <a:r>
            <a:rPr kumimoji="1" lang="ja-JP" altLang="ja-JP" sz="1100">
              <a:solidFill>
                <a:schemeClr val="dk1"/>
              </a:solidFill>
              <a:effectLst/>
              <a:latin typeface="+mn-lt"/>
              <a:ea typeface="+mn-ea"/>
              <a:cs typeface="+mn-cs"/>
            </a:rPr>
            <a:t>経常一般財源が増加したことにより率は減少している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153670</xdr:rowOff>
    </xdr:to>
    <xdr:cxnSp macro="">
      <xdr:nvCxnSpPr>
        <xdr:cNvPr id="66" name="直線コネクタ 65"/>
        <xdr:cNvCxnSpPr/>
      </xdr:nvCxnSpPr>
      <xdr:spPr>
        <a:xfrm flipV="1">
          <a:off x="3987800" y="6443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153670</xdr:rowOff>
    </xdr:to>
    <xdr:cxnSp macro="">
      <xdr:nvCxnSpPr>
        <xdr:cNvPr id="69" name="直線コネクタ 68"/>
        <xdr:cNvCxnSpPr/>
      </xdr:nvCxnSpPr>
      <xdr:spPr>
        <a:xfrm>
          <a:off x="3098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138430</xdr:rowOff>
    </xdr:to>
    <xdr:cxnSp macro="">
      <xdr:nvCxnSpPr>
        <xdr:cNvPr id="72" name="直線コネクタ 71"/>
        <xdr:cNvCxnSpPr/>
      </xdr:nvCxnSpPr>
      <xdr:spPr>
        <a:xfrm>
          <a:off x="2209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115570</xdr:rowOff>
    </xdr:to>
    <xdr:cxnSp macro="">
      <xdr:nvCxnSpPr>
        <xdr:cNvPr id="75" name="直線コネクタ 74"/>
        <xdr:cNvCxnSpPr/>
      </xdr:nvCxnSpPr>
      <xdr:spPr>
        <a:xfrm flipV="1">
          <a:off x="1320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92" name="テキスト ボックス 91"/>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従来より、ごみ処理業務等を一部事務組合で行っていること等により物件費は、類似団体平均よりやや低い水準に</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歳出面において、委託料の増等により前年度よりも増加しているが、</a:t>
          </a:r>
          <a:r>
            <a:rPr kumimoji="1" lang="ja-JP" altLang="ja-JP" sz="1100">
              <a:solidFill>
                <a:schemeClr val="dk1"/>
              </a:solidFill>
              <a:effectLst/>
              <a:latin typeface="+mn-lt"/>
              <a:ea typeface="+mn-ea"/>
              <a:cs typeface="+mn-cs"/>
            </a:rPr>
            <a:t>歳入面において、経常一般財源が増加したことにより率は減少している。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111760</xdr:rowOff>
    </xdr:to>
    <xdr:cxnSp macro="">
      <xdr:nvCxnSpPr>
        <xdr:cNvPr id="127" name="直線コネクタ 126"/>
        <xdr:cNvCxnSpPr/>
      </xdr:nvCxnSpPr>
      <xdr:spPr>
        <a:xfrm flipV="1">
          <a:off x="15671800" y="245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119380</xdr:rowOff>
    </xdr:to>
    <xdr:cxnSp macro="">
      <xdr:nvCxnSpPr>
        <xdr:cNvPr id="130" name="直線コネクタ 129"/>
        <xdr:cNvCxnSpPr/>
      </xdr:nvCxnSpPr>
      <xdr:spPr>
        <a:xfrm flipV="1">
          <a:off x="14782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119380</xdr:rowOff>
    </xdr:from>
    <xdr:to>
      <xdr:col>73</xdr:col>
      <xdr:colOff>180975</xdr:colOff>
      <xdr:row>14</xdr:row>
      <xdr:rowOff>119380</xdr:rowOff>
    </xdr:to>
    <xdr:cxnSp macro="">
      <xdr:nvCxnSpPr>
        <xdr:cNvPr id="133" name="直線コネクタ 132"/>
        <xdr:cNvCxnSpPr/>
      </xdr:nvCxnSpPr>
      <xdr:spPr>
        <a:xfrm>
          <a:off x="13893800" y="251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119380</xdr:rowOff>
    </xdr:from>
    <xdr:to>
      <xdr:col>69</xdr:col>
      <xdr:colOff>92075</xdr:colOff>
      <xdr:row>14</xdr:row>
      <xdr:rowOff>134620</xdr:rowOff>
    </xdr:to>
    <xdr:cxnSp macro="">
      <xdr:nvCxnSpPr>
        <xdr:cNvPr id="136" name="直線コネクタ 135"/>
        <xdr:cNvCxnSpPr/>
      </xdr:nvCxnSpPr>
      <xdr:spPr>
        <a:xfrm flipV="1">
          <a:off x="13004800" y="251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8" name="楕円 147"/>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9" name="テキスト ボックス 148"/>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50" name="楕円 149"/>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8907</xdr:rowOff>
    </xdr:from>
    <xdr:ext cx="762000" cy="259045"/>
    <xdr:sp macro="" textlink="">
      <xdr:nvSpPr>
        <xdr:cNvPr id="151" name="テキスト ボックス 150"/>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68580</xdr:rowOff>
    </xdr:from>
    <xdr:to>
      <xdr:col>69</xdr:col>
      <xdr:colOff>142875</xdr:colOff>
      <xdr:row>14</xdr:row>
      <xdr:rowOff>170180</xdr:rowOff>
    </xdr:to>
    <xdr:sp macro="" textlink="">
      <xdr:nvSpPr>
        <xdr:cNvPr id="152" name="楕円 151"/>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8907</xdr:rowOff>
    </xdr:from>
    <xdr:ext cx="762000" cy="259045"/>
    <xdr:sp macro="" textlink="">
      <xdr:nvSpPr>
        <xdr:cNvPr id="153" name="テキスト ボックス 152"/>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4" name="楕円 153"/>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5" name="テキスト ボックス 154"/>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類似団体平均、国・県平均からみても依然高い水準にとどまっている。</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mn-ea"/>
              <a:ea typeface="+mn-ea"/>
            </a:rPr>
            <a:t>　</a:t>
          </a:r>
          <a:r>
            <a:rPr kumimoji="1" lang="ja-JP" altLang="en-US" sz="1100">
              <a:solidFill>
                <a:sysClr val="windowText" lastClr="000000"/>
              </a:solidFill>
              <a:latin typeface="+mn-ea"/>
              <a:ea typeface="+mn-ea"/>
            </a:rPr>
            <a:t>歳出面において、利用者の増による保育所保育委託料、障害児通所給付費・措置費、障害福祉サービス費が増加しているが、</a:t>
          </a:r>
          <a:r>
            <a:rPr kumimoji="1" lang="ja-JP" altLang="ja-JP" sz="1100">
              <a:solidFill>
                <a:schemeClr val="dk1"/>
              </a:solidFill>
              <a:effectLst/>
              <a:latin typeface="+mn-lt"/>
              <a:ea typeface="+mn-ea"/>
              <a:cs typeface="+mn-cs"/>
            </a:rPr>
            <a:t>歳入面において、経常一般財源が増加したことにより率は減少している。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88900</xdr:rowOff>
    </xdr:to>
    <xdr:cxnSp macro="">
      <xdr:nvCxnSpPr>
        <xdr:cNvPr id="188" name="直線コネクタ 187"/>
        <xdr:cNvCxnSpPr/>
      </xdr:nvCxnSpPr>
      <xdr:spPr>
        <a:xfrm flipV="1">
          <a:off x="3987800" y="995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165100</xdr:rowOff>
    </xdr:to>
    <xdr:cxnSp macro="">
      <xdr:nvCxnSpPr>
        <xdr:cNvPr id="191" name="直線コネクタ 190"/>
        <xdr:cNvCxnSpPr/>
      </xdr:nvCxnSpPr>
      <xdr:spPr>
        <a:xfrm flipV="1">
          <a:off x="3098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165100</xdr:rowOff>
    </xdr:to>
    <xdr:cxnSp macro="">
      <xdr:nvCxnSpPr>
        <xdr:cNvPr id="194" name="直線コネクタ 193"/>
        <xdr:cNvCxnSpPr/>
      </xdr:nvCxnSpPr>
      <xdr:spPr>
        <a:xfrm>
          <a:off x="2209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69850</xdr:rowOff>
    </xdr:to>
    <xdr:cxnSp macro="">
      <xdr:nvCxnSpPr>
        <xdr:cNvPr id="197" name="直線コネクタ 196"/>
        <xdr:cNvCxnSpPr/>
      </xdr:nvCxnSpPr>
      <xdr:spPr>
        <a:xfrm>
          <a:off x="1320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9" name="楕円 208"/>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0" name="テキスト ボックス 209"/>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3" name="楕円 212"/>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4" name="テキスト ボックス 213"/>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5" name="楕円 214"/>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6" name="テキスト ボックス 215"/>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当該数値は一貫して類似団体平均値に比べて低い水準で推移して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。要因は平成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年度から、下水道事業の会計制度を移行（特別会計から公営企業会計）したことなどがあげられる。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59</xdr:row>
      <xdr:rowOff>62230</xdr:rowOff>
    </xdr:to>
    <xdr:cxnSp macro="">
      <xdr:nvCxnSpPr>
        <xdr:cNvPr id="247" name="直線コネクタ 246"/>
        <xdr:cNvCxnSpPr/>
      </xdr:nvCxnSpPr>
      <xdr:spPr>
        <a:xfrm flipV="1">
          <a:off x="15671800" y="10055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62230</xdr:rowOff>
    </xdr:to>
    <xdr:cxnSp macro="">
      <xdr:nvCxnSpPr>
        <xdr:cNvPr id="250" name="直線コネクタ 249"/>
        <xdr:cNvCxnSpPr/>
      </xdr:nvCxnSpPr>
      <xdr:spPr>
        <a:xfrm>
          <a:off x="14782800" y="1016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46990</xdr:rowOff>
    </xdr:to>
    <xdr:cxnSp macro="">
      <xdr:nvCxnSpPr>
        <xdr:cNvPr id="253" name="直線コネクタ 252"/>
        <xdr:cNvCxnSpPr/>
      </xdr:nvCxnSpPr>
      <xdr:spPr>
        <a:xfrm>
          <a:off x="13893800" y="1008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142240</xdr:rowOff>
    </xdr:to>
    <xdr:cxnSp macro="">
      <xdr:nvCxnSpPr>
        <xdr:cNvPr id="256" name="直線コネクタ 255"/>
        <xdr:cNvCxnSpPr/>
      </xdr:nvCxnSpPr>
      <xdr:spPr>
        <a:xfrm>
          <a:off x="13004800" y="9964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66" name="楕円 265"/>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77487</xdr:rowOff>
    </xdr:from>
    <xdr:ext cx="762000" cy="259045"/>
    <xdr:sp macro="" textlink="">
      <xdr:nvSpPr>
        <xdr:cNvPr id="267" name="その他該当値テキスト"/>
        <xdr:cNvSpPr txBox="1"/>
      </xdr:nvSpPr>
      <xdr:spPr>
        <a:xfrm>
          <a:off x="16598900" y="985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8" name="楕円 267"/>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123207</xdr:rowOff>
    </xdr:from>
    <xdr:ext cx="736600" cy="259045"/>
    <xdr:sp macro="" textlink="">
      <xdr:nvSpPr>
        <xdr:cNvPr id="269" name="テキスト ボックス 268"/>
        <xdr:cNvSpPr txBox="1"/>
      </xdr:nvSpPr>
      <xdr:spPr>
        <a:xfrm>
          <a:off x="15290800" y="989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0" name="楕円 269"/>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107967</xdr:rowOff>
    </xdr:from>
    <xdr:ext cx="762000" cy="259045"/>
    <xdr:sp macro="" textlink="">
      <xdr:nvSpPr>
        <xdr:cNvPr id="271" name="テキスト ボックス 270"/>
        <xdr:cNvSpPr txBox="1"/>
      </xdr:nvSpPr>
      <xdr:spPr>
        <a:xfrm>
          <a:off x="14401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2" name="楕円 271"/>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31767</xdr:rowOff>
    </xdr:from>
    <xdr:ext cx="762000" cy="259045"/>
    <xdr:sp macro="" textlink="">
      <xdr:nvSpPr>
        <xdr:cNvPr id="273" name="テキスト ボックス 272"/>
        <xdr:cNvSpPr txBox="1"/>
      </xdr:nvSpPr>
      <xdr:spPr>
        <a:xfrm>
          <a:off x="13512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75" name="テキスト ボックス 274"/>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当該数値は一貫して類似団体平均値に比べて高い。要因は、ごみ処理業務等を一部事務組合で行っていること、下水道事業を公営企業で行っていることがあげられる。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歳出面において、交通事業会計、病院事業会計への補助が減少したことにより、前年度とほぼ横ばいの金額となったが、歳入面において、経常一般財源が増加したことにより、率は減少している。</a:t>
          </a:r>
          <a:endParaRPr lang="ja-JP" altLang="ja-JP" sz="1400">
            <a:solidFill>
              <a:sysClr val="windowText" lastClr="000000"/>
            </a:solidFill>
            <a:effectLst/>
          </a:endParaRPr>
        </a:p>
        <a:p>
          <a:r>
            <a:rPr kumimoji="1" lang="ja-JP" altLang="en-US"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91622</xdr:rowOff>
    </xdr:to>
    <xdr:cxnSp macro="">
      <xdr:nvCxnSpPr>
        <xdr:cNvPr id="310" name="直線コネクタ 309"/>
        <xdr:cNvCxnSpPr/>
      </xdr:nvCxnSpPr>
      <xdr:spPr>
        <a:xfrm flipV="1">
          <a:off x="15671800" y="63481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91622</xdr:rowOff>
    </xdr:from>
    <xdr:to>
      <xdr:col>78</xdr:col>
      <xdr:colOff>69850</xdr:colOff>
      <xdr:row>38</xdr:row>
      <xdr:rowOff>7257</xdr:rowOff>
    </xdr:to>
    <xdr:cxnSp macro="">
      <xdr:nvCxnSpPr>
        <xdr:cNvPr id="313" name="直線コネクタ 312"/>
        <xdr:cNvCxnSpPr/>
      </xdr:nvCxnSpPr>
      <xdr:spPr>
        <a:xfrm flipV="1">
          <a:off x="14782800" y="6435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xdr:rowOff>
    </xdr:from>
    <xdr:to>
      <xdr:col>73</xdr:col>
      <xdr:colOff>180975</xdr:colOff>
      <xdr:row>38</xdr:row>
      <xdr:rowOff>7257</xdr:rowOff>
    </xdr:to>
    <xdr:cxnSp macro="">
      <xdr:nvCxnSpPr>
        <xdr:cNvPr id="316" name="直線コネクタ 315"/>
        <xdr:cNvCxnSpPr/>
      </xdr:nvCxnSpPr>
      <xdr:spPr>
        <a:xfrm>
          <a:off x="13893800" y="652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xdr:rowOff>
    </xdr:from>
    <xdr:to>
      <xdr:col>69</xdr:col>
      <xdr:colOff>92075</xdr:colOff>
      <xdr:row>38</xdr:row>
      <xdr:rowOff>50800</xdr:rowOff>
    </xdr:to>
    <xdr:cxnSp macro="">
      <xdr:nvCxnSpPr>
        <xdr:cNvPr id="319" name="直線コネクタ 318"/>
        <xdr:cNvCxnSpPr/>
      </xdr:nvCxnSpPr>
      <xdr:spPr>
        <a:xfrm flipV="1">
          <a:off x="13004800" y="652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29" name="楕円 328"/>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97263</xdr:rowOff>
    </xdr:from>
    <xdr:ext cx="762000" cy="259045"/>
    <xdr:sp macro="" textlink="">
      <xdr:nvSpPr>
        <xdr:cNvPr id="330" name="補助費等該当値テキスト"/>
        <xdr:cNvSpPr txBox="1"/>
      </xdr:nvSpPr>
      <xdr:spPr>
        <a:xfrm>
          <a:off x="16598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40822</xdr:rowOff>
    </xdr:from>
    <xdr:to>
      <xdr:col>78</xdr:col>
      <xdr:colOff>120650</xdr:colOff>
      <xdr:row>37</xdr:row>
      <xdr:rowOff>142422</xdr:rowOff>
    </xdr:to>
    <xdr:sp macro="" textlink="">
      <xdr:nvSpPr>
        <xdr:cNvPr id="331" name="楕円 330"/>
        <xdr:cNvSpPr/>
      </xdr:nvSpPr>
      <xdr:spPr>
        <a:xfrm>
          <a:off x="15621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32" name="テキスト ボックス 331"/>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127907</xdr:rowOff>
    </xdr:from>
    <xdr:to>
      <xdr:col>74</xdr:col>
      <xdr:colOff>31750</xdr:colOff>
      <xdr:row>38</xdr:row>
      <xdr:rowOff>58057</xdr:rowOff>
    </xdr:to>
    <xdr:sp macro="" textlink="">
      <xdr:nvSpPr>
        <xdr:cNvPr id="333" name="楕円 332"/>
        <xdr:cNvSpPr/>
      </xdr:nvSpPr>
      <xdr:spPr>
        <a:xfrm>
          <a:off x="14732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42834</xdr:rowOff>
    </xdr:from>
    <xdr:ext cx="762000" cy="259045"/>
    <xdr:sp macro="" textlink="">
      <xdr:nvSpPr>
        <xdr:cNvPr id="334" name="テキスト ボックス 333"/>
        <xdr:cNvSpPr txBox="1"/>
      </xdr:nvSpPr>
      <xdr:spPr>
        <a:xfrm>
          <a:off x="14401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127907</xdr:rowOff>
    </xdr:from>
    <xdr:to>
      <xdr:col>69</xdr:col>
      <xdr:colOff>142875</xdr:colOff>
      <xdr:row>38</xdr:row>
      <xdr:rowOff>58057</xdr:rowOff>
    </xdr:to>
    <xdr:sp macro="" textlink="">
      <xdr:nvSpPr>
        <xdr:cNvPr id="335" name="楕円 334"/>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42834</xdr:rowOff>
    </xdr:from>
    <xdr:ext cx="762000" cy="259045"/>
    <xdr:sp macro="" textlink="">
      <xdr:nvSpPr>
        <xdr:cNvPr id="336" name="テキスト ボックス 335"/>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7" name="楕円 336"/>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38" name="テキスト ボックス 337"/>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これまで、阪神淡路大震災の災害復旧事業債の償還の影響から類似団体内順位は低位であったが、償還が進捗するにつれて改善している。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lt"/>
              <a:ea typeface="+mn-ea"/>
              <a:cs typeface="+mn-cs"/>
            </a:rPr>
            <a:t>近年は、臨時財政対策債に係る元利償還金の増加により横ばいで推移していたが、地方債償還のピークは過ぎ、令和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年度についても低下している。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lt"/>
              <a:ea typeface="+mn-ea"/>
              <a:cs typeface="+mn-cs"/>
            </a:rPr>
            <a:t>一方で、今後は庁舎の整備や施設の大規模改修、公共施設の再配置等に伴い、公債費の増加が見込まれることには留意する必要がある</a:t>
          </a:r>
          <a:r>
            <a:rPr kumimoji="1" lang="ja-JP" altLang="en-US" sz="1100">
              <a:solidFill>
                <a:schemeClr val="dk1"/>
              </a:solidFill>
              <a:effectLst/>
              <a:latin typeface="+mn-lt"/>
              <a:ea typeface="+mn-ea"/>
              <a:cs typeface="+mn-cs"/>
            </a:rPr>
            <a:t>と考えている</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22498</xdr:rowOff>
    </xdr:from>
    <xdr:to>
      <xdr:col>24</xdr:col>
      <xdr:colOff>25400</xdr:colOff>
      <xdr:row>78</xdr:row>
      <xdr:rowOff>55155</xdr:rowOff>
    </xdr:to>
    <xdr:cxnSp macro="">
      <xdr:nvCxnSpPr>
        <xdr:cNvPr id="372" name="直線コネクタ 371"/>
        <xdr:cNvCxnSpPr/>
      </xdr:nvCxnSpPr>
      <xdr:spPr>
        <a:xfrm flipV="1">
          <a:off x="3987800" y="133955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3"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94343</xdr:rowOff>
    </xdr:to>
    <xdr:cxnSp macro="">
      <xdr:nvCxnSpPr>
        <xdr:cNvPr id="375" name="直線コネクタ 374"/>
        <xdr:cNvCxnSpPr/>
      </xdr:nvCxnSpPr>
      <xdr:spPr>
        <a:xfrm flipV="1">
          <a:off x="3098800" y="134282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7" name="テキスト ボックス 376"/>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78</xdr:row>
      <xdr:rowOff>153126</xdr:rowOff>
    </xdr:to>
    <xdr:cxnSp macro="">
      <xdr:nvCxnSpPr>
        <xdr:cNvPr id="378" name="直線コネクタ 377"/>
        <xdr:cNvCxnSpPr/>
      </xdr:nvCxnSpPr>
      <xdr:spPr>
        <a:xfrm flipV="1">
          <a:off x="2209800" y="134674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0" name="テキスト ボックス 379"/>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153126</xdr:rowOff>
    </xdr:from>
    <xdr:to>
      <xdr:col>11</xdr:col>
      <xdr:colOff>9525</xdr:colOff>
      <xdr:row>78</xdr:row>
      <xdr:rowOff>166188</xdr:rowOff>
    </xdr:to>
    <xdr:cxnSp macro="">
      <xdr:nvCxnSpPr>
        <xdr:cNvPr id="381" name="直線コネクタ 380"/>
        <xdr:cNvCxnSpPr/>
      </xdr:nvCxnSpPr>
      <xdr:spPr>
        <a:xfrm flipV="1">
          <a:off x="1320800" y="135262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3" name="テキスト ボックス 382"/>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5" name="テキスト ボックス 384"/>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91" name="楕円 390"/>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2" name="公債費該当値テキスト"/>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4355</xdr:rowOff>
    </xdr:from>
    <xdr:to>
      <xdr:col>20</xdr:col>
      <xdr:colOff>38100</xdr:colOff>
      <xdr:row>78</xdr:row>
      <xdr:rowOff>105955</xdr:rowOff>
    </xdr:to>
    <xdr:sp macro="" textlink="">
      <xdr:nvSpPr>
        <xdr:cNvPr id="393" name="楕円 392"/>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90732</xdr:rowOff>
    </xdr:from>
    <xdr:ext cx="736600" cy="259045"/>
    <xdr:sp macro="" textlink="">
      <xdr:nvSpPr>
        <xdr:cNvPr id="394" name="テキスト ボックス 393"/>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95" name="楕円 394"/>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96" name="テキスト ボックス 395"/>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102326</xdr:rowOff>
    </xdr:from>
    <xdr:to>
      <xdr:col>11</xdr:col>
      <xdr:colOff>60325</xdr:colOff>
      <xdr:row>79</xdr:row>
      <xdr:rowOff>32476</xdr:rowOff>
    </xdr:to>
    <xdr:sp macro="" textlink="">
      <xdr:nvSpPr>
        <xdr:cNvPr id="397" name="楕円 396"/>
        <xdr:cNvSpPr/>
      </xdr:nvSpPr>
      <xdr:spPr>
        <a:xfrm>
          <a:off x="2159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17253</xdr:rowOff>
    </xdr:from>
    <xdr:ext cx="762000" cy="259045"/>
    <xdr:sp macro="" textlink="">
      <xdr:nvSpPr>
        <xdr:cNvPr id="398" name="テキスト ボックス 397"/>
        <xdr:cNvSpPr txBox="1"/>
      </xdr:nvSpPr>
      <xdr:spPr>
        <a:xfrm>
          <a:off x="1828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115388</xdr:rowOff>
    </xdr:from>
    <xdr:to>
      <xdr:col>6</xdr:col>
      <xdr:colOff>171450</xdr:colOff>
      <xdr:row>79</xdr:row>
      <xdr:rowOff>45538</xdr:rowOff>
    </xdr:to>
    <xdr:sp macro="" textlink="">
      <xdr:nvSpPr>
        <xdr:cNvPr id="399" name="楕円 398"/>
        <xdr:cNvSpPr/>
      </xdr:nvSpPr>
      <xdr:spPr>
        <a:xfrm>
          <a:off x="1270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30315</xdr:rowOff>
    </xdr:from>
    <xdr:ext cx="762000" cy="259045"/>
    <xdr:sp macro="" textlink="">
      <xdr:nvSpPr>
        <xdr:cNvPr id="400" name="テキスト ボックス 399"/>
        <xdr:cNvSpPr txBox="1"/>
      </xdr:nvSpPr>
      <xdr:spPr>
        <a:xfrm>
          <a:off x="939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近年は、</a:t>
          </a:r>
          <a:r>
            <a:rPr kumimoji="1" lang="ja-JP" altLang="ja-JP" sz="1100">
              <a:solidFill>
                <a:schemeClr val="dk1"/>
              </a:solidFill>
              <a:effectLst/>
              <a:latin typeface="+mn-lt"/>
              <a:ea typeface="+mn-ea"/>
              <a:cs typeface="+mn-cs"/>
            </a:rPr>
            <a:t>人件費の削減、扶助費の増加など、個々の経費の増減が結果として全体の均衡を保っている状況にあり、類似団体平均値よりも低い水準で推移している。</a:t>
          </a:r>
          <a:endParaRPr lang="ja-JP" altLang="ja-JP" sz="1400">
            <a:effectLst/>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歳出面において、人件費、扶助費の増加により公債費以外の金額は増加しているが、歳入面において、経常一般財源が増加したことにより、率は減少している。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144145</xdr:rowOff>
    </xdr:to>
    <xdr:cxnSp macro="">
      <xdr:nvCxnSpPr>
        <xdr:cNvPr id="429" name="直線コネクタ 428"/>
        <xdr:cNvCxnSpPr/>
      </xdr:nvCxnSpPr>
      <xdr:spPr>
        <a:xfrm flipV="1">
          <a:off x="15671800" y="1297432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144145</xdr:rowOff>
    </xdr:from>
    <xdr:to>
      <xdr:col>78</xdr:col>
      <xdr:colOff>69850</xdr:colOff>
      <xdr:row>77</xdr:row>
      <xdr:rowOff>29845</xdr:rowOff>
    </xdr:to>
    <xdr:cxnSp macro="">
      <xdr:nvCxnSpPr>
        <xdr:cNvPr id="432" name="直線コネクタ 431"/>
        <xdr:cNvCxnSpPr/>
      </xdr:nvCxnSpPr>
      <xdr:spPr>
        <a:xfrm flipV="1">
          <a:off x="14782800" y="131743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4" name="テキスト ボックス 43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121286</xdr:rowOff>
    </xdr:from>
    <xdr:to>
      <xdr:col>73</xdr:col>
      <xdr:colOff>180975</xdr:colOff>
      <xdr:row>77</xdr:row>
      <xdr:rowOff>29845</xdr:rowOff>
    </xdr:to>
    <xdr:cxnSp macro="">
      <xdr:nvCxnSpPr>
        <xdr:cNvPr id="435" name="直線コネクタ 434"/>
        <xdr:cNvCxnSpPr/>
      </xdr:nvCxnSpPr>
      <xdr:spPr>
        <a:xfrm>
          <a:off x="13893800" y="131514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7" name="テキスト ボックス 436"/>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76</xdr:row>
      <xdr:rowOff>121286</xdr:rowOff>
    </xdr:to>
    <xdr:cxnSp macro="">
      <xdr:nvCxnSpPr>
        <xdr:cNvPr id="438" name="直線コネクタ 437"/>
        <xdr:cNvCxnSpPr/>
      </xdr:nvCxnSpPr>
      <xdr:spPr>
        <a:xfrm>
          <a:off x="13004800" y="131457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0" name="テキスト ボックス 439"/>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2" name="テキスト ボックス 441"/>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8" name="楕円 447"/>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9"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93345</xdr:rowOff>
    </xdr:from>
    <xdr:to>
      <xdr:col>78</xdr:col>
      <xdr:colOff>120650</xdr:colOff>
      <xdr:row>77</xdr:row>
      <xdr:rowOff>23495</xdr:rowOff>
    </xdr:to>
    <xdr:sp macro="" textlink="">
      <xdr:nvSpPr>
        <xdr:cNvPr id="450" name="楕円 449"/>
        <xdr:cNvSpPr/>
      </xdr:nvSpPr>
      <xdr:spPr>
        <a:xfrm>
          <a:off x="15621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33672</xdr:rowOff>
    </xdr:from>
    <xdr:ext cx="736600" cy="259045"/>
    <xdr:sp macro="" textlink="">
      <xdr:nvSpPr>
        <xdr:cNvPr id="451" name="テキスト ボックス 450"/>
        <xdr:cNvSpPr txBox="1"/>
      </xdr:nvSpPr>
      <xdr:spPr>
        <a:xfrm>
          <a:off x="15290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2" name="楕円 451"/>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53" name="テキスト ボックス 452"/>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70486</xdr:rowOff>
    </xdr:from>
    <xdr:to>
      <xdr:col>69</xdr:col>
      <xdr:colOff>142875</xdr:colOff>
      <xdr:row>77</xdr:row>
      <xdr:rowOff>636</xdr:rowOff>
    </xdr:to>
    <xdr:sp macro="" textlink="">
      <xdr:nvSpPr>
        <xdr:cNvPr id="454" name="楕円 453"/>
        <xdr:cNvSpPr/>
      </xdr:nvSpPr>
      <xdr:spPr>
        <a:xfrm>
          <a:off x="13843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10812</xdr:rowOff>
    </xdr:from>
    <xdr:ext cx="762000" cy="259045"/>
    <xdr:sp macro="" textlink="">
      <xdr:nvSpPr>
        <xdr:cNvPr id="455" name="テキスト ボックス 454"/>
        <xdr:cNvSpPr txBox="1"/>
      </xdr:nvSpPr>
      <xdr:spPr>
        <a:xfrm>
          <a:off x="13512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56" name="楕円 455"/>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5097</xdr:rowOff>
    </xdr:from>
    <xdr:ext cx="762000" cy="259045"/>
    <xdr:sp macro="" textlink="">
      <xdr:nvSpPr>
        <xdr:cNvPr id="457" name="テキスト ボックス 456"/>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118885</xdr:rowOff>
    </xdr:from>
    <xdr:to>
      <xdr:col>29</xdr:col>
      <xdr:colOff>127000</xdr:colOff>
      <xdr:row>16</xdr:row>
      <xdr:rowOff>34569</xdr:rowOff>
    </xdr:to>
    <xdr:cxnSp macro="">
      <xdr:nvCxnSpPr>
        <xdr:cNvPr id="50" name="直線コネクタ 49"/>
        <xdr:cNvCxnSpPr/>
      </xdr:nvCxnSpPr>
      <xdr:spPr bwMode="auto">
        <a:xfrm flipV="1">
          <a:off x="5003800" y="2738260"/>
          <a:ext cx="647700" cy="8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10253</xdr:rowOff>
    </xdr:from>
    <xdr:ext cx="762000" cy="259045"/>
    <xdr:sp macro="" textlink="">
      <xdr:nvSpPr>
        <xdr:cNvPr id="51" name="人口1人当たり決算額の推移平均値テキスト130"/>
        <xdr:cNvSpPr txBox="1"/>
      </xdr:nvSpPr>
      <xdr:spPr>
        <a:xfrm>
          <a:off x="5740400" y="2972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34569</xdr:rowOff>
    </xdr:from>
    <xdr:to>
      <xdr:col>26</xdr:col>
      <xdr:colOff>50800</xdr:colOff>
      <xdr:row>16</xdr:row>
      <xdr:rowOff>95720</xdr:rowOff>
    </xdr:to>
    <xdr:cxnSp macro="">
      <xdr:nvCxnSpPr>
        <xdr:cNvPr id="53" name="直線コネクタ 52"/>
        <xdr:cNvCxnSpPr/>
      </xdr:nvCxnSpPr>
      <xdr:spPr bwMode="auto">
        <a:xfrm flipV="1">
          <a:off x="4305300" y="2825394"/>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134192</xdr:rowOff>
    </xdr:from>
    <xdr:ext cx="736600" cy="259045"/>
    <xdr:sp macro="" textlink="">
      <xdr:nvSpPr>
        <xdr:cNvPr id="55" name="テキスト ボックス 54"/>
        <xdr:cNvSpPr txBox="1"/>
      </xdr:nvSpPr>
      <xdr:spPr>
        <a:xfrm>
          <a:off x="4622800" y="309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95720</xdr:rowOff>
    </xdr:from>
    <xdr:to>
      <xdr:col>22</xdr:col>
      <xdr:colOff>114300</xdr:colOff>
      <xdr:row>17</xdr:row>
      <xdr:rowOff>3061</xdr:rowOff>
    </xdr:to>
    <xdr:cxnSp macro="">
      <xdr:nvCxnSpPr>
        <xdr:cNvPr id="56" name="直線コネクタ 55"/>
        <xdr:cNvCxnSpPr/>
      </xdr:nvCxnSpPr>
      <xdr:spPr bwMode="auto">
        <a:xfrm flipV="1">
          <a:off x="3606800" y="2886545"/>
          <a:ext cx="698500" cy="7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3061</xdr:rowOff>
    </xdr:from>
    <xdr:to>
      <xdr:col>18</xdr:col>
      <xdr:colOff>177800</xdr:colOff>
      <xdr:row>17</xdr:row>
      <xdr:rowOff>28892</xdr:rowOff>
    </xdr:to>
    <xdr:cxnSp macro="">
      <xdr:nvCxnSpPr>
        <xdr:cNvPr id="59" name="直線コネクタ 58"/>
        <xdr:cNvCxnSpPr/>
      </xdr:nvCxnSpPr>
      <xdr:spPr bwMode="auto">
        <a:xfrm flipV="1">
          <a:off x="2908300" y="2965336"/>
          <a:ext cx="698500" cy="2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68085</xdr:rowOff>
    </xdr:from>
    <xdr:to>
      <xdr:col>29</xdr:col>
      <xdr:colOff>177800</xdr:colOff>
      <xdr:row>15</xdr:row>
      <xdr:rowOff>169685</xdr:rowOff>
    </xdr:to>
    <xdr:sp macro="" textlink="">
      <xdr:nvSpPr>
        <xdr:cNvPr id="69" name="楕円 68"/>
        <xdr:cNvSpPr/>
      </xdr:nvSpPr>
      <xdr:spPr bwMode="auto">
        <a:xfrm>
          <a:off x="5600700" y="268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84612</xdr:rowOff>
    </xdr:from>
    <xdr:ext cx="762000" cy="259045"/>
    <xdr:sp macro="" textlink="">
      <xdr:nvSpPr>
        <xdr:cNvPr id="70" name="人口1人当たり決算額の推移該当値テキスト130"/>
        <xdr:cNvSpPr txBox="1"/>
      </xdr:nvSpPr>
      <xdr:spPr>
        <a:xfrm>
          <a:off x="5740400" y="25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155219</xdr:rowOff>
    </xdr:from>
    <xdr:to>
      <xdr:col>26</xdr:col>
      <xdr:colOff>101600</xdr:colOff>
      <xdr:row>16</xdr:row>
      <xdr:rowOff>85369</xdr:rowOff>
    </xdr:to>
    <xdr:sp macro="" textlink="">
      <xdr:nvSpPr>
        <xdr:cNvPr id="71" name="楕円 70"/>
        <xdr:cNvSpPr/>
      </xdr:nvSpPr>
      <xdr:spPr bwMode="auto">
        <a:xfrm>
          <a:off x="4953000" y="277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95546</xdr:rowOff>
    </xdr:from>
    <xdr:ext cx="736600" cy="259045"/>
    <xdr:sp macro="" textlink="">
      <xdr:nvSpPr>
        <xdr:cNvPr id="72" name="テキスト ボックス 71"/>
        <xdr:cNvSpPr txBox="1"/>
      </xdr:nvSpPr>
      <xdr:spPr>
        <a:xfrm>
          <a:off x="4622800" y="254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44920</xdr:rowOff>
    </xdr:from>
    <xdr:to>
      <xdr:col>22</xdr:col>
      <xdr:colOff>165100</xdr:colOff>
      <xdr:row>16</xdr:row>
      <xdr:rowOff>146520</xdr:rowOff>
    </xdr:to>
    <xdr:sp macro="" textlink="">
      <xdr:nvSpPr>
        <xdr:cNvPr id="73" name="楕円 72"/>
        <xdr:cNvSpPr/>
      </xdr:nvSpPr>
      <xdr:spPr bwMode="auto">
        <a:xfrm>
          <a:off x="4254500" y="283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156697</xdr:rowOff>
    </xdr:from>
    <xdr:ext cx="762000" cy="259045"/>
    <xdr:sp macro="" textlink="">
      <xdr:nvSpPr>
        <xdr:cNvPr id="74" name="テキスト ボックス 73"/>
        <xdr:cNvSpPr txBox="1"/>
      </xdr:nvSpPr>
      <xdr:spPr>
        <a:xfrm>
          <a:off x="3924300" y="260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123711</xdr:rowOff>
    </xdr:from>
    <xdr:to>
      <xdr:col>19</xdr:col>
      <xdr:colOff>38100</xdr:colOff>
      <xdr:row>17</xdr:row>
      <xdr:rowOff>53861</xdr:rowOff>
    </xdr:to>
    <xdr:sp macro="" textlink="">
      <xdr:nvSpPr>
        <xdr:cNvPr id="75" name="楕円 74"/>
        <xdr:cNvSpPr/>
      </xdr:nvSpPr>
      <xdr:spPr bwMode="auto">
        <a:xfrm>
          <a:off x="3556000" y="291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64038</xdr:rowOff>
    </xdr:from>
    <xdr:ext cx="762000" cy="259045"/>
    <xdr:sp macro="" textlink="">
      <xdr:nvSpPr>
        <xdr:cNvPr id="76" name="テキスト ボックス 75"/>
        <xdr:cNvSpPr txBox="1"/>
      </xdr:nvSpPr>
      <xdr:spPr>
        <a:xfrm>
          <a:off x="3225800" y="268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149542</xdr:rowOff>
    </xdr:from>
    <xdr:to>
      <xdr:col>15</xdr:col>
      <xdr:colOff>101600</xdr:colOff>
      <xdr:row>17</xdr:row>
      <xdr:rowOff>79692</xdr:rowOff>
    </xdr:to>
    <xdr:sp macro="" textlink="">
      <xdr:nvSpPr>
        <xdr:cNvPr id="77" name="楕円 76"/>
        <xdr:cNvSpPr/>
      </xdr:nvSpPr>
      <xdr:spPr bwMode="auto">
        <a:xfrm>
          <a:off x="2857500" y="294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89869</xdr:rowOff>
    </xdr:from>
    <xdr:ext cx="762000" cy="259045"/>
    <xdr:sp macro="" textlink="">
      <xdr:nvSpPr>
        <xdr:cNvPr id="78" name="テキスト ボックス 77"/>
        <xdr:cNvSpPr txBox="1"/>
      </xdr:nvSpPr>
      <xdr:spPr>
        <a:xfrm>
          <a:off x="2527300" y="270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249110</xdr:rowOff>
    </xdr:from>
    <xdr:to>
      <xdr:col>29</xdr:col>
      <xdr:colOff>127000</xdr:colOff>
      <xdr:row>35</xdr:row>
      <xdr:rowOff>255206</xdr:rowOff>
    </xdr:to>
    <xdr:cxnSp macro="">
      <xdr:nvCxnSpPr>
        <xdr:cNvPr id="111" name="直線コネクタ 110"/>
        <xdr:cNvCxnSpPr/>
      </xdr:nvCxnSpPr>
      <xdr:spPr bwMode="auto">
        <a:xfrm flipV="1">
          <a:off x="5003800" y="6859460"/>
          <a:ext cx="6477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233887</xdr:rowOff>
    </xdr:from>
    <xdr:ext cx="762000" cy="259045"/>
    <xdr:sp macro="" textlink="">
      <xdr:nvSpPr>
        <xdr:cNvPr id="112" name="人口1人当たり決算額の推移平均値テキスト445"/>
        <xdr:cNvSpPr txBox="1"/>
      </xdr:nvSpPr>
      <xdr:spPr>
        <a:xfrm>
          <a:off x="5740400" y="684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221564</xdr:rowOff>
    </xdr:from>
    <xdr:to>
      <xdr:col>26</xdr:col>
      <xdr:colOff>50800</xdr:colOff>
      <xdr:row>35</xdr:row>
      <xdr:rowOff>255206</xdr:rowOff>
    </xdr:to>
    <xdr:cxnSp macro="">
      <xdr:nvCxnSpPr>
        <xdr:cNvPr id="114" name="直線コネクタ 113"/>
        <xdr:cNvCxnSpPr/>
      </xdr:nvCxnSpPr>
      <xdr:spPr bwMode="auto">
        <a:xfrm>
          <a:off x="4305300" y="6831914"/>
          <a:ext cx="698500" cy="3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161785</xdr:rowOff>
    </xdr:from>
    <xdr:to>
      <xdr:col>22</xdr:col>
      <xdr:colOff>114300</xdr:colOff>
      <xdr:row>35</xdr:row>
      <xdr:rowOff>221564</xdr:rowOff>
    </xdr:to>
    <xdr:cxnSp macro="">
      <xdr:nvCxnSpPr>
        <xdr:cNvPr id="117" name="直線コネクタ 116"/>
        <xdr:cNvCxnSpPr/>
      </xdr:nvCxnSpPr>
      <xdr:spPr bwMode="auto">
        <a:xfrm>
          <a:off x="3606800" y="6772135"/>
          <a:ext cx="698500" cy="5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111875</xdr:rowOff>
    </xdr:from>
    <xdr:to>
      <xdr:col>18</xdr:col>
      <xdr:colOff>177800</xdr:colOff>
      <xdr:row>35</xdr:row>
      <xdr:rowOff>161785</xdr:rowOff>
    </xdr:to>
    <xdr:cxnSp macro="">
      <xdr:nvCxnSpPr>
        <xdr:cNvPr id="120" name="直線コネクタ 119"/>
        <xdr:cNvCxnSpPr/>
      </xdr:nvCxnSpPr>
      <xdr:spPr bwMode="auto">
        <a:xfrm>
          <a:off x="2908300" y="6722225"/>
          <a:ext cx="698500" cy="4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198310</xdr:rowOff>
    </xdr:from>
    <xdr:to>
      <xdr:col>29</xdr:col>
      <xdr:colOff>177800</xdr:colOff>
      <xdr:row>35</xdr:row>
      <xdr:rowOff>299910</xdr:rowOff>
    </xdr:to>
    <xdr:sp macro="" textlink="">
      <xdr:nvSpPr>
        <xdr:cNvPr id="130" name="楕円 129"/>
        <xdr:cNvSpPr/>
      </xdr:nvSpPr>
      <xdr:spPr bwMode="auto">
        <a:xfrm>
          <a:off x="5600700" y="680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43387</xdr:rowOff>
    </xdr:from>
    <xdr:ext cx="762000" cy="259045"/>
    <xdr:sp macro="" textlink="">
      <xdr:nvSpPr>
        <xdr:cNvPr id="131" name="人口1人当たり決算額の推移該当値テキスト445"/>
        <xdr:cNvSpPr txBox="1"/>
      </xdr:nvSpPr>
      <xdr:spPr>
        <a:xfrm>
          <a:off x="5740400" y="665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204406</xdr:rowOff>
    </xdr:from>
    <xdr:to>
      <xdr:col>26</xdr:col>
      <xdr:colOff>101600</xdr:colOff>
      <xdr:row>35</xdr:row>
      <xdr:rowOff>306006</xdr:rowOff>
    </xdr:to>
    <xdr:sp macro="" textlink="">
      <xdr:nvSpPr>
        <xdr:cNvPr id="132" name="楕円 131"/>
        <xdr:cNvSpPr/>
      </xdr:nvSpPr>
      <xdr:spPr bwMode="auto">
        <a:xfrm>
          <a:off x="4953000" y="681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316183</xdr:rowOff>
    </xdr:from>
    <xdr:ext cx="736600" cy="259045"/>
    <xdr:sp macro="" textlink="">
      <xdr:nvSpPr>
        <xdr:cNvPr id="133" name="テキスト ボックス 132"/>
        <xdr:cNvSpPr txBox="1"/>
      </xdr:nvSpPr>
      <xdr:spPr>
        <a:xfrm>
          <a:off x="4622800" y="65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170764</xdr:rowOff>
    </xdr:from>
    <xdr:to>
      <xdr:col>22</xdr:col>
      <xdr:colOff>165100</xdr:colOff>
      <xdr:row>35</xdr:row>
      <xdr:rowOff>272364</xdr:rowOff>
    </xdr:to>
    <xdr:sp macro="" textlink="">
      <xdr:nvSpPr>
        <xdr:cNvPr id="134" name="楕円 133"/>
        <xdr:cNvSpPr/>
      </xdr:nvSpPr>
      <xdr:spPr bwMode="auto">
        <a:xfrm>
          <a:off x="4254500" y="678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282541</xdr:rowOff>
    </xdr:from>
    <xdr:ext cx="762000" cy="259045"/>
    <xdr:sp macro="" textlink="">
      <xdr:nvSpPr>
        <xdr:cNvPr id="135" name="テキスト ボックス 134"/>
        <xdr:cNvSpPr txBox="1"/>
      </xdr:nvSpPr>
      <xdr:spPr>
        <a:xfrm>
          <a:off x="3924300" y="65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110985</xdr:rowOff>
    </xdr:from>
    <xdr:to>
      <xdr:col>19</xdr:col>
      <xdr:colOff>38100</xdr:colOff>
      <xdr:row>35</xdr:row>
      <xdr:rowOff>212585</xdr:rowOff>
    </xdr:to>
    <xdr:sp macro="" textlink="">
      <xdr:nvSpPr>
        <xdr:cNvPr id="136" name="楕円 135"/>
        <xdr:cNvSpPr/>
      </xdr:nvSpPr>
      <xdr:spPr bwMode="auto">
        <a:xfrm>
          <a:off x="3556000" y="67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222762</xdr:rowOff>
    </xdr:from>
    <xdr:ext cx="762000" cy="259045"/>
    <xdr:sp macro="" textlink="">
      <xdr:nvSpPr>
        <xdr:cNvPr id="137" name="テキスト ボックス 136"/>
        <xdr:cNvSpPr txBox="1"/>
      </xdr:nvSpPr>
      <xdr:spPr>
        <a:xfrm>
          <a:off x="3225800" y="649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61075</xdr:rowOff>
    </xdr:from>
    <xdr:to>
      <xdr:col>15</xdr:col>
      <xdr:colOff>101600</xdr:colOff>
      <xdr:row>35</xdr:row>
      <xdr:rowOff>162675</xdr:rowOff>
    </xdr:to>
    <xdr:sp macro="" textlink="">
      <xdr:nvSpPr>
        <xdr:cNvPr id="138" name="楕円 137"/>
        <xdr:cNvSpPr/>
      </xdr:nvSpPr>
      <xdr:spPr bwMode="auto">
        <a:xfrm>
          <a:off x="2857500" y="667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172852</xdr:rowOff>
    </xdr:from>
    <xdr:ext cx="762000" cy="259045"/>
    <xdr:sp macro="" textlink="">
      <xdr:nvSpPr>
        <xdr:cNvPr id="139" name="テキスト ボックス 138"/>
        <xdr:cNvSpPr txBox="1"/>
      </xdr:nvSpPr>
      <xdr:spPr>
        <a:xfrm>
          <a:off x="2527300" y="644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202,978
199,947
25.00
96,044,530
93,970,500
1,105,013
44,761,494
64,467,284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32291</xdr:rowOff>
    </xdr:from>
    <xdr:to>
      <xdr:col>24</xdr:col>
      <xdr:colOff>63500</xdr:colOff>
      <xdr:row>34</xdr:row>
      <xdr:rowOff>109623</xdr:rowOff>
    </xdr:to>
    <xdr:cxnSp macro="">
      <xdr:nvCxnSpPr>
        <xdr:cNvPr id="63" name="直線コネクタ 62"/>
        <xdr:cNvCxnSpPr/>
      </xdr:nvCxnSpPr>
      <xdr:spPr>
        <a:xfrm flipV="1">
          <a:off x="3797300" y="5861591"/>
          <a:ext cx="8382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109623</xdr:rowOff>
    </xdr:from>
    <xdr:to>
      <xdr:col>19</xdr:col>
      <xdr:colOff>177800</xdr:colOff>
      <xdr:row>35</xdr:row>
      <xdr:rowOff>91955</xdr:rowOff>
    </xdr:to>
    <xdr:cxnSp macro="">
      <xdr:nvCxnSpPr>
        <xdr:cNvPr id="66" name="直線コネクタ 65"/>
        <xdr:cNvCxnSpPr/>
      </xdr:nvCxnSpPr>
      <xdr:spPr>
        <a:xfrm flipV="1">
          <a:off x="2908300" y="5938923"/>
          <a:ext cx="889000" cy="15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91955</xdr:rowOff>
    </xdr:from>
    <xdr:to>
      <xdr:col>15</xdr:col>
      <xdr:colOff>50800</xdr:colOff>
      <xdr:row>35</xdr:row>
      <xdr:rowOff>160241</xdr:rowOff>
    </xdr:to>
    <xdr:cxnSp macro="">
      <xdr:nvCxnSpPr>
        <xdr:cNvPr id="69" name="直線コネクタ 68"/>
        <xdr:cNvCxnSpPr/>
      </xdr:nvCxnSpPr>
      <xdr:spPr>
        <a:xfrm flipV="1">
          <a:off x="2019300" y="6092705"/>
          <a:ext cx="889000" cy="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133822</xdr:rowOff>
    </xdr:from>
    <xdr:to>
      <xdr:col>10</xdr:col>
      <xdr:colOff>114300</xdr:colOff>
      <xdr:row>35</xdr:row>
      <xdr:rowOff>160241</xdr:rowOff>
    </xdr:to>
    <xdr:cxnSp macro="">
      <xdr:nvCxnSpPr>
        <xdr:cNvPr id="72" name="直線コネクタ 71"/>
        <xdr:cNvCxnSpPr/>
      </xdr:nvCxnSpPr>
      <xdr:spPr>
        <a:xfrm>
          <a:off x="1130300" y="6134572"/>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152941</xdr:rowOff>
    </xdr:from>
    <xdr:to>
      <xdr:col>24</xdr:col>
      <xdr:colOff>114300</xdr:colOff>
      <xdr:row>34</xdr:row>
      <xdr:rowOff>83091</xdr:rowOff>
    </xdr:to>
    <xdr:sp macro="" textlink="">
      <xdr:nvSpPr>
        <xdr:cNvPr id="82" name="楕円 81"/>
        <xdr:cNvSpPr/>
      </xdr:nvSpPr>
      <xdr:spPr>
        <a:xfrm>
          <a:off x="4584700" y="58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4368</xdr:rowOff>
    </xdr:from>
    <xdr:ext cx="534377" cy="259045"/>
    <xdr:sp macro="" textlink="">
      <xdr:nvSpPr>
        <xdr:cNvPr id="83" name="人件費該当値テキスト"/>
        <xdr:cNvSpPr txBox="1"/>
      </xdr:nvSpPr>
      <xdr:spPr>
        <a:xfrm>
          <a:off x="4686300" y="56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58823</xdr:rowOff>
    </xdr:from>
    <xdr:to>
      <xdr:col>20</xdr:col>
      <xdr:colOff>38100</xdr:colOff>
      <xdr:row>34</xdr:row>
      <xdr:rowOff>160423</xdr:rowOff>
    </xdr:to>
    <xdr:sp macro="" textlink="">
      <xdr:nvSpPr>
        <xdr:cNvPr id="84" name="楕円 83"/>
        <xdr:cNvSpPr/>
      </xdr:nvSpPr>
      <xdr:spPr>
        <a:xfrm>
          <a:off x="3746500" y="58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5500</xdr:rowOff>
    </xdr:from>
    <xdr:ext cx="534377" cy="259045"/>
    <xdr:sp macro="" textlink="">
      <xdr:nvSpPr>
        <xdr:cNvPr id="85" name="テキスト ボックス 84"/>
        <xdr:cNvSpPr txBox="1"/>
      </xdr:nvSpPr>
      <xdr:spPr>
        <a:xfrm>
          <a:off x="3530111" y="566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41155</xdr:rowOff>
    </xdr:from>
    <xdr:to>
      <xdr:col>15</xdr:col>
      <xdr:colOff>101600</xdr:colOff>
      <xdr:row>35</xdr:row>
      <xdr:rowOff>142755</xdr:rowOff>
    </xdr:to>
    <xdr:sp macro="" textlink="">
      <xdr:nvSpPr>
        <xdr:cNvPr id="86" name="楕円 85"/>
        <xdr:cNvSpPr/>
      </xdr:nvSpPr>
      <xdr:spPr>
        <a:xfrm>
          <a:off x="2857500" y="60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159282</xdr:rowOff>
    </xdr:from>
    <xdr:ext cx="534377" cy="259045"/>
    <xdr:sp macro="" textlink="">
      <xdr:nvSpPr>
        <xdr:cNvPr id="87" name="テキスト ボックス 86"/>
        <xdr:cNvSpPr txBox="1"/>
      </xdr:nvSpPr>
      <xdr:spPr>
        <a:xfrm>
          <a:off x="2641111" y="581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109441</xdr:rowOff>
    </xdr:from>
    <xdr:to>
      <xdr:col>10</xdr:col>
      <xdr:colOff>165100</xdr:colOff>
      <xdr:row>36</xdr:row>
      <xdr:rowOff>39591</xdr:rowOff>
    </xdr:to>
    <xdr:sp macro="" textlink="">
      <xdr:nvSpPr>
        <xdr:cNvPr id="88" name="楕円 87"/>
        <xdr:cNvSpPr/>
      </xdr:nvSpPr>
      <xdr:spPr>
        <a:xfrm>
          <a:off x="1968500" y="61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56118</xdr:rowOff>
    </xdr:from>
    <xdr:ext cx="534377" cy="259045"/>
    <xdr:sp macro="" textlink="">
      <xdr:nvSpPr>
        <xdr:cNvPr id="89" name="テキスト ボックス 88"/>
        <xdr:cNvSpPr txBox="1"/>
      </xdr:nvSpPr>
      <xdr:spPr>
        <a:xfrm>
          <a:off x="1752111" y="58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83022</xdr:rowOff>
    </xdr:from>
    <xdr:to>
      <xdr:col>6</xdr:col>
      <xdr:colOff>38100</xdr:colOff>
      <xdr:row>36</xdr:row>
      <xdr:rowOff>13172</xdr:rowOff>
    </xdr:to>
    <xdr:sp macro="" textlink="">
      <xdr:nvSpPr>
        <xdr:cNvPr id="90" name="楕円 89"/>
        <xdr:cNvSpPr/>
      </xdr:nvSpPr>
      <xdr:spPr>
        <a:xfrm>
          <a:off x="1079500" y="60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29699</xdr:rowOff>
    </xdr:from>
    <xdr:ext cx="534377" cy="259045"/>
    <xdr:sp macro="" textlink="">
      <xdr:nvSpPr>
        <xdr:cNvPr id="91" name="テキスト ボックス 90"/>
        <xdr:cNvSpPr txBox="1"/>
      </xdr:nvSpPr>
      <xdr:spPr>
        <a:xfrm>
          <a:off x="863111" y="58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147263</xdr:rowOff>
    </xdr:from>
    <xdr:to>
      <xdr:col>24</xdr:col>
      <xdr:colOff>63500</xdr:colOff>
      <xdr:row>58</xdr:row>
      <xdr:rowOff>61709</xdr:rowOff>
    </xdr:to>
    <xdr:cxnSp macro="">
      <xdr:nvCxnSpPr>
        <xdr:cNvPr id="121" name="直線コネクタ 120"/>
        <xdr:cNvCxnSpPr/>
      </xdr:nvCxnSpPr>
      <xdr:spPr>
        <a:xfrm flipV="1">
          <a:off x="3797300" y="9919913"/>
          <a:ext cx="838200" cy="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61709</xdr:rowOff>
    </xdr:from>
    <xdr:to>
      <xdr:col>19</xdr:col>
      <xdr:colOff>177800</xdr:colOff>
      <xdr:row>58</xdr:row>
      <xdr:rowOff>91427</xdr:rowOff>
    </xdr:to>
    <xdr:cxnSp macro="">
      <xdr:nvCxnSpPr>
        <xdr:cNvPr id="124" name="直線コネクタ 123"/>
        <xdr:cNvCxnSpPr/>
      </xdr:nvCxnSpPr>
      <xdr:spPr>
        <a:xfrm flipV="1">
          <a:off x="2908300" y="1000580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xdr:cNvSpPr txBox="1"/>
      </xdr:nvSpPr>
      <xdr:spPr>
        <a:xfrm>
          <a:off x="3530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91427</xdr:rowOff>
    </xdr:from>
    <xdr:to>
      <xdr:col>15</xdr:col>
      <xdr:colOff>50800</xdr:colOff>
      <xdr:row>58</xdr:row>
      <xdr:rowOff>124460</xdr:rowOff>
    </xdr:to>
    <xdr:cxnSp macro="">
      <xdr:nvCxnSpPr>
        <xdr:cNvPr id="127" name="直線コネクタ 126"/>
        <xdr:cNvCxnSpPr/>
      </xdr:nvCxnSpPr>
      <xdr:spPr>
        <a:xfrm flipV="1">
          <a:off x="2019300" y="10035527"/>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115812</xdr:rowOff>
    </xdr:from>
    <xdr:to>
      <xdr:col>10</xdr:col>
      <xdr:colOff>114300</xdr:colOff>
      <xdr:row>58</xdr:row>
      <xdr:rowOff>124460</xdr:rowOff>
    </xdr:to>
    <xdr:cxnSp macro="">
      <xdr:nvCxnSpPr>
        <xdr:cNvPr id="130" name="直線コネクタ 129"/>
        <xdr:cNvCxnSpPr/>
      </xdr:nvCxnSpPr>
      <xdr:spPr>
        <a:xfrm>
          <a:off x="1130300" y="10059912"/>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96463</xdr:rowOff>
    </xdr:from>
    <xdr:to>
      <xdr:col>24</xdr:col>
      <xdr:colOff>114300</xdr:colOff>
      <xdr:row>58</xdr:row>
      <xdr:rowOff>26613</xdr:rowOff>
    </xdr:to>
    <xdr:sp macro="" textlink="">
      <xdr:nvSpPr>
        <xdr:cNvPr id="140" name="楕円 139"/>
        <xdr:cNvSpPr/>
      </xdr:nvSpPr>
      <xdr:spPr>
        <a:xfrm>
          <a:off x="4584700" y="9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74890</xdr:rowOff>
    </xdr:from>
    <xdr:ext cx="534377" cy="259045"/>
    <xdr:sp macro="" textlink="">
      <xdr:nvSpPr>
        <xdr:cNvPr id="141" name="物件費該当値テキスト"/>
        <xdr:cNvSpPr txBox="1"/>
      </xdr:nvSpPr>
      <xdr:spPr>
        <a:xfrm>
          <a:off x="4686300" y="98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10909</xdr:rowOff>
    </xdr:from>
    <xdr:to>
      <xdr:col>20</xdr:col>
      <xdr:colOff>38100</xdr:colOff>
      <xdr:row>58</xdr:row>
      <xdr:rowOff>112509</xdr:rowOff>
    </xdr:to>
    <xdr:sp macro="" textlink="">
      <xdr:nvSpPr>
        <xdr:cNvPr id="142" name="楕円 141"/>
        <xdr:cNvSpPr/>
      </xdr:nvSpPr>
      <xdr:spPr>
        <a:xfrm>
          <a:off x="3746500" y="99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103636</xdr:rowOff>
    </xdr:from>
    <xdr:ext cx="534377" cy="259045"/>
    <xdr:sp macro="" textlink="">
      <xdr:nvSpPr>
        <xdr:cNvPr id="143" name="テキスト ボックス 142"/>
        <xdr:cNvSpPr txBox="1"/>
      </xdr:nvSpPr>
      <xdr:spPr>
        <a:xfrm>
          <a:off x="3530111" y="100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40627</xdr:rowOff>
    </xdr:from>
    <xdr:to>
      <xdr:col>15</xdr:col>
      <xdr:colOff>101600</xdr:colOff>
      <xdr:row>58</xdr:row>
      <xdr:rowOff>142227</xdr:rowOff>
    </xdr:to>
    <xdr:sp macro="" textlink="">
      <xdr:nvSpPr>
        <xdr:cNvPr id="144" name="楕円 143"/>
        <xdr:cNvSpPr/>
      </xdr:nvSpPr>
      <xdr:spPr>
        <a:xfrm>
          <a:off x="2857500" y="99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133354</xdr:rowOff>
    </xdr:from>
    <xdr:ext cx="534377" cy="259045"/>
    <xdr:sp macro="" textlink="">
      <xdr:nvSpPr>
        <xdr:cNvPr id="145" name="テキスト ボックス 144"/>
        <xdr:cNvSpPr txBox="1"/>
      </xdr:nvSpPr>
      <xdr:spPr>
        <a:xfrm>
          <a:off x="2641111" y="1007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73660</xdr:rowOff>
    </xdr:from>
    <xdr:to>
      <xdr:col>10</xdr:col>
      <xdr:colOff>165100</xdr:colOff>
      <xdr:row>59</xdr:row>
      <xdr:rowOff>3810</xdr:rowOff>
    </xdr:to>
    <xdr:sp macro="" textlink="">
      <xdr:nvSpPr>
        <xdr:cNvPr id="146" name="楕円 145"/>
        <xdr:cNvSpPr/>
      </xdr:nvSpPr>
      <xdr:spPr>
        <a:xfrm>
          <a:off x="1968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166387</xdr:rowOff>
    </xdr:from>
    <xdr:ext cx="534377" cy="259045"/>
    <xdr:sp macro="" textlink="">
      <xdr:nvSpPr>
        <xdr:cNvPr id="147" name="テキスト ボックス 146"/>
        <xdr:cNvSpPr txBox="1"/>
      </xdr:nvSpPr>
      <xdr:spPr>
        <a:xfrm>
          <a:off x="1752111" y="101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65012</xdr:rowOff>
    </xdr:from>
    <xdr:to>
      <xdr:col>6</xdr:col>
      <xdr:colOff>38100</xdr:colOff>
      <xdr:row>58</xdr:row>
      <xdr:rowOff>166612</xdr:rowOff>
    </xdr:to>
    <xdr:sp macro="" textlink="">
      <xdr:nvSpPr>
        <xdr:cNvPr id="148" name="楕円 147"/>
        <xdr:cNvSpPr/>
      </xdr:nvSpPr>
      <xdr:spPr>
        <a:xfrm>
          <a:off x="1079500" y="100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157739</xdr:rowOff>
    </xdr:from>
    <xdr:ext cx="534377" cy="259045"/>
    <xdr:sp macro="" textlink="">
      <xdr:nvSpPr>
        <xdr:cNvPr id="149" name="テキスト ボックス 148"/>
        <xdr:cNvSpPr txBox="1"/>
      </xdr:nvSpPr>
      <xdr:spPr>
        <a:xfrm>
          <a:off x="863111" y="1010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154056</xdr:rowOff>
    </xdr:from>
    <xdr:to>
      <xdr:col>24</xdr:col>
      <xdr:colOff>63500</xdr:colOff>
      <xdr:row>78</xdr:row>
      <xdr:rowOff>8575</xdr:rowOff>
    </xdr:to>
    <xdr:cxnSp macro="">
      <xdr:nvCxnSpPr>
        <xdr:cNvPr id="176" name="直線コネクタ 175"/>
        <xdr:cNvCxnSpPr/>
      </xdr:nvCxnSpPr>
      <xdr:spPr>
        <a:xfrm>
          <a:off x="3797300" y="13355706"/>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154056</xdr:rowOff>
    </xdr:from>
    <xdr:to>
      <xdr:col>19</xdr:col>
      <xdr:colOff>177800</xdr:colOff>
      <xdr:row>77</xdr:row>
      <xdr:rowOff>165212</xdr:rowOff>
    </xdr:to>
    <xdr:cxnSp macro="">
      <xdr:nvCxnSpPr>
        <xdr:cNvPr id="179" name="直線コネクタ 178"/>
        <xdr:cNvCxnSpPr/>
      </xdr:nvCxnSpPr>
      <xdr:spPr>
        <a:xfrm flipV="1">
          <a:off x="2908300" y="1335570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163840</xdr:rowOff>
    </xdr:from>
    <xdr:to>
      <xdr:col>15</xdr:col>
      <xdr:colOff>50800</xdr:colOff>
      <xdr:row>77</xdr:row>
      <xdr:rowOff>165212</xdr:rowOff>
    </xdr:to>
    <xdr:cxnSp macro="">
      <xdr:nvCxnSpPr>
        <xdr:cNvPr id="182" name="直線コネクタ 181"/>
        <xdr:cNvCxnSpPr/>
      </xdr:nvCxnSpPr>
      <xdr:spPr>
        <a:xfrm>
          <a:off x="2019300" y="1336549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160274</xdr:rowOff>
    </xdr:from>
    <xdr:to>
      <xdr:col>10</xdr:col>
      <xdr:colOff>114300</xdr:colOff>
      <xdr:row>77</xdr:row>
      <xdr:rowOff>163840</xdr:rowOff>
    </xdr:to>
    <xdr:cxnSp macro="">
      <xdr:nvCxnSpPr>
        <xdr:cNvPr id="185" name="直線コネクタ 184"/>
        <xdr:cNvCxnSpPr/>
      </xdr:nvCxnSpPr>
      <xdr:spPr>
        <a:xfrm>
          <a:off x="1130300" y="13361924"/>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129225</xdr:rowOff>
    </xdr:from>
    <xdr:to>
      <xdr:col>24</xdr:col>
      <xdr:colOff>114300</xdr:colOff>
      <xdr:row>78</xdr:row>
      <xdr:rowOff>59375</xdr:rowOff>
    </xdr:to>
    <xdr:sp macro="" textlink="">
      <xdr:nvSpPr>
        <xdr:cNvPr id="195" name="楕円 194"/>
        <xdr:cNvSpPr/>
      </xdr:nvSpPr>
      <xdr:spPr>
        <a:xfrm>
          <a:off x="4584700" y="133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44152</xdr:rowOff>
    </xdr:from>
    <xdr:ext cx="469744" cy="259045"/>
    <xdr:sp macro="" textlink="">
      <xdr:nvSpPr>
        <xdr:cNvPr id="196" name="維持補修費該当値テキスト"/>
        <xdr:cNvSpPr txBox="1"/>
      </xdr:nvSpPr>
      <xdr:spPr>
        <a:xfrm>
          <a:off x="4686300" y="132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103256</xdr:rowOff>
    </xdr:from>
    <xdr:to>
      <xdr:col>20</xdr:col>
      <xdr:colOff>38100</xdr:colOff>
      <xdr:row>78</xdr:row>
      <xdr:rowOff>33406</xdr:rowOff>
    </xdr:to>
    <xdr:sp macro="" textlink="">
      <xdr:nvSpPr>
        <xdr:cNvPr id="197" name="楕円 196"/>
        <xdr:cNvSpPr/>
      </xdr:nvSpPr>
      <xdr:spPr>
        <a:xfrm>
          <a:off x="3746500" y="133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24533</xdr:rowOff>
    </xdr:from>
    <xdr:ext cx="469744" cy="259045"/>
    <xdr:sp macro="" textlink="">
      <xdr:nvSpPr>
        <xdr:cNvPr id="198" name="テキスト ボックス 197"/>
        <xdr:cNvSpPr txBox="1"/>
      </xdr:nvSpPr>
      <xdr:spPr>
        <a:xfrm>
          <a:off x="3562428" y="133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114412</xdr:rowOff>
    </xdr:from>
    <xdr:to>
      <xdr:col>15</xdr:col>
      <xdr:colOff>101600</xdr:colOff>
      <xdr:row>78</xdr:row>
      <xdr:rowOff>44562</xdr:rowOff>
    </xdr:to>
    <xdr:sp macro="" textlink="">
      <xdr:nvSpPr>
        <xdr:cNvPr id="199" name="楕円 198"/>
        <xdr:cNvSpPr/>
      </xdr:nvSpPr>
      <xdr:spPr>
        <a:xfrm>
          <a:off x="2857500" y="133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35689</xdr:rowOff>
    </xdr:from>
    <xdr:ext cx="469744" cy="259045"/>
    <xdr:sp macro="" textlink="">
      <xdr:nvSpPr>
        <xdr:cNvPr id="200" name="テキスト ボックス 199"/>
        <xdr:cNvSpPr txBox="1"/>
      </xdr:nvSpPr>
      <xdr:spPr>
        <a:xfrm>
          <a:off x="2673428" y="134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113040</xdr:rowOff>
    </xdr:from>
    <xdr:to>
      <xdr:col>10</xdr:col>
      <xdr:colOff>165100</xdr:colOff>
      <xdr:row>78</xdr:row>
      <xdr:rowOff>43190</xdr:rowOff>
    </xdr:to>
    <xdr:sp macro="" textlink="">
      <xdr:nvSpPr>
        <xdr:cNvPr id="201" name="楕円 200"/>
        <xdr:cNvSpPr/>
      </xdr:nvSpPr>
      <xdr:spPr>
        <a:xfrm>
          <a:off x="1968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34317</xdr:rowOff>
    </xdr:from>
    <xdr:ext cx="469744" cy="259045"/>
    <xdr:sp macro="" textlink="">
      <xdr:nvSpPr>
        <xdr:cNvPr id="202" name="テキスト ボックス 201"/>
        <xdr:cNvSpPr txBox="1"/>
      </xdr:nvSpPr>
      <xdr:spPr>
        <a:xfrm>
          <a:off x="1784428" y="1340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109474</xdr:rowOff>
    </xdr:from>
    <xdr:to>
      <xdr:col>6</xdr:col>
      <xdr:colOff>38100</xdr:colOff>
      <xdr:row>78</xdr:row>
      <xdr:rowOff>39624</xdr:rowOff>
    </xdr:to>
    <xdr:sp macro="" textlink="">
      <xdr:nvSpPr>
        <xdr:cNvPr id="203" name="楕円 202"/>
        <xdr:cNvSpPr/>
      </xdr:nvSpPr>
      <xdr:spPr>
        <a:xfrm>
          <a:off x="1079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30751</xdr:rowOff>
    </xdr:from>
    <xdr:ext cx="469744" cy="259045"/>
    <xdr:sp macro="" textlink="">
      <xdr:nvSpPr>
        <xdr:cNvPr id="204" name="テキスト ボックス 203"/>
        <xdr:cNvSpPr txBox="1"/>
      </xdr:nvSpPr>
      <xdr:spPr>
        <a:xfrm>
          <a:off x="895428"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79539</xdr:rowOff>
    </xdr:from>
    <xdr:to>
      <xdr:col>24</xdr:col>
      <xdr:colOff>63500</xdr:colOff>
      <xdr:row>97</xdr:row>
      <xdr:rowOff>72377</xdr:rowOff>
    </xdr:to>
    <xdr:cxnSp macro="">
      <xdr:nvCxnSpPr>
        <xdr:cNvPr id="234" name="直線コネクタ 233"/>
        <xdr:cNvCxnSpPr/>
      </xdr:nvCxnSpPr>
      <xdr:spPr>
        <a:xfrm flipV="1">
          <a:off x="3797300" y="16367289"/>
          <a:ext cx="838200" cy="3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72377</xdr:rowOff>
    </xdr:from>
    <xdr:to>
      <xdr:col>19</xdr:col>
      <xdr:colOff>177800</xdr:colOff>
      <xdr:row>97</xdr:row>
      <xdr:rowOff>114009</xdr:rowOff>
    </xdr:to>
    <xdr:cxnSp macro="">
      <xdr:nvCxnSpPr>
        <xdr:cNvPr id="237" name="直線コネクタ 236"/>
        <xdr:cNvCxnSpPr/>
      </xdr:nvCxnSpPr>
      <xdr:spPr>
        <a:xfrm flipV="1">
          <a:off x="2908300" y="16703027"/>
          <a:ext cx="889000" cy="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114009</xdr:rowOff>
    </xdr:from>
    <xdr:to>
      <xdr:col>15</xdr:col>
      <xdr:colOff>50800</xdr:colOff>
      <xdr:row>98</xdr:row>
      <xdr:rowOff>15787</xdr:rowOff>
    </xdr:to>
    <xdr:cxnSp macro="">
      <xdr:nvCxnSpPr>
        <xdr:cNvPr id="240" name="直線コネクタ 239"/>
        <xdr:cNvCxnSpPr/>
      </xdr:nvCxnSpPr>
      <xdr:spPr>
        <a:xfrm flipV="1">
          <a:off x="2019300" y="16744659"/>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15787</xdr:rowOff>
    </xdr:from>
    <xdr:to>
      <xdr:col>10</xdr:col>
      <xdr:colOff>114300</xdr:colOff>
      <xdr:row>98</xdr:row>
      <xdr:rowOff>30798</xdr:rowOff>
    </xdr:to>
    <xdr:cxnSp macro="">
      <xdr:nvCxnSpPr>
        <xdr:cNvPr id="243" name="直線コネクタ 242"/>
        <xdr:cNvCxnSpPr/>
      </xdr:nvCxnSpPr>
      <xdr:spPr>
        <a:xfrm flipV="1">
          <a:off x="1130300" y="16817887"/>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28739</xdr:rowOff>
    </xdr:from>
    <xdr:to>
      <xdr:col>24</xdr:col>
      <xdr:colOff>114300</xdr:colOff>
      <xdr:row>95</xdr:row>
      <xdr:rowOff>130339</xdr:rowOff>
    </xdr:to>
    <xdr:sp macro="" textlink="">
      <xdr:nvSpPr>
        <xdr:cNvPr id="253" name="楕円 252"/>
        <xdr:cNvSpPr/>
      </xdr:nvSpPr>
      <xdr:spPr>
        <a:xfrm>
          <a:off x="4584700" y="1631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51616</xdr:rowOff>
    </xdr:from>
    <xdr:ext cx="599010" cy="259045"/>
    <xdr:sp macro="" textlink="">
      <xdr:nvSpPr>
        <xdr:cNvPr id="254" name="扶助費該当値テキスト"/>
        <xdr:cNvSpPr txBox="1"/>
      </xdr:nvSpPr>
      <xdr:spPr>
        <a:xfrm>
          <a:off x="4686300" y="1616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21577</xdr:rowOff>
    </xdr:from>
    <xdr:to>
      <xdr:col>20</xdr:col>
      <xdr:colOff>38100</xdr:colOff>
      <xdr:row>97</xdr:row>
      <xdr:rowOff>123177</xdr:rowOff>
    </xdr:to>
    <xdr:sp macro="" textlink="">
      <xdr:nvSpPr>
        <xdr:cNvPr id="255" name="楕円 254"/>
        <xdr:cNvSpPr/>
      </xdr:nvSpPr>
      <xdr:spPr>
        <a:xfrm>
          <a:off x="3746500" y="166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139704</xdr:rowOff>
    </xdr:from>
    <xdr:ext cx="599010" cy="259045"/>
    <xdr:sp macro="" textlink="">
      <xdr:nvSpPr>
        <xdr:cNvPr id="256" name="テキスト ボックス 255"/>
        <xdr:cNvSpPr txBox="1"/>
      </xdr:nvSpPr>
      <xdr:spPr>
        <a:xfrm>
          <a:off x="3497795" y="1642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63209</xdr:rowOff>
    </xdr:from>
    <xdr:to>
      <xdr:col>15</xdr:col>
      <xdr:colOff>101600</xdr:colOff>
      <xdr:row>97</xdr:row>
      <xdr:rowOff>164809</xdr:rowOff>
    </xdr:to>
    <xdr:sp macro="" textlink="">
      <xdr:nvSpPr>
        <xdr:cNvPr id="257" name="楕円 256"/>
        <xdr:cNvSpPr/>
      </xdr:nvSpPr>
      <xdr:spPr>
        <a:xfrm>
          <a:off x="2857500" y="166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9886</xdr:rowOff>
    </xdr:from>
    <xdr:ext cx="599010" cy="259045"/>
    <xdr:sp macro="" textlink="">
      <xdr:nvSpPr>
        <xdr:cNvPr id="258" name="テキスト ボックス 257"/>
        <xdr:cNvSpPr txBox="1"/>
      </xdr:nvSpPr>
      <xdr:spPr>
        <a:xfrm>
          <a:off x="2608795" y="1646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136437</xdr:rowOff>
    </xdr:from>
    <xdr:to>
      <xdr:col>10</xdr:col>
      <xdr:colOff>165100</xdr:colOff>
      <xdr:row>98</xdr:row>
      <xdr:rowOff>66587</xdr:rowOff>
    </xdr:to>
    <xdr:sp macro="" textlink="">
      <xdr:nvSpPr>
        <xdr:cNvPr id="259" name="楕円 258"/>
        <xdr:cNvSpPr/>
      </xdr:nvSpPr>
      <xdr:spPr>
        <a:xfrm>
          <a:off x="1968500" y="167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83114</xdr:rowOff>
    </xdr:from>
    <xdr:ext cx="599010" cy="259045"/>
    <xdr:sp macro="" textlink="">
      <xdr:nvSpPr>
        <xdr:cNvPr id="260" name="テキスト ボックス 259"/>
        <xdr:cNvSpPr txBox="1"/>
      </xdr:nvSpPr>
      <xdr:spPr>
        <a:xfrm>
          <a:off x="1719795" y="1654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151448</xdr:rowOff>
    </xdr:from>
    <xdr:to>
      <xdr:col>6</xdr:col>
      <xdr:colOff>38100</xdr:colOff>
      <xdr:row>98</xdr:row>
      <xdr:rowOff>81598</xdr:rowOff>
    </xdr:to>
    <xdr:sp macro="" textlink="">
      <xdr:nvSpPr>
        <xdr:cNvPr id="261" name="楕円 260"/>
        <xdr:cNvSpPr/>
      </xdr:nvSpPr>
      <xdr:spPr>
        <a:xfrm>
          <a:off x="1079500" y="167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98125</xdr:rowOff>
    </xdr:from>
    <xdr:ext cx="599010" cy="259045"/>
    <xdr:sp macro="" textlink="">
      <xdr:nvSpPr>
        <xdr:cNvPr id="262" name="テキスト ボックス 261"/>
        <xdr:cNvSpPr txBox="1"/>
      </xdr:nvSpPr>
      <xdr:spPr>
        <a:xfrm>
          <a:off x="830795" y="1655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13382</xdr:rowOff>
    </xdr:from>
    <xdr:to>
      <xdr:col>55</xdr:col>
      <xdr:colOff>0</xdr:colOff>
      <xdr:row>37</xdr:row>
      <xdr:rowOff>103168</xdr:rowOff>
    </xdr:to>
    <xdr:cxnSp macro="">
      <xdr:nvCxnSpPr>
        <xdr:cNvPr id="293" name="直線コネクタ 292"/>
        <xdr:cNvCxnSpPr/>
      </xdr:nvCxnSpPr>
      <xdr:spPr>
        <a:xfrm>
          <a:off x="9639300" y="5328332"/>
          <a:ext cx="838200" cy="11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4" name="補助費等平均値テキスト"/>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13382</xdr:rowOff>
    </xdr:from>
    <xdr:to>
      <xdr:col>50</xdr:col>
      <xdr:colOff>114300</xdr:colOff>
      <xdr:row>37</xdr:row>
      <xdr:rowOff>103059</xdr:rowOff>
    </xdr:to>
    <xdr:cxnSp macro="">
      <xdr:nvCxnSpPr>
        <xdr:cNvPr id="296" name="直線コネクタ 295"/>
        <xdr:cNvCxnSpPr/>
      </xdr:nvCxnSpPr>
      <xdr:spPr>
        <a:xfrm flipV="1">
          <a:off x="8750300" y="5328332"/>
          <a:ext cx="889000" cy="11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298" name="テキスト ボックス 297"/>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103059</xdr:rowOff>
    </xdr:from>
    <xdr:to>
      <xdr:col>45</xdr:col>
      <xdr:colOff>177800</xdr:colOff>
      <xdr:row>37</xdr:row>
      <xdr:rowOff>105377</xdr:rowOff>
    </xdr:to>
    <xdr:cxnSp macro="">
      <xdr:nvCxnSpPr>
        <xdr:cNvPr id="299" name="直線コネクタ 298"/>
        <xdr:cNvCxnSpPr/>
      </xdr:nvCxnSpPr>
      <xdr:spPr>
        <a:xfrm flipV="1">
          <a:off x="7861300" y="6446709"/>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95221</xdr:rowOff>
    </xdr:from>
    <xdr:to>
      <xdr:col>41</xdr:col>
      <xdr:colOff>50800</xdr:colOff>
      <xdr:row>37</xdr:row>
      <xdr:rowOff>105377</xdr:rowOff>
    </xdr:to>
    <xdr:cxnSp macro="">
      <xdr:nvCxnSpPr>
        <xdr:cNvPr id="302" name="直線コネクタ 301"/>
        <xdr:cNvCxnSpPr/>
      </xdr:nvCxnSpPr>
      <xdr:spPr>
        <a:xfrm>
          <a:off x="6972300" y="6438871"/>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52368</xdr:rowOff>
    </xdr:from>
    <xdr:to>
      <xdr:col>55</xdr:col>
      <xdr:colOff>50800</xdr:colOff>
      <xdr:row>37</xdr:row>
      <xdr:rowOff>153968</xdr:rowOff>
    </xdr:to>
    <xdr:sp macro="" textlink="">
      <xdr:nvSpPr>
        <xdr:cNvPr id="312" name="楕円 311"/>
        <xdr:cNvSpPr/>
      </xdr:nvSpPr>
      <xdr:spPr>
        <a:xfrm>
          <a:off x="10426700" y="63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30795</xdr:rowOff>
    </xdr:from>
    <xdr:ext cx="534377" cy="259045"/>
    <xdr:sp macro="" textlink="">
      <xdr:nvSpPr>
        <xdr:cNvPr id="313" name="補助費等該当値テキスト"/>
        <xdr:cNvSpPr txBox="1"/>
      </xdr:nvSpPr>
      <xdr:spPr>
        <a:xfrm>
          <a:off x="10528300" y="63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134032</xdr:rowOff>
    </xdr:from>
    <xdr:to>
      <xdr:col>50</xdr:col>
      <xdr:colOff>165100</xdr:colOff>
      <xdr:row>31</xdr:row>
      <xdr:rowOff>64182</xdr:rowOff>
    </xdr:to>
    <xdr:sp macro="" textlink="">
      <xdr:nvSpPr>
        <xdr:cNvPr id="314" name="楕円 313"/>
        <xdr:cNvSpPr/>
      </xdr:nvSpPr>
      <xdr:spPr>
        <a:xfrm>
          <a:off x="9588500" y="52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55309</xdr:rowOff>
    </xdr:from>
    <xdr:ext cx="599010" cy="259045"/>
    <xdr:sp macro="" textlink="">
      <xdr:nvSpPr>
        <xdr:cNvPr id="315" name="テキスト ボックス 314"/>
        <xdr:cNvSpPr txBox="1"/>
      </xdr:nvSpPr>
      <xdr:spPr>
        <a:xfrm>
          <a:off x="9339795" y="537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52259</xdr:rowOff>
    </xdr:from>
    <xdr:to>
      <xdr:col>46</xdr:col>
      <xdr:colOff>38100</xdr:colOff>
      <xdr:row>37</xdr:row>
      <xdr:rowOff>153859</xdr:rowOff>
    </xdr:to>
    <xdr:sp macro="" textlink="">
      <xdr:nvSpPr>
        <xdr:cNvPr id="316" name="楕円 315"/>
        <xdr:cNvSpPr/>
      </xdr:nvSpPr>
      <xdr:spPr>
        <a:xfrm>
          <a:off x="8699500" y="63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170386</xdr:rowOff>
    </xdr:from>
    <xdr:ext cx="534377" cy="259045"/>
    <xdr:sp macro="" textlink="">
      <xdr:nvSpPr>
        <xdr:cNvPr id="317" name="テキスト ボックス 316"/>
        <xdr:cNvSpPr txBox="1"/>
      </xdr:nvSpPr>
      <xdr:spPr>
        <a:xfrm>
          <a:off x="8483111" y="61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54577</xdr:rowOff>
    </xdr:from>
    <xdr:to>
      <xdr:col>41</xdr:col>
      <xdr:colOff>101600</xdr:colOff>
      <xdr:row>37</xdr:row>
      <xdr:rowOff>156177</xdr:rowOff>
    </xdr:to>
    <xdr:sp macro="" textlink="">
      <xdr:nvSpPr>
        <xdr:cNvPr id="318" name="楕円 317"/>
        <xdr:cNvSpPr/>
      </xdr:nvSpPr>
      <xdr:spPr>
        <a:xfrm>
          <a:off x="7810500" y="63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1254</xdr:rowOff>
    </xdr:from>
    <xdr:ext cx="534377" cy="259045"/>
    <xdr:sp macro="" textlink="">
      <xdr:nvSpPr>
        <xdr:cNvPr id="319" name="テキスト ボックス 318"/>
        <xdr:cNvSpPr txBox="1"/>
      </xdr:nvSpPr>
      <xdr:spPr>
        <a:xfrm>
          <a:off x="7594111" y="61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44421</xdr:rowOff>
    </xdr:from>
    <xdr:to>
      <xdr:col>36</xdr:col>
      <xdr:colOff>165100</xdr:colOff>
      <xdr:row>37</xdr:row>
      <xdr:rowOff>146021</xdr:rowOff>
    </xdr:to>
    <xdr:sp macro="" textlink="">
      <xdr:nvSpPr>
        <xdr:cNvPr id="320" name="楕円 319"/>
        <xdr:cNvSpPr/>
      </xdr:nvSpPr>
      <xdr:spPr>
        <a:xfrm>
          <a:off x="6921500" y="6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162548</xdr:rowOff>
    </xdr:from>
    <xdr:ext cx="534377" cy="259045"/>
    <xdr:sp macro="" textlink="">
      <xdr:nvSpPr>
        <xdr:cNvPr id="321" name="テキスト ボックス 320"/>
        <xdr:cNvSpPr txBox="1"/>
      </xdr:nvSpPr>
      <xdr:spPr>
        <a:xfrm>
          <a:off x="6705111" y="616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34754</xdr:rowOff>
    </xdr:from>
    <xdr:to>
      <xdr:col>55</xdr:col>
      <xdr:colOff>0</xdr:colOff>
      <xdr:row>54</xdr:row>
      <xdr:rowOff>74930</xdr:rowOff>
    </xdr:to>
    <xdr:cxnSp macro="">
      <xdr:nvCxnSpPr>
        <xdr:cNvPr id="350" name="直線コネクタ 349"/>
        <xdr:cNvCxnSpPr/>
      </xdr:nvCxnSpPr>
      <xdr:spPr>
        <a:xfrm flipV="1">
          <a:off x="9639300" y="8950154"/>
          <a:ext cx="838200" cy="38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1" name="普通建設事業費平均値テキスト"/>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74930</xdr:rowOff>
    </xdr:from>
    <xdr:to>
      <xdr:col>50</xdr:col>
      <xdr:colOff>114300</xdr:colOff>
      <xdr:row>54</xdr:row>
      <xdr:rowOff>157417</xdr:rowOff>
    </xdr:to>
    <xdr:cxnSp macro="">
      <xdr:nvCxnSpPr>
        <xdr:cNvPr id="353" name="直線コネクタ 352"/>
        <xdr:cNvCxnSpPr/>
      </xdr:nvCxnSpPr>
      <xdr:spPr>
        <a:xfrm flipV="1">
          <a:off x="8750300" y="9333230"/>
          <a:ext cx="889000" cy="8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157417</xdr:rowOff>
    </xdr:from>
    <xdr:to>
      <xdr:col>45</xdr:col>
      <xdr:colOff>177800</xdr:colOff>
      <xdr:row>57</xdr:row>
      <xdr:rowOff>40621</xdr:rowOff>
    </xdr:to>
    <xdr:cxnSp macro="">
      <xdr:nvCxnSpPr>
        <xdr:cNvPr id="356" name="直線コネクタ 355"/>
        <xdr:cNvCxnSpPr/>
      </xdr:nvCxnSpPr>
      <xdr:spPr>
        <a:xfrm flipV="1">
          <a:off x="7861300" y="9415717"/>
          <a:ext cx="889000" cy="3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55059</xdr:rowOff>
    </xdr:from>
    <xdr:ext cx="534377" cy="259045"/>
    <xdr:sp macro="" textlink="">
      <xdr:nvSpPr>
        <xdr:cNvPr id="358" name="テキスト ボックス 357"/>
        <xdr:cNvSpPr txBox="1"/>
      </xdr:nvSpPr>
      <xdr:spPr>
        <a:xfrm>
          <a:off x="8483111" y="94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131699</xdr:rowOff>
    </xdr:from>
    <xdr:to>
      <xdr:col>41</xdr:col>
      <xdr:colOff>50800</xdr:colOff>
      <xdr:row>57</xdr:row>
      <xdr:rowOff>40621</xdr:rowOff>
    </xdr:to>
    <xdr:cxnSp macro="">
      <xdr:nvCxnSpPr>
        <xdr:cNvPr id="359" name="直線コネクタ 358"/>
        <xdr:cNvCxnSpPr/>
      </xdr:nvCxnSpPr>
      <xdr:spPr>
        <a:xfrm>
          <a:off x="6972300" y="9732899"/>
          <a:ext cx="889000" cy="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1" name="テキスト ボックス 360"/>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155404</xdr:rowOff>
    </xdr:from>
    <xdr:to>
      <xdr:col>55</xdr:col>
      <xdr:colOff>50800</xdr:colOff>
      <xdr:row>52</xdr:row>
      <xdr:rowOff>85554</xdr:rowOff>
    </xdr:to>
    <xdr:sp macro="" textlink="">
      <xdr:nvSpPr>
        <xdr:cNvPr id="369" name="楕円 368"/>
        <xdr:cNvSpPr/>
      </xdr:nvSpPr>
      <xdr:spPr>
        <a:xfrm>
          <a:off x="10426700" y="88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6831</xdr:rowOff>
    </xdr:from>
    <xdr:ext cx="534377" cy="259045"/>
    <xdr:sp macro="" textlink="">
      <xdr:nvSpPr>
        <xdr:cNvPr id="370" name="普通建設事業費該当値テキスト"/>
        <xdr:cNvSpPr txBox="1"/>
      </xdr:nvSpPr>
      <xdr:spPr>
        <a:xfrm>
          <a:off x="10528300" y="87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24130</xdr:rowOff>
    </xdr:from>
    <xdr:to>
      <xdr:col>50</xdr:col>
      <xdr:colOff>165100</xdr:colOff>
      <xdr:row>54</xdr:row>
      <xdr:rowOff>125730</xdr:rowOff>
    </xdr:to>
    <xdr:sp macro="" textlink="">
      <xdr:nvSpPr>
        <xdr:cNvPr id="371" name="楕円 370"/>
        <xdr:cNvSpPr/>
      </xdr:nvSpPr>
      <xdr:spPr>
        <a:xfrm>
          <a:off x="9588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142257</xdr:rowOff>
    </xdr:from>
    <xdr:ext cx="534377" cy="259045"/>
    <xdr:sp macro="" textlink="">
      <xdr:nvSpPr>
        <xdr:cNvPr id="372" name="テキスト ボックス 371"/>
        <xdr:cNvSpPr txBox="1"/>
      </xdr:nvSpPr>
      <xdr:spPr>
        <a:xfrm>
          <a:off x="9372111" y="90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106617</xdr:rowOff>
    </xdr:from>
    <xdr:to>
      <xdr:col>46</xdr:col>
      <xdr:colOff>38100</xdr:colOff>
      <xdr:row>55</xdr:row>
      <xdr:rowOff>36767</xdr:rowOff>
    </xdr:to>
    <xdr:sp macro="" textlink="">
      <xdr:nvSpPr>
        <xdr:cNvPr id="373" name="楕円 372"/>
        <xdr:cNvSpPr/>
      </xdr:nvSpPr>
      <xdr:spPr>
        <a:xfrm>
          <a:off x="8699500" y="93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53294</xdr:rowOff>
    </xdr:from>
    <xdr:ext cx="534377" cy="259045"/>
    <xdr:sp macro="" textlink="">
      <xdr:nvSpPr>
        <xdr:cNvPr id="374" name="テキスト ボックス 373"/>
        <xdr:cNvSpPr txBox="1"/>
      </xdr:nvSpPr>
      <xdr:spPr>
        <a:xfrm>
          <a:off x="8483111" y="914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161271</xdr:rowOff>
    </xdr:from>
    <xdr:to>
      <xdr:col>41</xdr:col>
      <xdr:colOff>101600</xdr:colOff>
      <xdr:row>57</xdr:row>
      <xdr:rowOff>91421</xdr:rowOff>
    </xdr:to>
    <xdr:sp macro="" textlink="">
      <xdr:nvSpPr>
        <xdr:cNvPr id="375" name="楕円 374"/>
        <xdr:cNvSpPr/>
      </xdr:nvSpPr>
      <xdr:spPr>
        <a:xfrm>
          <a:off x="7810500" y="97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82548</xdr:rowOff>
    </xdr:from>
    <xdr:ext cx="534377" cy="259045"/>
    <xdr:sp macro="" textlink="">
      <xdr:nvSpPr>
        <xdr:cNvPr id="376" name="テキスト ボックス 375"/>
        <xdr:cNvSpPr txBox="1"/>
      </xdr:nvSpPr>
      <xdr:spPr>
        <a:xfrm>
          <a:off x="7594111" y="98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80899</xdr:rowOff>
    </xdr:from>
    <xdr:to>
      <xdr:col>36</xdr:col>
      <xdr:colOff>165100</xdr:colOff>
      <xdr:row>57</xdr:row>
      <xdr:rowOff>11049</xdr:rowOff>
    </xdr:to>
    <xdr:sp macro="" textlink="">
      <xdr:nvSpPr>
        <xdr:cNvPr id="377" name="楕円 376"/>
        <xdr:cNvSpPr/>
      </xdr:nvSpPr>
      <xdr:spPr>
        <a:xfrm>
          <a:off x="69215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2176</xdr:rowOff>
    </xdr:from>
    <xdr:ext cx="534377" cy="259045"/>
    <xdr:sp macro="" textlink="">
      <xdr:nvSpPr>
        <xdr:cNvPr id="378" name="テキスト ボックス 377"/>
        <xdr:cNvSpPr txBox="1"/>
      </xdr:nvSpPr>
      <xdr:spPr>
        <a:xfrm>
          <a:off x="6705111" y="97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11523</xdr:rowOff>
    </xdr:from>
    <xdr:to>
      <xdr:col>55</xdr:col>
      <xdr:colOff>0</xdr:colOff>
      <xdr:row>78</xdr:row>
      <xdr:rowOff>31824</xdr:rowOff>
    </xdr:to>
    <xdr:cxnSp macro="">
      <xdr:nvCxnSpPr>
        <xdr:cNvPr id="405" name="直線コネクタ 404"/>
        <xdr:cNvCxnSpPr/>
      </xdr:nvCxnSpPr>
      <xdr:spPr>
        <a:xfrm>
          <a:off x="9639300" y="13213173"/>
          <a:ext cx="838200" cy="1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11523</xdr:rowOff>
    </xdr:from>
    <xdr:to>
      <xdr:col>50</xdr:col>
      <xdr:colOff>114300</xdr:colOff>
      <xdr:row>77</xdr:row>
      <xdr:rowOff>161097</xdr:rowOff>
    </xdr:to>
    <xdr:cxnSp macro="">
      <xdr:nvCxnSpPr>
        <xdr:cNvPr id="408" name="直線コネクタ 407"/>
        <xdr:cNvCxnSpPr/>
      </xdr:nvCxnSpPr>
      <xdr:spPr>
        <a:xfrm flipV="1">
          <a:off x="8750300" y="13213173"/>
          <a:ext cx="889000" cy="1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161097</xdr:rowOff>
    </xdr:from>
    <xdr:to>
      <xdr:col>45</xdr:col>
      <xdr:colOff>177800</xdr:colOff>
      <xdr:row>78</xdr:row>
      <xdr:rowOff>48444</xdr:rowOff>
    </xdr:to>
    <xdr:cxnSp macro="">
      <xdr:nvCxnSpPr>
        <xdr:cNvPr id="411" name="直線コネクタ 410"/>
        <xdr:cNvCxnSpPr/>
      </xdr:nvCxnSpPr>
      <xdr:spPr>
        <a:xfrm flipV="1">
          <a:off x="7861300" y="13362747"/>
          <a:ext cx="889000" cy="5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48444</xdr:rowOff>
    </xdr:from>
    <xdr:to>
      <xdr:col>41</xdr:col>
      <xdr:colOff>50800</xdr:colOff>
      <xdr:row>78</xdr:row>
      <xdr:rowOff>71462</xdr:rowOff>
    </xdr:to>
    <xdr:cxnSp macro="">
      <xdr:nvCxnSpPr>
        <xdr:cNvPr id="414" name="直線コネクタ 413"/>
        <xdr:cNvCxnSpPr/>
      </xdr:nvCxnSpPr>
      <xdr:spPr>
        <a:xfrm flipV="1">
          <a:off x="6972300" y="13421544"/>
          <a:ext cx="889000" cy="2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152474</xdr:rowOff>
    </xdr:from>
    <xdr:to>
      <xdr:col>55</xdr:col>
      <xdr:colOff>50800</xdr:colOff>
      <xdr:row>78</xdr:row>
      <xdr:rowOff>82624</xdr:rowOff>
    </xdr:to>
    <xdr:sp macro="" textlink="">
      <xdr:nvSpPr>
        <xdr:cNvPr id="424" name="楕円 423"/>
        <xdr:cNvSpPr/>
      </xdr:nvSpPr>
      <xdr:spPr>
        <a:xfrm>
          <a:off x="10426700" y="133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67401</xdr:rowOff>
    </xdr:from>
    <xdr:ext cx="469744" cy="259045"/>
    <xdr:sp macro="" textlink="">
      <xdr:nvSpPr>
        <xdr:cNvPr id="425" name="普通建設事業費 （ うち新規整備　）該当値テキスト"/>
        <xdr:cNvSpPr txBox="1"/>
      </xdr:nvSpPr>
      <xdr:spPr>
        <a:xfrm>
          <a:off x="10528300" y="1326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132173</xdr:rowOff>
    </xdr:from>
    <xdr:to>
      <xdr:col>50</xdr:col>
      <xdr:colOff>165100</xdr:colOff>
      <xdr:row>77</xdr:row>
      <xdr:rowOff>62323</xdr:rowOff>
    </xdr:to>
    <xdr:sp macro="" textlink="">
      <xdr:nvSpPr>
        <xdr:cNvPr id="426" name="楕円 425"/>
        <xdr:cNvSpPr/>
      </xdr:nvSpPr>
      <xdr:spPr>
        <a:xfrm>
          <a:off x="9588500" y="131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78851</xdr:rowOff>
    </xdr:from>
    <xdr:ext cx="534377" cy="259045"/>
    <xdr:sp macro="" textlink="">
      <xdr:nvSpPr>
        <xdr:cNvPr id="427" name="テキスト ボックス 426"/>
        <xdr:cNvSpPr txBox="1"/>
      </xdr:nvSpPr>
      <xdr:spPr>
        <a:xfrm>
          <a:off x="9372111" y="129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110297</xdr:rowOff>
    </xdr:from>
    <xdr:to>
      <xdr:col>46</xdr:col>
      <xdr:colOff>38100</xdr:colOff>
      <xdr:row>78</xdr:row>
      <xdr:rowOff>40447</xdr:rowOff>
    </xdr:to>
    <xdr:sp macro="" textlink="">
      <xdr:nvSpPr>
        <xdr:cNvPr id="428" name="楕円 427"/>
        <xdr:cNvSpPr/>
      </xdr:nvSpPr>
      <xdr:spPr>
        <a:xfrm>
          <a:off x="8699500" y="133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31574</xdr:rowOff>
    </xdr:from>
    <xdr:ext cx="469744" cy="259045"/>
    <xdr:sp macro="" textlink="">
      <xdr:nvSpPr>
        <xdr:cNvPr id="429" name="テキスト ボックス 428"/>
        <xdr:cNvSpPr txBox="1"/>
      </xdr:nvSpPr>
      <xdr:spPr>
        <a:xfrm>
          <a:off x="8515428" y="1340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169094</xdr:rowOff>
    </xdr:from>
    <xdr:to>
      <xdr:col>41</xdr:col>
      <xdr:colOff>101600</xdr:colOff>
      <xdr:row>78</xdr:row>
      <xdr:rowOff>99244</xdr:rowOff>
    </xdr:to>
    <xdr:sp macro="" textlink="">
      <xdr:nvSpPr>
        <xdr:cNvPr id="430" name="楕円 429"/>
        <xdr:cNvSpPr/>
      </xdr:nvSpPr>
      <xdr:spPr>
        <a:xfrm>
          <a:off x="7810500" y="133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90371</xdr:rowOff>
    </xdr:from>
    <xdr:ext cx="469744" cy="259045"/>
    <xdr:sp macro="" textlink="">
      <xdr:nvSpPr>
        <xdr:cNvPr id="431" name="テキスト ボックス 430"/>
        <xdr:cNvSpPr txBox="1"/>
      </xdr:nvSpPr>
      <xdr:spPr>
        <a:xfrm>
          <a:off x="7626428" y="134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20662</xdr:rowOff>
    </xdr:from>
    <xdr:to>
      <xdr:col>36</xdr:col>
      <xdr:colOff>165100</xdr:colOff>
      <xdr:row>78</xdr:row>
      <xdr:rowOff>122262</xdr:rowOff>
    </xdr:to>
    <xdr:sp macro="" textlink="">
      <xdr:nvSpPr>
        <xdr:cNvPr id="432" name="楕円 431"/>
        <xdr:cNvSpPr/>
      </xdr:nvSpPr>
      <xdr:spPr>
        <a:xfrm>
          <a:off x="6921500" y="133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113389</xdr:rowOff>
    </xdr:from>
    <xdr:ext cx="469744" cy="259045"/>
    <xdr:sp macro="" textlink="">
      <xdr:nvSpPr>
        <xdr:cNvPr id="433" name="テキスト ボックス 432"/>
        <xdr:cNvSpPr txBox="1"/>
      </xdr:nvSpPr>
      <xdr:spPr>
        <a:xfrm>
          <a:off x="6737428" y="134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48679</xdr:rowOff>
    </xdr:from>
    <xdr:to>
      <xdr:col>55</xdr:col>
      <xdr:colOff>0</xdr:colOff>
      <xdr:row>96</xdr:row>
      <xdr:rowOff>50318</xdr:rowOff>
    </xdr:to>
    <xdr:cxnSp macro="">
      <xdr:nvCxnSpPr>
        <xdr:cNvPr id="462" name="直線コネクタ 461"/>
        <xdr:cNvCxnSpPr/>
      </xdr:nvCxnSpPr>
      <xdr:spPr>
        <a:xfrm flipV="1">
          <a:off x="9639300" y="15993529"/>
          <a:ext cx="838200" cy="5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3" name="普通建設事業費 （ うち更新整備　）平均値テキスト"/>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4998</xdr:rowOff>
    </xdr:from>
    <xdr:to>
      <xdr:col>50</xdr:col>
      <xdr:colOff>114300</xdr:colOff>
      <xdr:row>96</xdr:row>
      <xdr:rowOff>50318</xdr:rowOff>
    </xdr:to>
    <xdr:cxnSp macro="">
      <xdr:nvCxnSpPr>
        <xdr:cNvPr id="465" name="直線コネクタ 464"/>
        <xdr:cNvCxnSpPr/>
      </xdr:nvCxnSpPr>
      <xdr:spPr>
        <a:xfrm>
          <a:off x="8750300" y="16464198"/>
          <a:ext cx="889000" cy="4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7" name="テキスト ボックス 466"/>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4998</xdr:rowOff>
    </xdr:from>
    <xdr:to>
      <xdr:col>45</xdr:col>
      <xdr:colOff>177800</xdr:colOff>
      <xdr:row>98</xdr:row>
      <xdr:rowOff>1054</xdr:rowOff>
    </xdr:to>
    <xdr:cxnSp macro="">
      <xdr:nvCxnSpPr>
        <xdr:cNvPr id="468" name="直線コネクタ 467"/>
        <xdr:cNvCxnSpPr/>
      </xdr:nvCxnSpPr>
      <xdr:spPr>
        <a:xfrm flipV="1">
          <a:off x="7861300" y="16464198"/>
          <a:ext cx="889000" cy="3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25398</xdr:rowOff>
    </xdr:from>
    <xdr:ext cx="534377" cy="259045"/>
    <xdr:sp macro="" textlink="">
      <xdr:nvSpPr>
        <xdr:cNvPr id="470" name="テキスト ボックス 469"/>
        <xdr:cNvSpPr txBox="1"/>
      </xdr:nvSpPr>
      <xdr:spPr>
        <a:xfrm>
          <a:off x="8483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39688</xdr:rowOff>
    </xdr:from>
    <xdr:to>
      <xdr:col>41</xdr:col>
      <xdr:colOff>50800</xdr:colOff>
      <xdr:row>98</xdr:row>
      <xdr:rowOff>1054</xdr:rowOff>
    </xdr:to>
    <xdr:cxnSp macro="">
      <xdr:nvCxnSpPr>
        <xdr:cNvPr id="471" name="直線コネクタ 470"/>
        <xdr:cNvCxnSpPr/>
      </xdr:nvCxnSpPr>
      <xdr:spPr>
        <a:xfrm>
          <a:off x="6972300" y="16670338"/>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169329</xdr:rowOff>
    </xdr:from>
    <xdr:to>
      <xdr:col>55</xdr:col>
      <xdr:colOff>50800</xdr:colOff>
      <xdr:row>93</xdr:row>
      <xdr:rowOff>99479</xdr:rowOff>
    </xdr:to>
    <xdr:sp macro="" textlink="">
      <xdr:nvSpPr>
        <xdr:cNvPr id="481" name="楕円 480"/>
        <xdr:cNvSpPr/>
      </xdr:nvSpPr>
      <xdr:spPr>
        <a:xfrm>
          <a:off x="10426700" y="1594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20756</xdr:rowOff>
    </xdr:from>
    <xdr:ext cx="534377" cy="259045"/>
    <xdr:sp macro="" textlink="">
      <xdr:nvSpPr>
        <xdr:cNvPr id="482" name="普通建設事業費 （ うち更新整備　）該当値テキスト"/>
        <xdr:cNvSpPr txBox="1"/>
      </xdr:nvSpPr>
      <xdr:spPr>
        <a:xfrm>
          <a:off x="10528300" y="157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170968</xdr:rowOff>
    </xdr:from>
    <xdr:to>
      <xdr:col>50</xdr:col>
      <xdr:colOff>165100</xdr:colOff>
      <xdr:row>96</xdr:row>
      <xdr:rowOff>101118</xdr:rowOff>
    </xdr:to>
    <xdr:sp macro="" textlink="">
      <xdr:nvSpPr>
        <xdr:cNvPr id="483" name="楕円 482"/>
        <xdr:cNvSpPr/>
      </xdr:nvSpPr>
      <xdr:spPr>
        <a:xfrm>
          <a:off x="95885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117645</xdr:rowOff>
    </xdr:from>
    <xdr:ext cx="534377" cy="259045"/>
    <xdr:sp macro="" textlink="">
      <xdr:nvSpPr>
        <xdr:cNvPr id="484" name="テキスト ボックス 483"/>
        <xdr:cNvSpPr txBox="1"/>
      </xdr:nvSpPr>
      <xdr:spPr>
        <a:xfrm>
          <a:off x="9372111" y="162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125648</xdr:rowOff>
    </xdr:from>
    <xdr:to>
      <xdr:col>46</xdr:col>
      <xdr:colOff>38100</xdr:colOff>
      <xdr:row>96</xdr:row>
      <xdr:rowOff>55798</xdr:rowOff>
    </xdr:to>
    <xdr:sp macro="" textlink="">
      <xdr:nvSpPr>
        <xdr:cNvPr id="485" name="楕円 484"/>
        <xdr:cNvSpPr/>
      </xdr:nvSpPr>
      <xdr:spPr>
        <a:xfrm>
          <a:off x="8699500" y="164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72325</xdr:rowOff>
    </xdr:from>
    <xdr:ext cx="534377" cy="259045"/>
    <xdr:sp macro="" textlink="">
      <xdr:nvSpPr>
        <xdr:cNvPr id="486" name="テキスト ボックス 485"/>
        <xdr:cNvSpPr txBox="1"/>
      </xdr:nvSpPr>
      <xdr:spPr>
        <a:xfrm>
          <a:off x="8483111" y="161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121704</xdr:rowOff>
    </xdr:from>
    <xdr:to>
      <xdr:col>41</xdr:col>
      <xdr:colOff>101600</xdr:colOff>
      <xdr:row>98</xdr:row>
      <xdr:rowOff>51854</xdr:rowOff>
    </xdr:to>
    <xdr:sp macro="" textlink="">
      <xdr:nvSpPr>
        <xdr:cNvPr id="487" name="楕円 486"/>
        <xdr:cNvSpPr/>
      </xdr:nvSpPr>
      <xdr:spPr>
        <a:xfrm>
          <a:off x="7810500" y="167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42981</xdr:rowOff>
    </xdr:from>
    <xdr:ext cx="534377" cy="259045"/>
    <xdr:sp macro="" textlink="">
      <xdr:nvSpPr>
        <xdr:cNvPr id="488" name="テキスト ボックス 487"/>
        <xdr:cNvSpPr txBox="1"/>
      </xdr:nvSpPr>
      <xdr:spPr>
        <a:xfrm>
          <a:off x="7594111" y="168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160338</xdr:rowOff>
    </xdr:from>
    <xdr:to>
      <xdr:col>36</xdr:col>
      <xdr:colOff>165100</xdr:colOff>
      <xdr:row>97</xdr:row>
      <xdr:rowOff>90488</xdr:rowOff>
    </xdr:to>
    <xdr:sp macro="" textlink="">
      <xdr:nvSpPr>
        <xdr:cNvPr id="489" name="楕円 488"/>
        <xdr:cNvSpPr/>
      </xdr:nvSpPr>
      <xdr:spPr>
        <a:xfrm>
          <a:off x="6921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81615</xdr:rowOff>
    </xdr:from>
    <xdr:ext cx="534377" cy="259045"/>
    <xdr:sp macro="" textlink="">
      <xdr:nvSpPr>
        <xdr:cNvPr id="490" name="テキスト ボックス 489"/>
        <xdr:cNvSpPr txBox="1"/>
      </xdr:nvSpPr>
      <xdr:spPr>
        <a:xfrm>
          <a:off x="6705111" y="167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55118</xdr:rowOff>
    </xdr:from>
    <xdr:to>
      <xdr:col>81</xdr:col>
      <xdr:colOff>50800</xdr:colOff>
      <xdr:row>39</xdr:row>
      <xdr:rowOff>44450</xdr:rowOff>
    </xdr:to>
    <xdr:cxnSp macro="">
      <xdr:nvCxnSpPr>
        <xdr:cNvPr id="522" name="直線コネクタ 521"/>
        <xdr:cNvCxnSpPr/>
      </xdr:nvCxnSpPr>
      <xdr:spPr>
        <a:xfrm>
          <a:off x="14592300" y="6570218"/>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109982</xdr:rowOff>
    </xdr:from>
    <xdr:to>
      <xdr:col>76</xdr:col>
      <xdr:colOff>114300</xdr:colOff>
      <xdr:row>38</xdr:row>
      <xdr:rowOff>55118</xdr:rowOff>
    </xdr:to>
    <xdr:cxnSp macro="">
      <xdr:nvCxnSpPr>
        <xdr:cNvPr id="525" name="直線コネクタ 524"/>
        <xdr:cNvCxnSpPr/>
      </xdr:nvCxnSpPr>
      <xdr:spPr>
        <a:xfrm>
          <a:off x="13703300" y="6110732"/>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109982</xdr:rowOff>
    </xdr:from>
    <xdr:to>
      <xdr:col>71</xdr:col>
      <xdr:colOff>177800</xdr:colOff>
      <xdr:row>39</xdr:row>
      <xdr:rowOff>34544</xdr:rowOff>
    </xdr:to>
    <xdr:cxnSp macro="">
      <xdr:nvCxnSpPr>
        <xdr:cNvPr id="528" name="直線コネクタ 527"/>
        <xdr:cNvCxnSpPr/>
      </xdr:nvCxnSpPr>
      <xdr:spPr>
        <a:xfrm flipV="1">
          <a:off x="12814300" y="6110732"/>
          <a:ext cx="889000" cy="6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96283</xdr:rowOff>
    </xdr:from>
    <xdr:ext cx="378565" cy="259045"/>
    <xdr:sp macro="" textlink="">
      <xdr:nvSpPr>
        <xdr:cNvPr id="530" name="テキスト ボックス 529"/>
        <xdr:cNvSpPr txBox="1"/>
      </xdr:nvSpPr>
      <xdr:spPr>
        <a:xfrm>
          <a:off x="13514017" y="661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4318</xdr:rowOff>
    </xdr:from>
    <xdr:to>
      <xdr:col>76</xdr:col>
      <xdr:colOff>165100</xdr:colOff>
      <xdr:row>38</xdr:row>
      <xdr:rowOff>105918</xdr:rowOff>
    </xdr:to>
    <xdr:sp macro="" textlink="">
      <xdr:nvSpPr>
        <xdr:cNvPr id="542" name="楕円 541"/>
        <xdr:cNvSpPr/>
      </xdr:nvSpPr>
      <xdr:spPr>
        <a:xfrm>
          <a:off x="14541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97045</xdr:rowOff>
    </xdr:from>
    <xdr:ext cx="378565" cy="259045"/>
    <xdr:sp macro="" textlink="">
      <xdr:nvSpPr>
        <xdr:cNvPr id="543" name="テキスト ボックス 542"/>
        <xdr:cNvSpPr txBox="1"/>
      </xdr:nvSpPr>
      <xdr:spPr>
        <a:xfrm>
          <a:off x="14403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59182</xdr:rowOff>
    </xdr:from>
    <xdr:to>
      <xdr:col>72</xdr:col>
      <xdr:colOff>38100</xdr:colOff>
      <xdr:row>35</xdr:row>
      <xdr:rowOff>160782</xdr:rowOff>
    </xdr:to>
    <xdr:sp macro="" textlink="">
      <xdr:nvSpPr>
        <xdr:cNvPr id="544" name="楕円 543"/>
        <xdr:cNvSpPr/>
      </xdr:nvSpPr>
      <xdr:spPr>
        <a:xfrm>
          <a:off x="13652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5859</xdr:rowOff>
    </xdr:from>
    <xdr:ext cx="378565" cy="259045"/>
    <xdr:sp macro="" textlink="">
      <xdr:nvSpPr>
        <xdr:cNvPr id="545" name="テキスト ボックス 544"/>
        <xdr:cNvSpPr txBox="1"/>
      </xdr:nvSpPr>
      <xdr:spPr>
        <a:xfrm>
          <a:off x="13514017" y="583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155194</xdr:rowOff>
    </xdr:from>
    <xdr:to>
      <xdr:col>67</xdr:col>
      <xdr:colOff>101600</xdr:colOff>
      <xdr:row>39</xdr:row>
      <xdr:rowOff>85344</xdr:rowOff>
    </xdr:to>
    <xdr:sp macro="" textlink="">
      <xdr:nvSpPr>
        <xdr:cNvPr id="546" name="楕円 545"/>
        <xdr:cNvSpPr/>
      </xdr:nvSpPr>
      <xdr:spPr>
        <a:xfrm>
          <a:off x="12763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76471</xdr:rowOff>
    </xdr:from>
    <xdr:ext cx="313932" cy="259045"/>
    <xdr:sp macro="" textlink="">
      <xdr:nvSpPr>
        <xdr:cNvPr id="547" name="テキスト ボックス 546"/>
        <xdr:cNvSpPr txBox="1"/>
      </xdr:nvSpPr>
      <xdr:spPr>
        <a:xfrm>
          <a:off x="12657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13284</xdr:rowOff>
    </xdr:from>
    <xdr:to>
      <xdr:col>85</xdr:col>
      <xdr:colOff>127000</xdr:colOff>
      <xdr:row>75</xdr:row>
      <xdr:rowOff>38297</xdr:rowOff>
    </xdr:to>
    <xdr:cxnSp macro="">
      <xdr:nvCxnSpPr>
        <xdr:cNvPr id="625" name="直線コネクタ 624"/>
        <xdr:cNvCxnSpPr/>
      </xdr:nvCxnSpPr>
      <xdr:spPr>
        <a:xfrm flipV="1">
          <a:off x="15481300" y="12872034"/>
          <a:ext cx="8382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6" name="公債費平均値テキスト"/>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38297</xdr:rowOff>
    </xdr:from>
    <xdr:to>
      <xdr:col>81</xdr:col>
      <xdr:colOff>50800</xdr:colOff>
      <xdr:row>75</xdr:row>
      <xdr:rowOff>50356</xdr:rowOff>
    </xdr:to>
    <xdr:cxnSp macro="">
      <xdr:nvCxnSpPr>
        <xdr:cNvPr id="628" name="直線コネクタ 627"/>
        <xdr:cNvCxnSpPr/>
      </xdr:nvCxnSpPr>
      <xdr:spPr>
        <a:xfrm flipV="1">
          <a:off x="14592300" y="12897047"/>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macro="" textlink="">
      <xdr:nvSpPr>
        <xdr:cNvPr id="630" name="テキスト ボックス 629"/>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38354</xdr:rowOff>
    </xdr:from>
    <xdr:to>
      <xdr:col>76</xdr:col>
      <xdr:colOff>114300</xdr:colOff>
      <xdr:row>75</xdr:row>
      <xdr:rowOff>50356</xdr:rowOff>
    </xdr:to>
    <xdr:cxnSp macro="">
      <xdr:nvCxnSpPr>
        <xdr:cNvPr id="631" name="直線コネクタ 630"/>
        <xdr:cNvCxnSpPr/>
      </xdr:nvCxnSpPr>
      <xdr:spPr>
        <a:xfrm>
          <a:off x="13703300" y="1289710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81100</xdr:rowOff>
    </xdr:from>
    <xdr:ext cx="534377" cy="259045"/>
    <xdr:sp macro="" textlink="">
      <xdr:nvSpPr>
        <xdr:cNvPr id="633" name="テキスト ボックス 632"/>
        <xdr:cNvSpPr txBox="1"/>
      </xdr:nvSpPr>
      <xdr:spPr>
        <a:xfrm>
          <a:off x="14325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38354</xdr:rowOff>
    </xdr:from>
    <xdr:to>
      <xdr:col>71</xdr:col>
      <xdr:colOff>177800</xdr:colOff>
      <xdr:row>75</xdr:row>
      <xdr:rowOff>49137</xdr:rowOff>
    </xdr:to>
    <xdr:cxnSp macro="">
      <xdr:nvCxnSpPr>
        <xdr:cNvPr id="634" name="直線コネクタ 633"/>
        <xdr:cNvCxnSpPr/>
      </xdr:nvCxnSpPr>
      <xdr:spPr>
        <a:xfrm flipV="1">
          <a:off x="12814300" y="12897104"/>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36" name="テキスト ボックス 635"/>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38" name="テキスト ボックス 637"/>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133934</xdr:rowOff>
    </xdr:from>
    <xdr:to>
      <xdr:col>85</xdr:col>
      <xdr:colOff>177800</xdr:colOff>
      <xdr:row>75</xdr:row>
      <xdr:rowOff>64084</xdr:rowOff>
    </xdr:to>
    <xdr:sp macro="" textlink="">
      <xdr:nvSpPr>
        <xdr:cNvPr id="644" name="楕円 643"/>
        <xdr:cNvSpPr/>
      </xdr:nvSpPr>
      <xdr:spPr>
        <a:xfrm>
          <a:off x="16268700" y="128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156811</xdr:rowOff>
    </xdr:from>
    <xdr:ext cx="534377" cy="259045"/>
    <xdr:sp macro="" textlink="">
      <xdr:nvSpPr>
        <xdr:cNvPr id="645" name="公債費該当値テキスト"/>
        <xdr:cNvSpPr txBox="1"/>
      </xdr:nvSpPr>
      <xdr:spPr>
        <a:xfrm>
          <a:off x="16370300" y="126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158947</xdr:rowOff>
    </xdr:from>
    <xdr:to>
      <xdr:col>81</xdr:col>
      <xdr:colOff>101600</xdr:colOff>
      <xdr:row>75</xdr:row>
      <xdr:rowOff>89097</xdr:rowOff>
    </xdr:to>
    <xdr:sp macro="" textlink="">
      <xdr:nvSpPr>
        <xdr:cNvPr id="646" name="楕円 645"/>
        <xdr:cNvSpPr/>
      </xdr:nvSpPr>
      <xdr:spPr>
        <a:xfrm>
          <a:off x="15430500" y="128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105624</xdr:rowOff>
    </xdr:from>
    <xdr:ext cx="534377" cy="259045"/>
    <xdr:sp macro="" textlink="">
      <xdr:nvSpPr>
        <xdr:cNvPr id="647" name="テキスト ボックス 646"/>
        <xdr:cNvSpPr txBox="1"/>
      </xdr:nvSpPr>
      <xdr:spPr>
        <a:xfrm>
          <a:off x="15214111" y="126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171006</xdr:rowOff>
    </xdr:from>
    <xdr:to>
      <xdr:col>76</xdr:col>
      <xdr:colOff>165100</xdr:colOff>
      <xdr:row>75</xdr:row>
      <xdr:rowOff>101156</xdr:rowOff>
    </xdr:to>
    <xdr:sp macro="" textlink="">
      <xdr:nvSpPr>
        <xdr:cNvPr id="648" name="楕円 647"/>
        <xdr:cNvSpPr/>
      </xdr:nvSpPr>
      <xdr:spPr>
        <a:xfrm>
          <a:off x="14541500" y="128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117683</xdr:rowOff>
    </xdr:from>
    <xdr:ext cx="534377" cy="259045"/>
    <xdr:sp macro="" textlink="">
      <xdr:nvSpPr>
        <xdr:cNvPr id="649" name="テキスト ボックス 648"/>
        <xdr:cNvSpPr txBox="1"/>
      </xdr:nvSpPr>
      <xdr:spPr>
        <a:xfrm>
          <a:off x="14325111" y="126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159004</xdr:rowOff>
    </xdr:from>
    <xdr:to>
      <xdr:col>72</xdr:col>
      <xdr:colOff>38100</xdr:colOff>
      <xdr:row>75</xdr:row>
      <xdr:rowOff>89154</xdr:rowOff>
    </xdr:to>
    <xdr:sp macro="" textlink="">
      <xdr:nvSpPr>
        <xdr:cNvPr id="650" name="楕円 649"/>
        <xdr:cNvSpPr/>
      </xdr:nvSpPr>
      <xdr:spPr>
        <a:xfrm>
          <a:off x="13652500" y="128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105681</xdr:rowOff>
    </xdr:from>
    <xdr:ext cx="534377" cy="259045"/>
    <xdr:sp macro="" textlink="">
      <xdr:nvSpPr>
        <xdr:cNvPr id="651" name="テキスト ボックス 650"/>
        <xdr:cNvSpPr txBox="1"/>
      </xdr:nvSpPr>
      <xdr:spPr>
        <a:xfrm>
          <a:off x="13436111" y="126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169787</xdr:rowOff>
    </xdr:from>
    <xdr:to>
      <xdr:col>67</xdr:col>
      <xdr:colOff>101600</xdr:colOff>
      <xdr:row>75</xdr:row>
      <xdr:rowOff>99937</xdr:rowOff>
    </xdr:to>
    <xdr:sp macro="" textlink="">
      <xdr:nvSpPr>
        <xdr:cNvPr id="652" name="楕円 651"/>
        <xdr:cNvSpPr/>
      </xdr:nvSpPr>
      <xdr:spPr>
        <a:xfrm>
          <a:off x="12763500" y="128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116464</xdr:rowOff>
    </xdr:from>
    <xdr:ext cx="534377" cy="259045"/>
    <xdr:sp macro="" textlink="">
      <xdr:nvSpPr>
        <xdr:cNvPr id="653" name="テキスト ボックス 652"/>
        <xdr:cNvSpPr txBox="1"/>
      </xdr:nvSpPr>
      <xdr:spPr>
        <a:xfrm>
          <a:off x="12547111" y="126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84379</xdr:rowOff>
    </xdr:from>
    <xdr:to>
      <xdr:col>85</xdr:col>
      <xdr:colOff>127000</xdr:colOff>
      <xdr:row>97</xdr:row>
      <xdr:rowOff>61339</xdr:rowOff>
    </xdr:to>
    <xdr:cxnSp macro="">
      <xdr:nvCxnSpPr>
        <xdr:cNvPr id="684" name="直線コネクタ 683"/>
        <xdr:cNvCxnSpPr/>
      </xdr:nvCxnSpPr>
      <xdr:spPr>
        <a:xfrm flipV="1">
          <a:off x="15481300" y="16543579"/>
          <a:ext cx="838200" cy="14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100016</xdr:rowOff>
    </xdr:from>
    <xdr:ext cx="534377" cy="259045"/>
    <xdr:sp macro="" textlink="">
      <xdr:nvSpPr>
        <xdr:cNvPr id="685" name="積立金平均値テキスト"/>
        <xdr:cNvSpPr txBox="1"/>
      </xdr:nvSpPr>
      <xdr:spPr>
        <a:xfrm>
          <a:off x="16370300" y="16730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61339</xdr:rowOff>
    </xdr:from>
    <xdr:to>
      <xdr:col>81</xdr:col>
      <xdr:colOff>50800</xdr:colOff>
      <xdr:row>98</xdr:row>
      <xdr:rowOff>96855</xdr:rowOff>
    </xdr:to>
    <xdr:cxnSp macro="">
      <xdr:nvCxnSpPr>
        <xdr:cNvPr id="687" name="直線コネクタ 686"/>
        <xdr:cNvCxnSpPr/>
      </xdr:nvCxnSpPr>
      <xdr:spPr>
        <a:xfrm flipV="1">
          <a:off x="14592300" y="16691989"/>
          <a:ext cx="889000" cy="20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23310</xdr:rowOff>
    </xdr:from>
    <xdr:to>
      <xdr:col>76</xdr:col>
      <xdr:colOff>114300</xdr:colOff>
      <xdr:row>98</xdr:row>
      <xdr:rowOff>96855</xdr:rowOff>
    </xdr:to>
    <xdr:cxnSp macro="">
      <xdr:nvCxnSpPr>
        <xdr:cNvPr id="690" name="直線コネクタ 689"/>
        <xdr:cNvCxnSpPr/>
      </xdr:nvCxnSpPr>
      <xdr:spPr>
        <a:xfrm>
          <a:off x="13703300" y="16825410"/>
          <a:ext cx="889000" cy="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xdr:cNvSpPr txBox="1"/>
      </xdr:nvSpPr>
      <xdr:spPr>
        <a:xfrm>
          <a:off x="14357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23310</xdr:rowOff>
    </xdr:from>
    <xdr:to>
      <xdr:col>71</xdr:col>
      <xdr:colOff>177800</xdr:colOff>
      <xdr:row>98</xdr:row>
      <xdr:rowOff>93098</xdr:rowOff>
    </xdr:to>
    <xdr:cxnSp macro="">
      <xdr:nvCxnSpPr>
        <xdr:cNvPr id="693" name="直線コネクタ 692"/>
        <xdr:cNvCxnSpPr/>
      </xdr:nvCxnSpPr>
      <xdr:spPr>
        <a:xfrm flipV="1">
          <a:off x="12814300" y="16825410"/>
          <a:ext cx="8890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xdr:cNvSpPr txBox="1"/>
      </xdr:nvSpPr>
      <xdr:spPr>
        <a:xfrm>
          <a:off x="13468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xdr:cNvSpPr txBox="1"/>
      </xdr:nvSpPr>
      <xdr:spPr>
        <a:xfrm>
          <a:off x="12579428" y="169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33579</xdr:rowOff>
    </xdr:from>
    <xdr:to>
      <xdr:col>85</xdr:col>
      <xdr:colOff>177800</xdr:colOff>
      <xdr:row>96</xdr:row>
      <xdr:rowOff>135179</xdr:rowOff>
    </xdr:to>
    <xdr:sp macro="" textlink="">
      <xdr:nvSpPr>
        <xdr:cNvPr id="703" name="楕円 702"/>
        <xdr:cNvSpPr/>
      </xdr:nvSpPr>
      <xdr:spPr>
        <a:xfrm>
          <a:off x="162687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56456</xdr:rowOff>
    </xdr:from>
    <xdr:ext cx="534377" cy="259045"/>
    <xdr:sp macro="" textlink="">
      <xdr:nvSpPr>
        <xdr:cNvPr id="704" name="積立金該当値テキスト"/>
        <xdr:cNvSpPr txBox="1"/>
      </xdr:nvSpPr>
      <xdr:spPr>
        <a:xfrm>
          <a:off x="16370300" y="163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10539</xdr:rowOff>
    </xdr:from>
    <xdr:to>
      <xdr:col>81</xdr:col>
      <xdr:colOff>101600</xdr:colOff>
      <xdr:row>97</xdr:row>
      <xdr:rowOff>112139</xdr:rowOff>
    </xdr:to>
    <xdr:sp macro="" textlink="">
      <xdr:nvSpPr>
        <xdr:cNvPr id="705" name="楕円 704"/>
        <xdr:cNvSpPr/>
      </xdr:nvSpPr>
      <xdr:spPr>
        <a:xfrm>
          <a:off x="15430500" y="166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128666</xdr:rowOff>
    </xdr:from>
    <xdr:ext cx="534377" cy="259045"/>
    <xdr:sp macro="" textlink="">
      <xdr:nvSpPr>
        <xdr:cNvPr id="706" name="テキスト ボックス 705"/>
        <xdr:cNvSpPr txBox="1"/>
      </xdr:nvSpPr>
      <xdr:spPr>
        <a:xfrm>
          <a:off x="15214111" y="164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46055</xdr:rowOff>
    </xdr:from>
    <xdr:to>
      <xdr:col>76</xdr:col>
      <xdr:colOff>165100</xdr:colOff>
      <xdr:row>98</xdr:row>
      <xdr:rowOff>147655</xdr:rowOff>
    </xdr:to>
    <xdr:sp macro="" textlink="">
      <xdr:nvSpPr>
        <xdr:cNvPr id="707" name="楕円 706"/>
        <xdr:cNvSpPr/>
      </xdr:nvSpPr>
      <xdr:spPr>
        <a:xfrm>
          <a:off x="14541500" y="168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164182</xdr:rowOff>
    </xdr:from>
    <xdr:ext cx="534377" cy="259045"/>
    <xdr:sp macro="" textlink="">
      <xdr:nvSpPr>
        <xdr:cNvPr id="708" name="テキスト ボックス 707"/>
        <xdr:cNvSpPr txBox="1"/>
      </xdr:nvSpPr>
      <xdr:spPr>
        <a:xfrm>
          <a:off x="14325111" y="1662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143960</xdr:rowOff>
    </xdr:from>
    <xdr:to>
      <xdr:col>72</xdr:col>
      <xdr:colOff>38100</xdr:colOff>
      <xdr:row>98</xdr:row>
      <xdr:rowOff>74110</xdr:rowOff>
    </xdr:to>
    <xdr:sp macro="" textlink="">
      <xdr:nvSpPr>
        <xdr:cNvPr id="709" name="楕円 708"/>
        <xdr:cNvSpPr/>
      </xdr:nvSpPr>
      <xdr:spPr>
        <a:xfrm>
          <a:off x="13652500" y="167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90637</xdr:rowOff>
    </xdr:from>
    <xdr:ext cx="534377" cy="259045"/>
    <xdr:sp macro="" textlink="">
      <xdr:nvSpPr>
        <xdr:cNvPr id="710" name="テキスト ボックス 709"/>
        <xdr:cNvSpPr txBox="1"/>
      </xdr:nvSpPr>
      <xdr:spPr>
        <a:xfrm>
          <a:off x="13436111" y="165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42298</xdr:rowOff>
    </xdr:from>
    <xdr:to>
      <xdr:col>67</xdr:col>
      <xdr:colOff>101600</xdr:colOff>
      <xdr:row>98</xdr:row>
      <xdr:rowOff>143898</xdr:rowOff>
    </xdr:to>
    <xdr:sp macro="" textlink="">
      <xdr:nvSpPr>
        <xdr:cNvPr id="711" name="楕円 710"/>
        <xdr:cNvSpPr/>
      </xdr:nvSpPr>
      <xdr:spPr>
        <a:xfrm>
          <a:off x="12763500" y="168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160425</xdr:rowOff>
    </xdr:from>
    <xdr:ext cx="534377" cy="259045"/>
    <xdr:sp macro="" textlink="">
      <xdr:nvSpPr>
        <xdr:cNvPr id="712" name="テキスト ボックス 711"/>
        <xdr:cNvSpPr txBox="1"/>
      </xdr:nvSpPr>
      <xdr:spPr>
        <a:xfrm>
          <a:off x="12547111" y="166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152110</xdr:rowOff>
    </xdr:from>
    <xdr:to>
      <xdr:col>116</xdr:col>
      <xdr:colOff>63500</xdr:colOff>
      <xdr:row>39</xdr:row>
      <xdr:rowOff>98878</xdr:rowOff>
    </xdr:to>
    <xdr:cxnSp macro="">
      <xdr:nvCxnSpPr>
        <xdr:cNvPr id="743" name="直線コネクタ 742"/>
        <xdr:cNvCxnSpPr/>
      </xdr:nvCxnSpPr>
      <xdr:spPr>
        <a:xfrm>
          <a:off x="21323300" y="5981410"/>
          <a:ext cx="838200" cy="80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152110</xdr:rowOff>
    </xdr:from>
    <xdr:to>
      <xdr:col>111</xdr:col>
      <xdr:colOff>177800</xdr:colOff>
      <xdr:row>39</xdr:row>
      <xdr:rowOff>98878</xdr:rowOff>
    </xdr:to>
    <xdr:cxnSp macro="">
      <xdr:nvCxnSpPr>
        <xdr:cNvPr id="746" name="直線コネクタ 745"/>
        <xdr:cNvCxnSpPr/>
      </xdr:nvCxnSpPr>
      <xdr:spPr>
        <a:xfrm flipV="1">
          <a:off x="20434300" y="5981410"/>
          <a:ext cx="889000" cy="80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8" name="テキスト ボックス 747"/>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98552</xdr:rowOff>
    </xdr:from>
    <xdr:to>
      <xdr:col>107</xdr:col>
      <xdr:colOff>50800</xdr:colOff>
      <xdr:row>39</xdr:row>
      <xdr:rowOff>98878</xdr:rowOff>
    </xdr:to>
    <xdr:cxnSp macro="">
      <xdr:nvCxnSpPr>
        <xdr:cNvPr id="749" name="直線コネクタ 748"/>
        <xdr:cNvCxnSpPr/>
      </xdr:nvCxnSpPr>
      <xdr:spPr>
        <a:xfrm>
          <a:off x="19545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92021</xdr:rowOff>
    </xdr:from>
    <xdr:to>
      <xdr:col>102</xdr:col>
      <xdr:colOff>114300</xdr:colOff>
      <xdr:row>39</xdr:row>
      <xdr:rowOff>98552</xdr:rowOff>
    </xdr:to>
    <xdr:cxnSp macro="">
      <xdr:nvCxnSpPr>
        <xdr:cNvPr id="752" name="直線コネクタ 751"/>
        <xdr:cNvCxnSpPr/>
      </xdr:nvCxnSpPr>
      <xdr:spPr>
        <a:xfrm>
          <a:off x="18656300" y="6607121"/>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137540</xdr:rowOff>
    </xdr:from>
    <xdr:ext cx="378565" cy="259045"/>
    <xdr:sp macro="" textlink="">
      <xdr:nvSpPr>
        <xdr:cNvPr id="756" name="テキスト ボックス 755"/>
        <xdr:cNvSpPr txBox="1"/>
      </xdr:nvSpPr>
      <xdr:spPr>
        <a:xfrm>
          <a:off x="18467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101310</xdr:rowOff>
    </xdr:from>
    <xdr:to>
      <xdr:col>112</xdr:col>
      <xdr:colOff>38100</xdr:colOff>
      <xdr:row>35</xdr:row>
      <xdr:rowOff>31460</xdr:rowOff>
    </xdr:to>
    <xdr:sp macro="" textlink="">
      <xdr:nvSpPr>
        <xdr:cNvPr id="764" name="楕円 763"/>
        <xdr:cNvSpPr/>
      </xdr:nvSpPr>
      <xdr:spPr>
        <a:xfrm>
          <a:off x="21272500" y="59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47987</xdr:rowOff>
    </xdr:from>
    <xdr:ext cx="469744" cy="259045"/>
    <xdr:sp macro="" textlink="">
      <xdr:nvSpPr>
        <xdr:cNvPr id="765" name="テキスト ボックス 764"/>
        <xdr:cNvSpPr txBox="1"/>
      </xdr:nvSpPr>
      <xdr:spPr>
        <a:xfrm>
          <a:off x="21088428" y="570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68" name="楕円 767"/>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140479</xdr:rowOff>
    </xdr:from>
    <xdr:ext cx="249299" cy="259045"/>
    <xdr:sp macro="" textlink="">
      <xdr:nvSpPr>
        <xdr:cNvPr id="769" name="テキスト ボックス 768"/>
        <xdr:cNvSpPr txBox="1"/>
      </xdr:nvSpPr>
      <xdr:spPr>
        <a:xfrm>
          <a:off x="19420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41221</xdr:rowOff>
    </xdr:from>
    <xdr:to>
      <xdr:col>98</xdr:col>
      <xdr:colOff>38100</xdr:colOff>
      <xdr:row>38</xdr:row>
      <xdr:rowOff>142821</xdr:rowOff>
    </xdr:to>
    <xdr:sp macro="" textlink="">
      <xdr:nvSpPr>
        <xdr:cNvPr id="770" name="楕円 769"/>
        <xdr:cNvSpPr/>
      </xdr:nvSpPr>
      <xdr:spPr>
        <a:xfrm>
          <a:off x="18605500" y="65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159348</xdr:rowOff>
    </xdr:from>
    <xdr:ext cx="378565" cy="259045"/>
    <xdr:sp macro="" textlink="">
      <xdr:nvSpPr>
        <xdr:cNvPr id="771" name="テキスト ボックス 770"/>
        <xdr:cNvSpPr txBox="1"/>
      </xdr:nvSpPr>
      <xdr:spPr>
        <a:xfrm>
          <a:off x="18467017" y="633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100620</xdr:rowOff>
    </xdr:from>
    <xdr:to>
      <xdr:col>116</xdr:col>
      <xdr:colOff>63500</xdr:colOff>
      <xdr:row>58</xdr:row>
      <xdr:rowOff>132624</xdr:rowOff>
    </xdr:to>
    <xdr:cxnSp macro="">
      <xdr:nvCxnSpPr>
        <xdr:cNvPr id="802" name="直線コネクタ 801"/>
        <xdr:cNvCxnSpPr/>
      </xdr:nvCxnSpPr>
      <xdr:spPr>
        <a:xfrm>
          <a:off x="21323300" y="100447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99967</xdr:rowOff>
    </xdr:from>
    <xdr:to>
      <xdr:col>111</xdr:col>
      <xdr:colOff>177800</xdr:colOff>
      <xdr:row>58</xdr:row>
      <xdr:rowOff>100620</xdr:rowOff>
    </xdr:to>
    <xdr:cxnSp macro="">
      <xdr:nvCxnSpPr>
        <xdr:cNvPr id="805" name="直線コネクタ 804"/>
        <xdr:cNvCxnSpPr/>
      </xdr:nvCxnSpPr>
      <xdr:spPr>
        <a:xfrm>
          <a:off x="20434300" y="100440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99967</xdr:rowOff>
    </xdr:from>
    <xdr:to>
      <xdr:col>107</xdr:col>
      <xdr:colOff>50800</xdr:colOff>
      <xdr:row>58</xdr:row>
      <xdr:rowOff>107587</xdr:rowOff>
    </xdr:to>
    <xdr:cxnSp macro="">
      <xdr:nvCxnSpPr>
        <xdr:cNvPr id="808" name="直線コネクタ 807"/>
        <xdr:cNvCxnSpPr/>
      </xdr:nvCxnSpPr>
      <xdr:spPr>
        <a:xfrm flipV="1">
          <a:off x="19545300" y="1004406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78740</xdr:rowOff>
    </xdr:from>
    <xdr:to>
      <xdr:col>102</xdr:col>
      <xdr:colOff>114300</xdr:colOff>
      <xdr:row>58</xdr:row>
      <xdr:rowOff>107587</xdr:rowOff>
    </xdr:to>
    <xdr:cxnSp macro="">
      <xdr:nvCxnSpPr>
        <xdr:cNvPr id="811" name="直線コネクタ 810"/>
        <xdr:cNvCxnSpPr/>
      </xdr:nvCxnSpPr>
      <xdr:spPr>
        <a:xfrm>
          <a:off x="18656300" y="10022840"/>
          <a:ext cx="8890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81824</xdr:rowOff>
    </xdr:from>
    <xdr:to>
      <xdr:col>116</xdr:col>
      <xdr:colOff>114300</xdr:colOff>
      <xdr:row>59</xdr:row>
      <xdr:rowOff>11974</xdr:rowOff>
    </xdr:to>
    <xdr:sp macro="" textlink="">
      <xdr:nvSpPr>
        <xdr:cNvPr id="821" name="楕円 820"/>
        <xdr:cNvSpPr/>
      </xdr:nvSpPr>
      <xdr:spPr>
        <a:xfrm>
          <a:off x="22110700" y="1002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60251</xdr:rowOff>
    </xdr:from>
    <xdr:ext cx="469744" cy="259045"/>
    <xdr:sp macro="" textlink="">
      <xdr:nvSpPr>
        <xdr:cNvPr id="822" name="貸付金該当値テキスト"/>
        <xdr:cNvSpPr txBox="1"/>
      </xdr:nvSpPr>
      <xdr:spPr>
        <a:xfrm>
          <a:off x="22212300" y="100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49820</xdr:rowOff>
    </xdr:from>
    <xdr:to>
      <xdr:col>112</xdr:col>
      <xdr:colOff>38100</xdr:colOff>
      <xdr:row>58</xdr:row>
      <xdr:rowOff>151420</xdr:rowOff>
    </xdr:to>
    <xdr:sp macro="" textlink="">
      <xdr:nvSpPr>
        <xdr:cNvPr id="823" name="楕円 822"/>
        <xdr:cNvSpPr/>
      </xdr:nvSpPr>
      <xdr:spPr>
        <a:xfrm>
          <a:off x="21272500" y="999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142547</xdr:rowOff>
    </xdr:from>
    <xdr:ext cx="469744" cy="259045"/>
    <xdr:sp macro="" textlink="">
      <xdr:nvSpPr>
        <xdr:cNvPr id="824" name="テキスト ボックス 823"/>
        <xdr:cNvSpPr txBox="1"/>
      </xdr:nvSpPr>
      <xdr:spPr>
        <a:xfrm>
          <a:off x="21088428" y="100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49167</xdr:rowOff>
    </xdr:from>
    <xdr:to>
      <xdr:col>107</xdr:col>
      <xdr:colOff>101600</xdr:colOff>
      <xdr:row>58</xdr:row>
      <xdr:rowOff>150767</xdr:rowOff>
    </xdr:to>
    <xdr:sp macro="" textlink="">
      <xdr:nvSpPr>
        <xdr:cNvPr id="825" name="楕円 824"/>
        <xdr:cNvSpPr/>
      </xdr:nvSpPr>
      <xdr:spPr>
        <a:xfrm>
          <a:off x="20383500" y="99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141894</xdr:rowOff>
    </xdr:from>
    <xdr:ext cx="469744" cy="259045"/>
    <xdr:sp macro="" textlink="">
      <xdr:nvSpPr>
        <xdr:cNvPr id="826" name="テキスト ボックス 825"/>
        <xdr:cNvSpPr txBox="1"/>
      </xdr:nvSpPr>
      <xdr:spPr>
        <a:xfrm>
          <a:off x="20199428" y="1008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56787</xdr:rowOff>
    </xdr:from>
    <xdr:to>
      <xdr:col>102</xdr:col>
      <xdr:colOff>165100</xdr:colOff>
      <xdr:row>58</xdr:row>
      <xdr:rowOff>158387</xdr:rowOff>
    </xdr:to>
    <xdr:sp macro="" textlink="">
      <xdr:nvSpPr>
        <xdr:cNvPr id="827" name="楕円 826"/>
        <xdr:cNvSpPr/>
      </xdr:nvSpPr>
      <xdr:spPr>
        <a:xfrm>
          <a:off x="19494500" y="100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149514</xdr:rowOff>
    </xdr:from>
    <xdr:ext cx="469744" cy="259045"/>
    <xdr:sp macro="" textlink="">
      <xdr:nvSpPr>
        <xdr:cNvPr id="828" name="テキスト ボックス 827"/>
        <xdr:cNvSpPr txBox="1"/>
      </xdr:nvSpPr>
      <xdr:spPr>
        <a:xfrm>
          <a:off x="19310428" y="100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27940</xdr:rowOff>
    </xdr:from>
    <xdr:to>
      <xdr:col>98</xdr:col>
      <xdr:colOff>38100</xdr:colOff>
      <xdr:row>58</xdr:row>
      <xdr:rowOff>129540</xdr:rowOff>
    </xdr:to>
    <xdr:sp macro="" textlink="">
      <xdr:nvSpPr>
        <xdr:cNvPr id="829" name="楕円 828"/>
        <xdr:cNvSpPr/>
      </xdr:nvSpPr>
      <xdr:spPr>
        <a:xfrm>
          <a:off x="18605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120667</xdr:rowOff>
    </xdr:from>
    <xdr:ext cx="469744" cy="259045"/>
    <xdr:sp macro="" textlink="">
      <xdr:nvSpPr>
        <xdr:cNvPr id="830" name="テキスト ボックス 829"/>
        <xdr:cNvSpPr txBox="1"/>
      </xdr:nvSpPr>
      <xdr:spPr>
        <a:xfrm>
          <a:off x="18421428"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37195</xdr:rowOff>
    </xdr:from>
    <xdr:to>
      <xdr:col>116</xdr:col>
      <xdr:colOff>63500</xdr:colOff>
      <xdr:row>75</xdr:row>
      <xdr:rowOff>87350</xdr:rowOff>
    </xdr:to>
    <xdr:cxnSp macro="">
      <xdr:nvCxnSpPr>
        <xdr:cNvPr id="858" name="直線コネクタ 857"/>
        <xdr:cNvCxnSpPr/>
      </xdr:nvCxnSpPr>
      <xdr:spPr>
        <a:xfrm flipV="1">
          <a:off x="21323300" y="12895945"/>
          <a:ext cx="8382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87350</xdr:rowOff>
    </xdr:from>
    <xdr:to>
      <xdr:col>111</xdr:col>
      <xdr:colOff>177800</xdr:colOff>
      <xdr:row>75</xdr:row>
      <xdr:rowOff>137277</xdr:rowOff>
    </xdr:to>
    <xdr:cxnSp macro="">
      <xdr:nvCxnSpPr>
        <xdr:cNvPr id="861" name="直線コネクタ 860"/>
        <xdr:cNvCxnSpPr/>
      </xdr:nvCxnSpPr>
      <xdr:spPr>
        <a:xfrm flipV="1">
          <a:off x="20434300" y="12946100"/>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137277</xdr:rowOff>
    </xdr:from>
    <xdr:to>
      <xdr:col>107</xdr:col>
      <xdr:colOff>50800</xdr:colOff>
      <xdr:row>76</xdr:row>
      <xdr:rowOff>23205</xdr:rowOff>
    </xdr:to>
    <xdr:cxnSp macro="">
      <xdr:nvCxnSpPr>
        <xdr:cNvPr id="864" name="直線コネクタ 863"/>
        <xdr:cNvCxnSpPr/>
      </xdr:nvCxnSpPr>
      <xdr:spPr>
        <a:xfrm flipV="1">
          <a:off x="19545300" y="1299602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14518</xdr:rowOff>
    </xdr:from>
    <xdr:to>
      <xdr:col>102</xdr:col>
      <xdr:colOff>114300</xdr:colOff>
      <xdr:row>76</xdr:row>
      <xdr:rowOff>23205</xdr:rowOff>
    </xdr:to>
    <xdr:cxnSp macro="">
      <xdr:nvCxnSpPr>
        <xdr:cNvPr id="867" name="直線コネクタ 866"/>
        <xdr:cNvCxnSpPr/>
      </xdr:nvCxnSpPr>
      <xdr:spPr>
        <a:xfrm>
          <a:off x="18656300" y="12873268"/>
          <a:ext cx="889000" cy="1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157845</xdr:rowOff>
    </xdr:from>
    <xdr:to>
      <xdr:col>116</xdr:col>
      <xdr:colOff>114300</xdr:colOff>
      <xdr:row>75</xdr:row>
      <xdr:rowOff>87995</xdr:rowOff>
    </xdr:to>
    <xdr:sp macro="" textlink="">
      <xdr:nvSpPr>
        <xdr:cNvPr id="877" name="楕円 876"/>
        <xdr:cNvSpPr/>
      </xdr:nvSpPr>
      <xdr:spPr>
        <a:xfrm>
          <a:off x="22110700" y="128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9272</xdr:rowOff>
    </xdr:from>
    <xdr:ext cx="534377" cy="259045"/>
    <xdr:sp macro="" textlink="">
      <xdr:nvSpPr>
        <xdr:cNvPr id="878" name="繰出金該当値テキスト"/>
        <xdr:cNvSpPr txBox="1"/>
      </xdr:nvSpPr>
      <xdr:spPr>
        <a:xfrm>
          <a:off x="22212300" y="126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36550</xdr:rowOff>
    </xdr:from>
    <xdr:to>
      <xdr:col>112</xdr:col>
      <xdr:colOff>38100</xdr:colOff>
      <xdr:row>75</xdr:row>
      <xdr:rowOff>138150</xdr:rowOff>
    </xdr:to>
    <xdr:sp macro="" textlink="">
      <xdr:nvSpPr>
        <xdr:cNvPr id="879" name="楕円 878"/>
        <xdr:cNvSpPr/>
      </xdr:nvSpPr>
      <xdr:spPr>
        <a:xfrm>
          <a:off x="21272500" y="128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129278</xdr:rowOff>
    </xdr:from>
    <xdr:ext cx="534377" cy="259045"/>
    <xdr:sp macro="" textlink="">
      <xdr:nvSpPr>
        <xdr:cNvPr id="880" name="テキスト ボックス 879"/>
        <xdr:cNvSpPr txBox="1"/>
      </xdr:nvSpPr>
      <xdr:spPr>
        <a:xfrm>
          <a:off x="21056111" y="1298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86477</xdr:rowOff>
    </xdr:from>
    <xdr:to>
      <xdr:col>107</xdr:col>
      <xdr:colOff>101600</xdr:colOff>
      <xdr:row>76</xdr:row>
      <xdr:rowOff>16627</xdr:rowOff>
    </xdr:to>
    <xdr:sp macro="" textlink="">
      <xdr:nvSpPr>
        <xdr:cNvPr id="881" name="楕円 880"/>
        <xdr:cNvSpPr/>
      </xdr:nvSpPr>
      <xdr:spPr>
        <a:xfrm>
          <a:off x="20383500" y="129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7754</xdr:rowOff>
    </xdr:from>
    <xdr:ext cx="534377" cy="259045"/>
    <xdr:sp macro="" textlink="">
      <xdr:nvSpPr>
        <xdr:cNvPr id="882" name="テキスト ボックス 881"/>
        <xdr:cNvSpPr txBox="1"/>
      </xdr:nvSpPr>
      <xdr:spPr>
        <a:xfrm>
          <a:off x="20167111" y="130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143856</xdr:rowOff>
    </xdr:from>
    <xdr:to>
      <xdr:col>102</xdr:col>
      <xdr:colOff>165100</xdr:colOff>
      <xdr:row>76</xdr:row>
      <xdr:rowOff>74005</xdr:rowOff>
    </xdr:to>
    <xdr:sp macro="" textlink="">
      <xdr:nvSpPr>
        <xdr:cNvPr id="883" name="楕円 882"/>
        <xdr:cNvSpPr/>
      </xdr:nvSpPr>
      <xdr:spPr>
        <a:xfrm>
          <a:off x="194945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65132</xdr:rowOff>
    </xdr:from>
    <xdr:ext cx="534377" cy="259045"/>
    <xdr:sp macro="" textlink="">
      <xdr:nvSpPr>
        <xdr:cNvPr id="884" name="テキスト ボックス 883"/>
        <xdr:cNvSpPr txBox="1"/>
      </xdr:nvSpPr>
      <xdr:spPr>
        <a:xfrm>
          <a:off x="19278111" y="130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135168</xdr:rowOff>
    </xdr:from>
    <xdr:to>
      <xdr:col>98</xdr:col>
      <xdr:colOff>38100</xdr:colOff>
      <xdr:row>75</xdr:row>
      <xdr:rowOff>65318</xdr:rowOff>
    </xdr:to>
    <xdr:sp macro="" textlink="">
      <xdr:nvSpPr>
        <xdr:cNvPr id="885" name="楕円 884"/>
        <xdr:cNvSpPr/>
      </xdr:nvSpPr>
      <xdr:spPr>
        <a:xfrm>
          <a:off x="18605500" y="128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81845</xdr:rowOff>
    </xdr:from>
    <xdr:ext cx="534377" cy="259045"/>
    <xdr:sp macro="" textlink="">
      <xdr:nvSpPr>
        <xdr:cNvPr id="886" name="テキスト ボックス 885"/>
        <xdr:cNvSpPr txBox="1"/>
      </xdr:nvSpPr>
      <xdr:spPr>
        <a:xfrm>
          <a:off x="18389111" y="125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歳出決算総額の住民一人当たりの金額は、</a:t>
          </a:r>
          <a:r>
            <a:rPr kumimoji="1" lang="en-US" altLang="ja-JP" sz="1100">
              <a:latin typeface="+mn-ea"/>
              <a:ea typeface="+mn-ea"/>
            </a:rPr>
            <a:t>462,959</a:t>
          </a:r>
          <a:r>
            <a:rPr kumimoji="1" lang="ja-JP" altLang="en-US" sz="1100">
              <a:latin typeface="+mn-ea"/>
              <a:ea typeface="+mn-ea"/>
            </a:rPr>
            <a:t>円となる。主な構成項目である扶助費は一人当たり</a:t>
          </a:r>
          <a:r>
            <a:rPr kumimoji="1" lang="en-US" altLang="ja-JP" sz="1100">
              <a:latin typeface="+mn-ea"/>
              <a:ea typeface="+mn-ea"/>
            </a:rPr>
            <a:t>141,237</a:t>
          </a:r>
          <a:r>
            <a:rPr kumimoji="1" lang="ja-JP" altLang="en-US" sz="1100">
              <a:latin typeface="+mn-ea"/>
              <a:ea typeface="+mn-ea"/>
            </a:rPr>
            <a:t>円となり、年々増加している。主な増加要因は、子育て世帯臨時特別給付金・住民税非課税世帯等臨時特別給付金等の増による一時的なものではあるものの、障害福祉サービス費や保育所保育委託料等も増加しているため、今後も引き続き増加していくものと分析している。</a:t>
          </a:r>
          <a:endParaRPr kumimoji="1" lang="en-US" altLang="ja-JP" sz="1100">
            <a:latin typeface="+mn-ea"/>
            <a:ea typeface="+mn-ea"/>
          </a:endParaRPr>
        </a:p>
        <a:p>
          <a:r>
            <a:rPr kumimoji="1" lang="ja-JP" altLang="en-US" sz="1100">
              <a:latin typeface="+mn-ea"/>
              <a:ea typeface="+mn-ea"/>
            </a:rPr>
            <a:t>　令和２年度と比較して最も増加した普通建設事業費については、</a:t>
          </a:r>
          <a:r>
            <a:rPr kumimoji="1" lang="ja-JP" altLang="en-US" sz="1100">
              <a:solidFill>
                <a:sysClr val="windowText" lastClr="000000"/>
              </a:solidFill>
              <a:latin typeface="+mn-ea"/>
              <a:ea typeface="+mn-ea"/>
            </a:rPr>
            <a:t>新庁舎等整備事業、美術館整備事業、認定こども園整備事業等</a:t>
          </a:r>
          <a:r>
            <a:rPr kumimoji="1" lang="ja-JP" altLang="en-US" sz="1100">
              <a:latin typeface="+mn-ea"/>
              <a:ea typeface="+mn-ea"/>
            </a:rPr>
            <a:t>によるもの。最も減少した補助費等については、</a:t>
          </a:r>
          <a:r>
            <a:rPr kumimoji="1" lang="en-US" altLang="ja-JP" sz="1100">
              <a:latin typeface="+mn-ea"/>
              <a:ea typeface="+mn-ea"/>
            </a:rPr>
            <a:t>R2</a:t>
          </a:r>
          <a:r>
            <a:rPr kumimoji="1" lang="ja-JP" altLang="en-US" sz="1100">
              <a:latin typeface="+mn-ea"/>
              <a:ea typeface="+mn-ea"/>
            </a:rPr>
            <a:t>年度に実施された特別定額給付金の減によるもの。</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endParaRPr kumimoji="1" lang="en-US" altLang="ja-JP" sz="1100">
            <a:latin typeface="+mn-ea"/>
            <a:ea typeface="+mn-ea"/>
          </a:endParaRPr>
        </a:p>
        <a:p>
          <a:r>
            <a:rPr kumimoji="1" lang="ja-JP" altLang="en-US" sz="1100">
              <a:latin typeface="+mn-ea"/>
              <a:ea typeface="+mn-ea"/>
            </a:rPr>
            <a:t>　</a:t>
          </a:r>
          <a:endParaRPr kumimoji="1" lang="en-US" altLang="ja-JP" sz="1100">
            <a:latin typeface="+mn-ea"/>
            <a:ea typeface="+mn-ea"/>
          </a:endParaRPr>
        </a:p>
        <a:p>
          <a:endParaRPr kumimoji="1" lang="en-US" altLang="ja-JP" sz="1100">
            <a:latin typeface="+mn-ea"/>
            <a:ea typeface="+mn-ea"/>
          </a:endParaRPr>
        </a:p>
        <a:p>
          <a:endParaRPr kumimoji="1" lang="en-US" altLang="ja-JP" sz="1100">
            <a:latin typeface="+mn-ea"/>
            <a:ea typeface="+mn-ea"/>
          </a:endParaRPr>
        </a:p>
        <a:p>
          <a:endParaRPr kumimoji="1" lang="ja-JP" altLang="en-US"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202,978
199,947
25.00
96,044,530
93,970,500
1,105,013
44,761,494
64,467,284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6198</xdr:rowOff>
    </xdr:from>
    <xdr:to>
      <xdr:col>24</xdr:col>
      <xdr:colOff>63500</xdr:colOff>
      <xdr:row>34</xdr:row>
      <xdr:rowOff>40031</xdr:rowOff>
    </xdr:to>
    <xdr:cxnSp macro="">
      <xdr:nvCxnSpPr>
        <xdr:cNvPr id="59" name="直線コネクタ 58"/>
        <xdr:cNvCxnSpPr/>
      </xdr:nvCxnSpPr>
      <xdr:spPr>
        <a:xfrm flipV="1">
          <a:off x="3797300" y="5835498"/>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29972</xdr:rowOff>
    </xdr:from>
    <xdr:to>
      <xdr:col>19</xdr:col>
      <xdr:colOff>177800</xdr:colOff>
      <xdr:row>34</xdr:row>
      <xdr:rowOff>40031</xdr:rowOff>
    </xdr:to>
    <xdr:cxnSp macro="">
      <xdr:nvCxnSpPr>
        <xdr:cNvPr id="62" name="直線コネクタ 61"/>
        <xdr:cNvCxnSpPr/>
      </xdr:nvCxnSpPr>
      <xdr:spPr>
        <a:xfrm>
          <a:off x="2908300" y="585927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166675</xdr:rowOff>
    </xdr:from>
    <xdr:to>
      <xdr:col>15</xdr:col>
      <xdr:colOff>50800</xdr:colOff>
      <xdr:row>34</xdr:row>
      <xdr:rowOff>29972</xdr:rowOff>
    </xdr:to>
    <xdr:cxnSp macro="">
      <xdr:nvCxnSpPr>
        <xdr:cNvPr id="65" name="直線コネクタ 64"/>
        <xdr:cNvCxnSpPr/>
      </xdr:nvCxnSpPr>
      <xdr:spPr>
        <a:xfrm>
          <a:off x="2019300" y="582452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134671</xdr:rowOff>
    </xdr:from>
    <xdr:to>
      <xdr:col>10</xdr:col>
      <xdr:colOff>114300</xdr:colOff>
      <xdr:row>33</xdr:row>
      <xdr:rowOff>166675</xdr:rowOff>
    </xdr:to>
    <xdr:cxnSp macro="">
      <xdr:nvCxnSpPr>
        <xdr:cNvPr id="68" name="直線コネクタ 67"/>
        <xdr:cNvCxnSpPr/>
      </xdr:nvCxnSpPr>
      <xdr:spPr>
        <a:xfrm>
          <a:off x="1130300" y="579252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126848</xdr:rowOff>
    </xdr:from>
    <xdr:to>
      <xdr:col>24</xdr:col>
      <xdr:colOff>114300</xdr:colOff>
      <xdr:row>34</xdr:row>
      <xdr:rowOff>56998</xdr:rowOff>
    </xdr:to>
    <xdr:sp macro="" textlink="">
      <xdr:nvSpPr>
        <xdr:cNvPr id="78" name="楕円 77"/>
        <xdr:cNvSpPr/>
      </xdr:nvSpPr>
      <xdr:spPr>
        <a:xfrm>
          <a:off x="4584700" y="5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149725</xdr:rowOff>
    </xdr:from>
    <xdr:ext cx="469744" cy="259045"/>
    <xdr:sp macro="" textlink="">
      <xdr:nvSpPr>
        <xdr:cNvPr id="79" name="議会費該当値テキスト"/>
        <xdr:cNvSpPr txBox="1"/>
      </xdr:nvSpPr>
      <xdr:spPr>
        <a:xfrm>
          <a:off x="4686300" y="563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160681</xdr:rowOff>
    </xdr:from>
    <xdr:to>
      <xdr:col>20</xdr:col>
      <xdr:colOff>38100</xdr:colOff>
      <xdr:row>34</xdr:row>
      <xdr:rowOff>90831</xdr:rowOff>
    </xdr:to>
    <xdr:sp macro="" textlink="">
      <xdr:nvSpPr>
        <xdr:cNvPr id="80" name="楕円 79"/>
        <xdr:cNvSpPr/>
      </xdr:nvSpPr>
      <xdr:spPr>
        <a:xfrm>
          <a:off x="37465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107358</xdr:rowOff>
    </xdr:from>
    <xdr:ext cx="469744" cy="259045"/>
    <xdr:sp macro="" textlink="">
      <xdr:nvSpPr>
        <xdr:cNvPr id="81" name="テキスト ボックス 80"/>
        <xdr:cNvSpPr txBox="1"/>
      </xdr:nvSpPr>
      <xdr:spPr>
        <a:xfrm>
          <a:off x="3562428" y="559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150622</xdr:rowOff>
    </xdr:from>
    <xdr:to>
      <xdr:col>15</xdr:col>
      <xdr:colOff>101600</xdr:colOff>
      <xdr:row>34</xdr:row>
      <xdr:rowOff>80772</xdr:rowOff>
    </xdr:to>
    <xdr:sp macro="" textlink="">
      <xdr:nvSpPr>
        <xdr:cNvPr id="82" name="楕円 81"/>
        <xdr:cNvSpPr/>
      </xdr:nvSpPr>
      <xdr:spPr>
        <a:xfrm>
          <a:off x="2857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97299</xdr:rowOff>
    </xdr:from>
    <xdr:ext cx="469744" cy="259045"/>
    <xdr:sp macro="" textlink="">
      <xdr:nvSpPr>
        <xdr:cNvPr id="83" name="テキスト ボックス 82"/>
        <xdr:cNvSpPr txBox="1"/>
      </xdr:nvSpPr>
      <xdr:spPr>
        <a:xfrm>
          <a:off x="2673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115875</xdr:rowOff>
    </xdr:from>
    <xdr:to>
      <xdr:col>10</xdr:col>
      <xdr:colOff>165100</xdr:colOff>
      <xdr:row>34</xdr:row>
      <xdr:rowOff>46025</xdr:rowOff>
    </xdr:to>
    <xdr:sp macro="" textlink="">
      <xdr:nvSpPr>
        <xdr:cNvPr id="84" name="楕円 83"/>
        <xdr:cNvSpPr/>
      </xdr:nvSpPr>
      <xdr:spPr>
        <a:xfrm>
          <a:off x="1968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62552</xdr:rowOff>
    </xdr:from>
    <xdr:ext cx="469744" cy="259045"/>
    <xdr:sp macro="" textlink="">
      <xdr:nvSpPr>
        <xdr:cNvPr id="85" name="テキスト ボックス 84"/>
        <xdr:cNvSpPr txBox="1"/>
      </xdr:nvSpPr>
      <xdr:spPr>
        <a:xfrm>
          <a:off x="1784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83871</xdr:rowOff>
    </xdr:from>
    <xdr:to>
      <xdr:col>6</xdr:col>
      <xdr:colOff>38100</xdr:colOff>
      <xdr:row>34</xdr:row>
      <xdr:rowOff>14021</xdr:rowOff>
    </xdr:to>
    <xdr:sp macro="" textlink="">
      <xdr:nvSpPr>
        <xdr:cNvPr id="86" name="楕円 85"/>
        <xdr:cNvSpPr/>
      </xdr:nvSpPr>
      <xdr:spPr>
        <a:xfrm>
          <a:off x="1079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30548</xdr:rowOff>
    </xdr:from>
    <xdr:ext cx="469744" cy="259045"/>
    <xdr:sp macro="" textlink="">
      <xdr:nvSpPr>
        <xdr:cNvPr id="87" name="テキスト ボックス 86"/>
        <xdr:cNvSpPr txBox="1"/>
      </xdr:nvSpPr>
      <xdr:spPr>
        <a:xfrm>
          <a:off x="895428"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123698</xdr:rowOff>
    </xdr:from>
    <xdr:to>
      <xdr:col>24</xdr:col>
      <xdr:colOff>63500</xdr:colOff>
      <xdr:row>55</xdr:row>
      <xdr:rowOff>116954</xdr:rowOff>
    </xdr:to>
    <xdr:cxnSp macro="">
      <xdr:nvCxnSpPr>
        <xdr:cNvPr id="117" name="直線コネクタ 116"/>
        <xdr:cNvCxnSpPr/>
      </xdr:nvCxnSpPr>
      <xdr:spPr>
        <a:xfrm>
          <a:off x="3797300" y="8524748"/>
          <a:ext cx="838200" cy="10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94390</xdr:rowOff>
    </xdr:from>
    <xdr:ext cx="534377" cy="259045"/>
    <xdr:sp macro="" textlink="">
      <xdr:nvSpPr>
        <xdr:cNvPr id="118" name="総務費平均値テキスト"/>
        <xdr:cNvSpPr txBox="1"/>
      </xdr:nvSpPr>
      <xdr:spPr>
        <a:xfrm>
          <a:off x="4686300" y="986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123698</xdr:rowOff>
    </xdr:from>
    <xdr:to>
      <xdr:col>19</xdr:col>
      <xdr:colOff>177800</xdr:colOff>
      <xdr:row>58</xdr:row>
      <xdr:rowOff>137833</xdr:rowOff>
    </xdr:to>
    <xdr:cxnSp macro="">
      <xdr:nvCxnSpPr>
        <xdr:cNvPr id="120" name="直線コネクタ 119"/>
        <xdr:cNvCxnSpPr/>
      </xdr:nvCxnSpPr>
      <xdr:spPr>
        <a:xfrm flipV="1">
          <a:off x="2908300" y="8524748"/>
          <a:ext cx="889000" cy="155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122250</xdr:rowOff>
    </xdr:from>
    <xdr:to>
      <xdr:col>15</xdr:col>
      <xdr:colOff>50800</xdr:colOff>
      <xdr:row>58</xdr:row>
      <xdr:rowOff>137833</xdr:rowOff>
    </xdr:to>
    <xdr:cxnSp macro="">
      <xdr:nvCxnSpPr>
        <xdr:cNvPr id="123" name="直線コネクタ 122"/>
        <xdr:cNvCxnSpPr/>
      </xdr:nvCxnSpPr>
      <xdr:spPr>
        <a:xfrm>
          <a:off x="2019300" y="10066350"/>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122250</xdr:rowOff>
    </xdr:from>
    <xdr:to>
      <xdr:col>10</xdr:col>
      <xdr:colOff>114300</xdr:colOff>
      <xdr:row>58</xdr:row>
      <xdr:rowOff>139129</xdr:rowOff>
    </xdr:to>
    <xdr:cxnSp macro="">
      <xdr:nvCxnSpPr>
        <xdr:cNvPr id="126" name="直線コネクタ 125"/>
        <xdr:cNvCxnSpPr/>
      </xdr:nvCxnSpPr>
      <xdr:spPr>
        <a:xfrm flipV="1">
          <a:off x="1130300" y="10066350"/>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66154</xdr:rowOff>
    </xdr:from>
    <xdr:to>
      <xdr:col>24</xdr:col>
      <xdr:colOff>114300</xdr:colOff>
      <xdr:row>55</xdr:row>
      <xdr:rowOff>167754</xdr:rowOff>
    </xdr:to>
    <xdr:sp macro="" textlink="">
      <xdr:nvSpPr>
        <xdr:cNvPr id="136" name="楕円 135"/>
        <xdr:cNvSpPr/>
      </xdr:nvSpPr>
      <xdr:spPr>
        <a:xfrm>
          <a:off x="4584700" y="94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89031</xdr:rowOff>
    </xdr:from>
    <xdr:ext cx="534377" cy="259045"/>
    <xdr:sp macro="" textlink="">
      <xdr:nvSpPr>
        <xdr:cNvPr id="137" name="総務費該当値テキスト"/>
        <xdr:cNvSpPr txBox="1"/>
      </xdr:nvSpPr>
      <xdr:spPr>
        <a:xfrm>
          <a:off x="4686300" y="934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72898</xdr:rowOff>
    </xdr:from>
    <xdr:to>
      <xdr:col>20</xdr:col>
      <xdr:colOff>38100</xdr:colOff>
      <xdr:row>50</xdr:row>
      <xdr:rowOff>3048</xdr:rowOff>
    </xdr:to>
    <xdr:sp macro="" textlink="">
      <xdr:nvSpPr>
        <xdr:cNvPr id="138" name="楕円 137"/>
        <xdr:cNvSpPr/>
      </xdr:nvSpPr>
      <xdr:spPr>
        <a:xfrm>
          <a:off x="3746500" y="847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19575</xdr:rowOff>
    </xdr:from>
    <xdr:ext cx="599010" cy="259045"/>
    <xdr:sp macro="" textlink="">
      <xdr:nvSpPr>
        <xdr:cNvPr id="139" name="テキスト ボックス 138"/>
        <xdr:cNvSpPr txBox="1"/>
      </xdr:nvSpPr>
      <xdr:spPr>
        <a:xfrm>
          <a:off x="3497795" y="82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87033</xdr:rowOff>
    </xdr:from>
    <xdr:to>
      <xdr:col>15</xdr:col>
      <xdr:colOff>101600</xdr:colOff>
      <xdr:row>59</xdr:row>
      <xdr:rowOff>17183</xdr:rowOff>
    </xdr:to>
    <xdr:sp macro="" textlink="">
      <xdr:nvSpPr>
        <xdr:cNvPr id="140" name="楕円 139"/>
        <xdr:cNvSpPr/>
      </xdr:nvSpPr>
      <xdr:spPr>
        <a:xfrm>
          <a:off x="2857500" y="100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8310</xdr:rowOff>
    </xdr:from>
    <xdr:ext cx="534377" cy="259045"/>
    <xdr:sp macro="" textlink="">
      <xdr:nvSpPr>
        <xdr:cNvPr id="141" name="テキスト ボックス 140"/>
        <xdr:cNvSpPr txBox="1"/>
      </xdr:nvSpPr>
      <xdr:spPr>
        <a:xfrm>
          <a:off x="2641111" y="101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71450</xdr:rowOff>
    </xdr:from>
    <xdr:to>
      <xdr:col>10</xdr:col>
      <xdr:colOff>165100</xdr:colOff>
      <xdr:row>59</xdr:row>
      <xdr:rowOff>1600</xdr:rowOff>
    </xdr:to>
    <xdr:sp macro="" textlink="">
      <xdr:nvSpPr>
        <xdr:cNvPr id="142" name="楕円 141"/>
        <xdr:cNvSpPr/>
      </xdr:nvSpPr>
      <xdr:spPr>
        <a:xfrm>
          <a:off x="1968500" y="100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18127</xdr:rowOff>
    </xdr:from>
    <xdr:ext cx="534377" cy="259045"/>
    <xdr:sp macro="" textlink="">
      <xdr:nvSpPr>
        <xdr:cNvPr id="143" name="テキスト ボックス 142"/>
        <xdr:cNvSpPr txBox="1"/>
      </xdr:nvSpPr>
      <xdr:spPr>
        <a:xfrm>
          <a:off x="1752111" y="97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88329</xdr:rowOff>
    </xdr:from>
    <xdr:to>
      <xdr:col>6</xdr:col>
      <xdr:colOff>38100</xdr:colOff>
      <xdr:row>59</xdr:row>
      <xdr:rowOff>18479</xdr:rowOff>
    </xdr:to>
    <xdr:sp macro="" textlink="">
      <xdr:nvSpPr>
        <xdr:cNvPr id="144" name="楕円 143"/>
        <xdr:cNvSpPr/>
      </xdr:nvSpPr>
      <xdr:spPr>
        <a:xfrm>
          <a:off x="10795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9606</xdr:rowOff>
    </xdr:from>
    <xdr:ext cx="534377" cy="259045"/>
    <xdr:sp macro="" textlink="">
      <xdr:nvSpPr>
        <xdr:cNvPr id="145" name="テキスト ボックス 144"/>
        <xdr:cNvSpPr txBox="1"/>
      </xdr:nvSpPr>
      <xdr:spPr>
        <a:xfrm>
          <a:off x="863111" y="101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33465</xdr:rowOff>
    </xdr:from>
    <xdr:to>
      <xdr:col>24</xdr:col>
      <xdr:colOff>63500</xdr:colOff>
      <xdr:row>77</xdr:row>
      <xdr:rowOff>145759</xdr:rowOff>
    </xdr:to>
    <xdr:cxnSp macro="">
      <xdr:nvCxnSpPr>
        <xdr:cNvPr id="175" name="直線コネクタ 174"/>
        <xdr:cNvCxnSpPr/>
      </xdr:nvCxnSpPr>
      <xdr:spPr>
        <a:xfrm flipV="1">
          <a:off x="3797300" y="12892215"/>
          <a:ext cx="838200" cy="4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93078</xdr:rowOff>
    </xdr:from>
    <xdr:to>
      <xdr:col>19</xdr:col>
      <xdr:colOff>177800</xdr:colOff>
      <xdr:row>77</xdr:row>
      <xdr:rowOff>145759</xdr:rowOff>
    </xdr:to>
    <xdr:cxnSp macro="">
      <xdr:nvCxnSpPr>
        <xdr:cNvPr id="178" name="直線コネクタ 177"/>
        <xdr:cNvCxnSpPr/>
      </xdr:nvCxnSpPr>
      <xdr:spPr>
        <a:xfrm>
          <a:off x="2908300" y="13294728"/>
          <a:ext cx="889000" cy="5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93078</xdr:rowOff>
    </xdr:from>
    <xdr:to>
      <xdr:col>15</xdr:col>
      <xdr:colOff>50800</xdr:colOff>
      <xdr:row>78</xdr:row>
      <xdr:rowOff>62471</xdr:rowOff>
    </xdr:to>
    <xdr:cxnSp macro="">
      <xdr:nvCxnSpPr>
        <xdr:cNvPr id="181" name="直線コネクタ 180"/>
        <xdr:cNvCxnSpPr/>
      </xdr:nvCxnSpPr>
      <xdr:spPr>
        <a:xfrm flipV="1">
          <a:off x="2019300" y="13294728"/>
          <a:ext cx="889000" cy="1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62471</xdr:rowOff>
    </xdr:from>
    <xdr:to>
      <xdr:col>10</xdr:col>
      <xdr:colOff>114300</xdr:colOff>
      <xdr:row>78</xdr:row>
      <xdr:rowOff>115621</xdr:rowOff>
    </xdr:to>
    <xdr:cxnSp macro="">
      <xdr:nvCxnSpPr>
        <xdr:cNvPr id="184" name="直線コネクタ 183"/>
        <xdr:cNvCxnSpPr/>
      </xdr:nvCxnSpPr>
      <xdr:spPr>
        <a:xfrm flipV="1">
          <a:off x="1130300" y="1343557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154115</xdr:rowOff>
    </xdr:from>
    <xdr:to>
      <xdr:col>24</xdr:col>
      <xdr:colOff>114300</xdr:colOff>
      <xdr:row>75</xdr:row>
      <xdr:rowOff>84265</xdr:rowOff>
    </xdr:to>
    <xdr:sp macro="" textlink="">
      <xdr:nvSpPr>
        <xdr:cNvPr id="194" name="楕円 193"/>
        <xdr:cNvSpPr/>
      </xdr:nvSpPr>
      <xdr:spPr>
        <a:xfrm>
          <a:off x="4584700" y="128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5542</xdr:rowOff>
    </xdr:from>
    <xdr:ext cx="599010" cy="259045"/>
    <xdr:sp macro="" textlink="">
      <xdr:nvSpPr>
        <xdr:cNvPr id="195" name="民生費該当値テキスト"/>
        <xdr:cNvSpPr txBox="1"/>
      </xdr:nvSpPr>
      <xdr:spPr>
        <a:xfrm>
          <a:off x="4686300" y="1269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94959</xdr:rowOff>
    </xdr:from>
    <xdr:to>
      <xdr:col>20</xdr:col>
      <xdr:colOff>38100</xdr:colOff>
      <xdr:row>78</xdr:row>
      <xdr:rowOff>25109</xdr:rowOff>
    </xdr:to>
    <xdr:sp macro="" textlink="">
      <xdr:nvSpPr>
        <xdr:cNvPr id="196" name="楕円 195"/>
        <xdr:cNvSpPr/>
      </xdr:nvSpPr>
      <xdr:spPr>
        <a:xfrm>
          <a:off x="37465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41636</xdr:rowOff>
    </xdr:from>
    <xdr:ext cx="599010" cy="259045"/>
    <xdr:sp macro="" textlink="">
      <xdr:nvSpPr>
        <xdr:cNvPr id="197" name="テキスト ボックス 196"/>
        <xdr:cNvSpPr txBox="1"/>
      </xdr:nvSpPr>
      <xdr:spPr>
        <a:xfrm>
          <a:off x="3497795" y="1307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42278</xdr:rowOff>
    </xdr:from>
    <xdr:to>
      <xdr:col>15</xdr:col>
      <xdr:colOff>101600</xdr:colOff>
      <xdr:row>77</xdr:row>
      <xdr:rowOff>143878</xdr:rowOff>
    </xdr:to>
    <xdr:sp macro="" textlink="">
      <xdr:nvSpPr>
        <xdr:cNvPr id="198" name="楕円 197"/>
        <xdr:cNvSpPr/>
      </xdr:nvSpPr>
      <xdr:spPr>
        <a:xfrm>
          <a:off x="2857500" y="132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160405</xdr:rowOff>
    </xdr:from>
    <xdr:ext cx="599010" cy="259045"/>
    <xdr:sp macro="" textlink="">
      <xdr:nvSpPr>
        <xdr:cNvPr id="199" name="テキスト ボックス 198"/>
        <xdr:cNvSpPr txBox="1"/>
      </xdr:nvSpPr>
      <xdr:spPr>
        <a:xfrm>
          <a:off x="2608795" y="1301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11671</xdr:rowOff>
    </xdr:from>
    <xdr:to>
      <xdr:col>10</xdr:col>
      <xdr:colOff>165100</xdr:colOff>
      <xdr:row>78</xdr:row>
      <xdr:rowOff>113271</xdr:rowOff>
    </xdr:to>
    <xdr:sp macro="" textlink="">
      <xdr:nvSpPr>
        <xdr:cNvPr id="200" name="楕円 199"/>
        <xdr:cNvSpPr/>
      </xdr:nvSpPr>
      <xdr:spPr>
        <a:xfrm>
          <a:off x="1968500" y="133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129798</xdr:rowOff>
    </xdr:from>
    <xdr:ext cx="599010" cy="259045"/>
    <xdr:sp macro="" textlink="">
      <xdr:nvSpPr>
        <xdr:cNvPr id="201" name="テキスト ボックス 200"/>
        <xdr:cNvSpPr txBox="1"/>
      </xdr:nvSpPr>
      <xdr:spPr>
        <a:xfrm>
          <a:off x="1719795" y="1315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64821</xdr:rowOff>
    </xdr:from>
    <xdr:to>
      <xdr:col>6</xdr:col>
      <xdr:colOff>38100</xdr:colOff>
      <xdr:row>78</xdr:row>
      <xdr:rowOff>166421</xdr:rowOff>
    </xdr:to>
    <xdr:sp macro="" textlink="">
      <xdr:nvSpPr>
        <xdr:cNvPr id="202" name="楕円 201"/>
        <xdr:cNvSpPr/>
      </xdr:nvSpPr>
      <xdr:spPr>
        <a:xfrm>
          <a:off x="10795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11498</xdr:rowOff>
    </xdr:from>
    <xdr:ext cx="599010" cy="259045"/>
    <xdr:sp macro="" textlink="">
      <xdr:nvSpPr>
        <xdr:cNvPr id="203" name="テキスト ボックス 202"/>
        <xdr:cNvSpPr txBox="1"/>
      </xdr:nvSpPr>
      <xdr:spPr>
        <a:xfrm>
          <a:off x="830795" y="1321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131631</xdr:rowOff>
    </xdr:from>
    <xdr:to>
      <xdr:col>24</xdr:col>
      <xdr:colOff>63500</xdr:colOff>
      <xdr:row>98</xdr:row>
      <xdr:rowOff>7958</xdr:rowOff>
    </xdr:to>
    <xdr:cxnSp macro="">
      <xdr:nvCxnSpPr>
        <xdr:cNvPr id="231" name="直線コネクタ 230"/>
        <xdr:cNvCxnSpPr/>
      </xdr:nvCxnSpPr>
      <xdr:spPr>
        <a:xfrm flipV="1">
          <a:off x="3797300" y="16590831"/>
          <a:ext cx="8382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7958</xdr:rowOff>
    </xdr:from>
    <xdr:to>
      <xdr:col>19</xdr:col>
      <xdr:colOff>177800</xdr:colOff>
      <xdr:row>98</xdr:row>
      <xdr:rowOff>44580</xdr:rowOff>
    </xdr:to>
    <xdr:cxnSp macro="">
      <xdr:nvCxnSpPr>
        <xdr:cNvPr id="234" name="直線コネクタ 233"/>
        <xdr:cNvCxnSpPr/>
      </xdr:nvCxnSpPr>
      <xdr:spPr>
        <a:xfrm flipV="1">
          <a:off x="2908300" y="16810058"/>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44580</xdr:rowOff>
    </xdr:from>
    <xdr:to>
      <xdr:col>15</xdr:col>
      <xdr:colOff>50800</xdr:colOff>
      <xdr:row>98</xdr:row>
      <xdr:rowOff>53541</xdr:rowOff>
    </xdr:to>
    <xdr:cxnSp macro="">
      <xdr:nvCxnSpPr>
        <xdr:cNvPr id="237" name="直線コネクタ 236"/>
        <xdr:cNvCxnSpPr/>
      </xdr:nvCxnSpPr>
      <xdr:spPr>
        <a:xfrm flipV="1">
          <a:off x="2019300" y="16846680"/>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8" name="フローチャート: 判断 237"/>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9" name="テキスト ボックス 238"/>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25011</xdr:rowOff>
    </xdr:from>
    <xdr:to>
      <xdr:col>10</xdr:col>
      <xdr:colOff>114300</xdr:colOff>
      <xdr:row>98</xdr:row>
      <xdr:rowOff>53541</xdr:rowOff>
    </xdr:to>
    <xdr:cxnSp macro="">
      <xdr:nvCxnSpPr>
        <xdr:cNvPr id="240" name="直線コネクタ 239"/>
        <xdr:cNvCxnSpPr/>
      </xdr:nvCxnSpPr>
      <xdr:spPr>
        <a:xfrm>
          <a:off x="1130300" y="16827111"/>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1" name="フローチャート: 判断 240"/>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2" name="テキスト ボックス 241"/>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3" name="フローチャート: 判断 242"/>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4" name="テキスト ボックス 243"/>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80831</xdr:rowOff>
    </xdr:from>
    <xdr:to>
      <xdr:col>24</xdr:col>
      <xdr:colOff>114300</xdr:colOff>
      <xdr:row>97</xdr:row>
      <xdr:rowOff>10981</xdr:rowOff>
    </xdr:to>
    <xdr:sp macro="" textlink="">
      <xdr:nvSpPr>
        <xdr:cNvPr id="250" name="楕円 249"/>
        <xdr:cNvSpPr/>
      </xdr:nvSpPr>
      <xdr:spPr>
        <a:xfrm>
          <a:off x="4584700" y="165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59258</xdr:rowOff>
    </xdr:from>
    <xdr:ext cx="534377" cy="259045"/>
    <xdr:sp macro="" textlink="">
      <xdr:nvSpPr>
        <xdr:cNvPr id="251" name="衛生費該当値テキスト"/>
        <xdr:cNvSpPr txBox="1"/>
      </xdr:nvSpPr>
      <xdr:spPr>
        <a:xfrm>
          <a:off x="4686300" y="1651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128608</xdr:rowOff>
    </xdr:from>
    <xdr:to>
      <xdr:col>20</xdr:col>
      <xdr:colOff>38100</xdr:colOff>
      <xdr:row>98</xdr:row>
      <xdr:rowOff>58758</xdr:rowOff>
    </xdr:to>
    <xdr:sp macro="" textlink="">
      <xdr:nvSpPr>
        <xdr:cNvPr id="252" name="楕円 251"/>
        <xdr:cNvSpPr/>
      </xdr:nvSpPr>
      <xdr:spPr>
        <a:xfrm>
          <a:off x="3746500" y="167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49885</xdr:rowOff>
    </xdr:from>
    <xdr:ext cx="534377" cy="259045"/>
    <xdr:sp macro="" textlink="">
      <xdr:nvSpPr>
        <xdr:cNvPr id="253" name="テキスト ボックス 252"/>
        <xdr:cNvSpPr txBox="1"/>
      </xdr:nvSpPr>
      <xdr:spPr>
        <a:xfrm>
          <a:off x="3530111" y="1685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165230</xdr:rowOff>
    </xdr:from>
    <xdr:to>
      <xdr:col>15</xdr:col>
      <xdr:colOff>101600</xdr:colOff>
      <xdr:row>98</xdr:row>
      <xdr:rowOff>95380</xdr:rowOff>
    </xdr:to>
    <xdr:sp macro="" textlink="">
      <xdr:nvSpPr>
        <xdr:cNvPr id="254" name="楕円 253"/>
        <xdr:cNvSpPr/>
      </xdr:nvSpPr>
      <xdr:spPr>
        <a:xfrm>
          <a:off x="2857500" y="167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86507</xdr:rowOff>
    </xdr:from>
    <xdr:ext cx="534377" cy="259045"/>
    <xdr:sp macro="" textlink="">
      <xdr:nvSpPr>
        <xdr:cNvPr id="255" name="テキスト ボックス 254"/>
        <xdr:cNvSpPr txBox="1"/>
      </xdr:nvSpPr>
      <xdr:spPr>
        <a:xfrm>
          <a:off x="2641111" y="1688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2741</xdr:rowOff>
    </xdr:from>
    <xdr:to>
      <xdr:col>10</xdr:col>
      <xdr:colOff>165100</xdr:colOff>
      <xdr:row>98</xdr:row>
      <xdr:rowOff>104341</xdr:rowOff>
    </xdr:to>
    <xdr:sp macro="" textlink="">
      <xdr:nvSpPr>
        <xdr:cNvPr id="256" name="楕円 255"/>
        <xdr:cNvSpPr/>
      </xdr:nvSpPr>
      <xdr:spPr>
        <a:xfrm>
          <a:off x="1968500" y="168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95468</xdr:rowOff>
    </xdr:from>
    <xdr:ext cx="534377" cy="259045"/>
    <xdr:sp macro="" textlink="">
      <xdr:nvSpPr>
        <xdr:cNvPr id="257" name="テキスト ボックス 256"/>
        <xdr:cNvSpPr txBox="1"/>
      </xdr:nvSpPr>
      <xdr:spPr>
        <a:xfrm>
          <a:off x="1752111" y="168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145661</xdr:rowOff>
    </xdr:from>
    <xdr:to>
      <xdr:col>6</xdr:col>
      <xdr:colOff>38100</xdr:colOff>
      <xdr:row>98</xdr:row>
      <xdr:rowOff>75811</xdr:rowOff>
    </xdr:to>
    <xdr:sp macro="" textlink="">
      <xdr:nvSpPr>
        <xdr:cNvPr id="258" name="楕円 257"/>
        <xdr:cNvSpPr/>
      </xdr:nvSpPr>
      <xdr:spPr>
        <a:xfrm>
          <a:off x="1079500" y="167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66938</xdr:rowOff>
    </xdr:from>
    <xdr:ext cx="534377" cy="259045"/>
    <xdr:sp macro="" textlink="">
      <xdr:nvSpPr>
        <xdr:cNvPr id="259" name="テキスト ボックス 258"/>
        <xdr:cNvSpPr txBox="1"/>
      </xdr:nvSpPr>
      <xdr:spPr>
        <a:xfrm>
          <a:off x="863111" y="168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60147</xdr:rowOff>
    </xdr:from>
    <xdr:to>
      <xdr:col>54</xdr:col>
      <xdr:colOff>189865</xdr:colOff>
      <xdr:row>38</xdr:row>
      <xdr:rowOff>139471</xdr:rowOff>
    </xdr:to>
    <xdr:cxnSp macro="">
      <xdr:nvCxnSpPr>
        <xdr:cNvPr id="281" name="直線コネクタ 280"/>
        <xdr:cNvCxnSpPr/>
      </xdr:nvCxnSpPr>
      <xdr:spPr>
        <a:xfrm flipV="1">
          <a:off x="10475595" y="5889447"/>
          <a:ext cx="1270" cy="765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143298</xdr:rowOff>
    </xdr:from>
    <xdr:ext cx="249299" cy="259045"/>
    <xdr:sp macro="" textlink="">
      <xdr:nvSpPr>
        <xdr:cNvPr id="282" name="労働費最小値テキスト"/>
        <xdr:cNvSpPr txBox="1"/>
      </xdr:nvSpPr>
      <xdr:spPr>
        <a:xfrm>
          <a:off x="10528300" y="6658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139471</xdr:rowOff>
    </xdr:from>
    <xdr:to>
      <xdr:col>55</xdr:col>
      <xdr:colOff>88900</xdr:colOff>
      <xdr:row>38</xdr:row>
      <xdr:rowOff>139471</xdr:rowOff>
    </xdr:to>
    <xdr:cxnSp macro="">
      <xdr:nvCxnSpPr>
        <xdr:cNvPr id="283" name="直線コネクタ 282"/>
        <xdr:cNvCxnSpPr/>
      </xdr:nvCxnSpPr>
      <xdr:spPr>
        <a:xfrm>
          <a:off x="10388600" y="665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6824</xdr:rowOff>
    </xdr:from>
    <xdr:ext cx="469744" cy="259045"/>
    <xdr:sp macro="" textlink="">
      <xdr:nvSpPr>
        <xdr:cNvPr id="284" name="労働費最大値テキスト"/>
        <xdr:cNvSpPr txBox="1"/>
      </xdr:nvSpPr>
      <xdr:spPr>
        <a:xfrm>
          <a:off x="10528300" y="56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60147</xdr:rowOff>
    </xdr:from>
    <xdr:to>
      <xdr:col>55</xdr:col>
      <xdr:colOff>88900</xdr:colOff>
      <xdr:row>34</xdr:row>
      <xdr:rowOff>60147</xdr:rowOff>
    </xdr:to>
    <xdr:cxnSp macro="">
      <xdr:nvCxnSpPr>
        <xdr:cNvPr id="285" name="直線コネクタ 284"/>
        <xdr:cNvCxnSpPr/>
      </xdr:nvCxnSpPr>
      <xdr:spPr>
        <a:xfrm>
          <a:off x="10388600" y="588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101067</xdr:rowOff>
    </xdr:from>
    <xdr:to>
      <xdr:col>55</xdr:col>
      <xdr:colOff>0</xdr:colOff>
      <xdr:row>37</xdr:row>
      <xdr:rowOff>113182</xdr:rowOff>
    </xdr:to>
    <xdr:cxnSp macro="">
      <xdr:nvCxnSpPr>
        <xdr:cNvPr id="286" name="直線コネクタ 285"/>
        <xdr:cNvCxnSpPr/>
      </xdr:nvCxnSpPr>
      <xdr:spPr>
        <a:xfrm>
          <a:off x="9639300" y="6444717"/>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13970</xdr:rowOff>
    </xdr:from>
    <xdr:to>
      <xdr:col>50</xdr:col>
      <xdr:colOff>114300</xdr:colOff>
      <xdr:row>37</xdr:row>
      <xdr:rowOff>101067</xdr:rowOff>
    </xdr:to>
    <xdr:cxnSp macro="">
      <xdr:nvCxnSpPr>
        <xdr:cNvPr id="289" name="直線コネクタ 288"/>
        <xdr:cNvCxnSpPr/>
      </xdr:nvCxnSpPr>
      <xdr:spPr>
        <a:xfrm>
          <a:off x="8750300" y="5157470"/>
          <a:ext cx="889000" cy="128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74727</xdr:rowOff>
    </xdr:from>
    <xdr:to>
      <xdr:col>50</xdr:col>
      <xdr:colOff>165100</xdr:colOff>
      <xdr:row>38</xdr:row>
      <xdr:rowOff>4877</xdr:rowOff>
    </xdr:to>
    <xdr:sp macro="" textlink="">
      <xdr:nvSpPr>
        <xdr:cNvPr id="290" name="フローチャート: 判断 289"/>
        <xdr:cNvSpPr/>
      </xdr:nvSpPr>
      <xdr:spPr>
        <a:xfrm>
          <a:off x="9588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167453</xdr:rowOff>
    </xdr:from>
    <xdr:ext cx="378565" cy="259045"/>
    <xdr:sp macro="" textlink="">
      <xdr:nvSpPr>
        <xdr:cNvPr id="291" name="テキスト ボックス 290"/>
        <xdr:cNvSpPr txBox="1"/>
      </xdr:nvSpPr>
      <xdr:spPr>
        <a:xfrm>
          <a:off x="9450017" y="651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13970</xdr:rowOff>
    </xdr:from>
    <xdr:to>
      <xdr:col>45</xdr:col>
      <xdr:colOff>177800</xdr:colOff>
      <xdr:row>37</xdr:row>
      <xdr:rowOff>66319</xdr:rowOff>
    </xdr:to>
    <xdr:cxnSp macro="">
      <xdr:nvCxnSpPr>
        <xdr:cNvPr id="292" name="直線コネクタ 291"/>
        <xdr:cNvCxnSpPr/>
      </xdr:nvCxnSpPr>
      <xdr:spPr>
        <a:xfrm flipV="1">
          <a:off x="7861300" y="5157470"/>
          <a:ext cx="889000" cy="12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51410</xdr:rowOff>
    </xdr:from>
    <xdr:to>
      <xdr:col>46</xdr:col>
      <xdr:colOff>38100</xdr:colOff>
      <xdr:row>37</xdr:row>
      <xdr:rowOff>153010</xdr:rowOff>
    </xdr:to>
    <xdr:sp macro="" textlink="">
      <xdr:nvSpPr>
        <xdr:cNvPr id="293" name="フローチャート: 判断 292"/>
        <xdr:cNvSpPr/>
      </xdr:nvSpPr>
      <xdr:spPr>
        <a:xfrm>
          <a:off x="86995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144136</xdr:rowOff>
    </xdr:from>
    <xdr:ext cx="378565" cy="259045"/>
    <xdr:sp macro="" textlink="">
      <xdr:nvSpPr>
        <xdr:cNvPr id="294" name="テキスト ボックス 293"/>
        <xdr:cNvSpPr txBox="1"/>
      </xdr:nvSpPr>
      <xdr:spPr>
        <a:xfrm>
          <a:off x="8561017" y="648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66319</xdr:rowOff>
    </xdr:from>
    <xdr:to>
      <xdr:col>41</xdr:col>
      <xdr:colOff>50800</xdr:colOff>
      <xdr:row>37</xdr:row>
      <xdr:rowOff>84150</xdr:rowOff>
    </xdr:to>
    <xdr:cxnSp macro="">
      <xdr:nvCxnSpPr>
        <xdr:cNvPr id="295" name="直線コネクタ 294"/>
        <xdr:cNvCxnSpPr/>
      </xdr:nvCxnSpPr>
      <xdr:spPr>
        <a:xfrm flipV="1">
          <a:off x="6972300" y="6409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146050</xdr:rowOff>
    </xdr:from>
    <xdr:to>
      <xdr:col>41</xdr:col>
      <xdr:colOff>101600</xdr:colOff>
      <xdr:row>37</xdr:row>
      <xdr:rowOff>76200</xdr:rowOff>
    </xdr:to>
    <xdr:sp macro="" textlink="">
      <xdr:nvSpPr>
        <xdr:cNvPr id="296" name="フローチャート: 判断 295"/>
        <xdr:cNvSpPr/>
      </xdr:nvSpPr>
      <xdr:spPr>
        <a:xfrm>
          <a:off x="7810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92727</xdr:rowOff>
    </xdr:from>
    <xdr:ext cx="469744" cy="259045"/>
    <xdr:sp macro="" textlink="">
      <xdr:nvSpPr>
        <xdr:cNvPr id="297" name="テキスト ボックス 296"/>
        <xdr:cNvSpPr txBox="1"/>
      </xdr:nvSpPr>
      <xdr:spPr>
        <a:xfrm>
          <a:off x="7626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58953</xdr:rowOff>
    </xdr:from>
    <xdr:to>
      <xdr:col>36</xdr:col>
      <xdr:colOff>165100</xdr:colOff>
      <xdr:row>37</xdr:row>
      <xdr:rowOff>160553</xdr:rowOff>
    </xdr:to>
    <xdr:sp macro="" textlink="">
      <xdr:nvSpPr>
        <xdr:cNvPr id="298" name="フローチャート: 判断 297"/>
        <xdr:cNvSpPr/>
      </xdr:nvSpPr>
      <xdr:spPr>
        <a:xfrm>
          <a:off x="6921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151681</xdr:rowOff>
    </xdr:from>
    <xdr:ext cx="378565" cy="259045"/>
    <xdr:sp macro="" textlink="">
      <xdr:nvSpPr>
        <xdr:cNvPr id="299" name="テキスト ボックス 298"/>
        <xdr:cNvSpPr txBox="1"/>
      </xdr:nvSpPr>
      <xdr:spPr>
        <a:xfrm>
          <a:off x="6783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62382</xdr:rowOff>
    </xdr:from>
    <xdr:to>
      <xdr:col>55</xdr:col>
      <xdr:colOff>50800</xdr:colOff>
      <xdr:row>37</xdr:row>
      <xdr:rowOff>163982</xdr:rowOff>
    </xdr:to>
    <xdr:sp macro="" textlink="">
      <xdr:nvSpPr>
        <xdr:cNvPr id="305" name="楕円 304"/>
        <xdr:cNvSpPr/>
      </xdr:nvSpPr>
      <xdr:spPr>
        <a:xfrm>
          <a:off x="104267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85259</xdr:rowOff>
    </xdr:from>
    <xdr:ext cx="378565" cy="259045"/>
    <xdr:sp macro="" textlink="">
      <xdr:nvSpPr>
        <xdr:cNvPr id="306" name="労働費該当値テキスト"/>
        <xdr:cNvSpPr txBox="1"/>
      </xdr:nvSpPr>
      <xdr:spPr>
        <a:xfrm>
          <a:off x="10528300" y="625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50267</xdr:rowOff>
    </xdr:from>
    <xdr:to>
      <xdr:col>50</xdr:col>
      <xdr:colOff>165100</xdr:colOff>
      <xdr:row>37</xdr:row>
      <xdr:rowOff>151867</xdr:rowOff>
    </xdr:to>
    <xdr:sp macro="" textlink="">
      <xdr:nvSpPr>
        <xdr:cNvPr id="307" name="楕円 306"/>
        <xdr:cNvSpPr/>
      </xdr:nvSpPr>
      <xdr:spPr>
        <a:xfrm>
          <a:off x="9588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168394</xdr:rowOff>
    </xdr:from>
    <xdr:ext cx="378565" cy="259045"/>
    <xdr:sp macro="" textlink="">
      <xdr:nvSpPr>
        <xdr:cNvPr id="308" name="テキスト ボックス 307"/>
        <xdr:cNvSpPr txBox="1"/>
      </xdr:nvSpPr>
      <xdr:spPr>
        <a:xfrm>
          <a:off x="9450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134620</xdr:rowOff>
    </xdr:from>
    <xdr:to>
      <xdr:col>46</xdr:col>
      <xdr:colOff>38100</xdr:colOff>
      <xdr:row>30</xdr:row>
      <xdr:rowOff>64770</xdr:rowOff>
    </xdr:to>
    <xdr:sp macro="" textlink="">
      <xdr:nvSpPr>
        <xdr:cNvPr id="309" name="楕円 308"/>
        <xdr:cNvSpPr/>
      </xdr:nvSpPr>
      <xdr:spPr>
        <a:xfrm>
          <a:off x="8699500" y="51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81297</xdr:rowOff>
    </xdr:from>
    <xdr:ext cx="469744" cy="259045"/>
    <xdr:sp macro="" textlink="">
      <xdr:nvSpPr>
        <xdr:cNvPr id="310" name="テキスト ボックス 309"/>
        <xdr:cNvSpPr txBox="1"/>
      </xdr:nvSpPr>
      <xdr:spPr>
        <a:xfrm>
          <a:off x="8515428" y="48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15519</xdr:rowOff>
    </xdr:from>
    <xdr:to>
      <xdr:col>41</xdr:col>
      <xdr:colOff>101600</xdr:colOff>
      <xdr:row>37</xdr:row>
      <xdr:rowOff>117119</xdr:rowOff>
    </xdr:to>
    <xdr:sp macro="" textlink="">
      <xdr:nvSpPr>
        <xdr:cNvPr id="311" name="楕円 310"/>
        <xdr:cNvSpPr/>
      </xdr:nvSpPr>
      <xdr:spPr>
        <a:xfrm>
          <a:off x="7810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108246</xdr:rowOff>
    </xdr:from>
    <xdr:ext cx="469744" cy="259045"/>
    <xdr:sp macro="" textlink="">
      <xdr:nvSpPr>
        <xdr:cNvPr id="312" name="テキスト ボックス 311"/>
        <xdr:cNvSpPr txBox="1"/>
      </xdr:nvSpPr>
      <xdr:spPr>
        <a:xfrm>
          <a:off x="7626428" y="64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33350</xdr:rowOff>
    </xdr:from>
    <xdr:to>
      <xdr:col>36</xdr:col>
      <xdr:colOff>165100</xdr:colOff>
      <xdr:row>37</xdr:row>
      <xdr:rowOff>134950</xdr:rowOff>
    </xdr:to>
    <xdr:sp macro="" textlink="">
      <xdr:nvSpPr>
        <xdr:cNvPr id="313" name="楕円 312"/>
        <xdr:cNvSpPr/>
      </xdr:nvSpPr>
      <xdr:spPr>
        <a:xfrm>
          <a:off x="6921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151477</xdr:rowOff>
    </xdr:from>
    <xdr:ext cx="378565" cy="259045"/>
    <xdr:sp macro="" textlink="">
      <xdr:nvSpPr>
        <xdr:cNvPr id="314" name="テキスト ボックス 313"/>
        <xdr:cNvSpPr txBox="1"/>
      </xdr:nvSpPr>
      <xdr:spPr>
        <a:xfrm>
          <a:off x="6783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28" name="テキスト ボックス 327"/>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6" name="直線コネクタ 335"/>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7" name="農林水産業費最小値テキスト"/>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38" name="直線コネクタ 337"/>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39" name="農林水産業費最大値テキスト"/>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0" name="直線コネクタ 339"/>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96083</xdr:rowOff>
    </xdr:from>
    <xdr:to>
      <xdr:col>55</xdr:col>
      <xdr:colOff>0</xdr:colOff>
      <xdr:row>58</xdr:row>
      <xdr:rowOff>99923</xdr:rowOff>
    </xdr:to>
    <xdr:cxnSp macro="">
      <xdr:nvCxnSpPr>
        <xdr:cNvPr id="341" name="直線コネクタ 340"/>
        <xdr:cNvCxnSpPr/>
      </xdr:nvCxnSpPr>
      <xdr:spPr>
        <a:xfrm>
          <a:off x="9639300" y="10040183"/>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2" name="農林水産業費平均値テキスト"/>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3" name="フローチャート: 判断 342"/>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90871</xdr:rowOff>
    </xdr:from>
    <xdr:to>
      <xdr:col>50</xdr:col>
      <xdr:colOff>114300</xdr:colOff>
      <xdr:row>58</xdr:row>
      <xdr:rowOff>96083</xdr:rowOff>
    </xdr:to>
    <xdr:cxnSp macro="">
      <xdr:nvCxnSpPr>
        <xdr:cNvPr id="344" name="直線コネクタ 343"/>
        <xdr:cNvCxnSpPr/>
      </xdr:nvCxnSpPr>
      <xdr:spPr>
        <a:xfrm>
          <a:off x="8750300" y="10034971"/>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5" name="フローチャート: 判断 344"/>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46" name="テキスト ボックス 345"/>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48626</xdr:rowOff>
    </xdr:from>
    <xdr:to>
      <xdr:col>45</xdr:col>
      <xdr:colOff>177800</xdr:colOff>
      <xdr:row>58</xdr:row>
      <xdr:rowOff>90871</xdr:rowOff>
    </xdr:to>
    <xdr:cxnSp macro="">
      <xdr:nvCxnSpPr>
        <xdr:cNvPr id="347" name="直線コネクタ 346"/>
        <xdr:cNvCxnSpPr/>
      </xdr:nvCxnSpPr>
      <xdr:spPr>
        <a:xfrm>
          <a:off x="7861300" y="9992726"/>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48" name="フローチャート: 判断 347"/>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49" name="テキスト ボックス 348"/>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48626</xdr:rowOff>
    </xdr:from>
    <xdr:to>
      <xdr:col>41</xdr:col>
      <xdr:colOff>50800</xdr:colOff>
      <xdr:row>58</xdr:row>
      <xdr:rowOff>61702</xdr:rowOff>
    </xdr:to>
    <xdr:cxnSp macro="">
      <xdr:nvCxnSpPr>
        <xdr:cNvPr id="350" name="直線コネクタ 349"/>
        <xdr:cNvCxnSpPr/>
      </xdr:nvCxnSpPr>
      <xdr:spPr>
        <a:xfrm flipV="1">
          <a:off x="6972300" y="999272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1" name="フローチャート: 判断 350"/>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52" name="テキスト ボックス 351"/>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3" name="フローチャート: 判断 352"/>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54" name="テキスト ボックス 353"/>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49123</xdr:rowOff>
    </xdr:from>
    <xdr:to>
      <xdr:col>55</xdr:col>
      <xdr:colOff>50800</xdr:colOff>
      <xdr:row>58</xdr:row>
      <xdr:rowOff>150723</xdr:rowOff>
    </xdr:to>
    <xdr:sp macro="" textlink="">
      <xdr:nvSpPr>
        <xdr:cNvPr id="360" name="楕円 359"/>
        <xdr:cNvSpPr/>
      </xdr:nvSpPr>
      <xdr:spPr>
        <a:xfrm>
          <a:off x="104267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135500</xdr:rowOff>
    </xdr:from>
    <xdr:ext cx="378565" cy="259045"/>
    <xdr:sp macro="" textlink="">
      <xdr:nvSpPr>
        <xdr:cNvPr id="361" name="農林水産業費該当値テキスト"/>
        <xdr:cNvSpPr txBox="1"/>
      </xdr:nvSpPr>
      <xdr:spPr>
        <a:xfrm>
          <a:off x="10528300" y="990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45283</xdr:rowOff>
    </xdr:from>
    <xdr:to>
      <xdr:col>50</xdr:col>
      <xdr:colOff>165100</xdr:colOff>
      <xdr:row>58</xdr:row>
      <xdr:rowOff>146883</xdr:rowOff>
    </xdr:to>
    <xdr:sp macro="" textlink="">
      <xdr:nvSpPr>
        <xdr:cNvPr id="362" name="楕円 361"/>
        <xdr:cNvSpPr/>
      </xdr:nvSpPr>
      <xdr:spPr>
        <a:xfrm>
          <a:off x="9588500" y="99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138010</xdr:rowOff>
    </xdr:from>
    <xdr:ext cx="378565" cy="259045"/>
    <xdr:sp macro="" textlink="">
      <xdr:nvSpPr>
        <xdr:cNvPr id="363" name="テキスト ボックス 362"/>
        <xdr:cNvSpPr txBox="1"/>
      </xdr:nvSpPr>
      <xdr:spPr>
        <a:xfrm>
          <a:off x="9450017" y="1008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40071</xdr:rowOff>
    </xdr:from>
    <xdr:to>
      <xdr:col>46</xdr:col>
      <xdr:colOff>38100</xdr:colOff>
      <xdr:row>58</xdr:row>
      <xdr:rowOff>141671</xdr:rowOff>
    </xdr:to>
    <xdr:sp macro="" textlink="">
      <xdr:nvSpPr>
        <xdr:cNvPr id="364" name="楕円 363"/>
        <xdr:cNvSpPr/>
      </xdr:nvSpPr>
      <xdr:spPr>
        <a:xfrm>
          <a:off x="86995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132798</xdr:rowOff>
    </xdr:from>
    <xdr:ext cx="378565" cy="259045"/>
    <xdr:sp macro="" textlink="">
      <xdr:nvSpPr>
        <xdr:cNvPr id="365" name="テキスト ボックス 364"/>
        <xdr:cNvSpPr txBox="1"/>
      </xdr:nvSpPr>
      <xdr:spPr>
        <a:xfrm>
          <a:off x="8561017" y="1007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169276</xdr:rowOff>
    </xdr:from>
    <xdr:to>
      <xdr:col>41</xdr:col>
      <xdr:colOff>101600</xdr:colOff>
      <xdr:row>58</xdr:row>
      <xdr:rowOff>99426</xdr:rowOff>
    </xdr:to>
    <xdr:sp macro="" textlink="">
      <xdr:nvSpPr>
        <xdr:cNvPr id="366" name="楕円 365"/>
        <xdr:cNvSpPr/>
      </xdr:nvSpPr>
      <xdr:spPr>
        <a:xfrm>
          <a:off x="7810500" y="99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90553</xdr:rowOff>
    </xdr:from>
    <xdr:ext cx="378565" cy="259045"/>
    <xdr:sp macro="" textlink="">
      <xdr:nvSpPr>
        <xdr:cNvPr id="367" name="テキスト ボックス 366"/>
        <xdr:cNvSpPr txBox="1"/>
      </xdr:nvSpPr>
      <xdr:spPr>
        <a:xfrm>
          <a:off x="7672017" y="1003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10902</xdr:rowOff>
    </xdr:from>
    <xdr:to>
      <xdr:col>36</xdr:col>
      <xdr:colOff>165100</xdr:colOff>
      <xdr:row>58</xdr:row>
      <xdr:rowOff>112502</xdr:rowOff>
    </xdr:to>
    <xdr:sp macro="" textlink="">
      <xdr:nvSpPr>
        <xdr:cNvPr id="368" name="楕円 367"/>
        <xdr:cNvSpPr/>
      </xdr:nvSpPr>
      <xdr:spPr>
        <a:xfrm>
          <a:off x="6921500" y="99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103629</xdr:rowOff>
    </xdr:from>
    <xdr:ext cx="378565" cy="259045"/>
    <xdr:sp macro="" textlink="">
      <xdr:nvSpPr>
        <xdr:cNvPr id="369" name="テキスト ボックス 368"/>
        <xdr:cNvSpPr txBox="1"/>
      </xdr:nvSpPr>
      <xdr:spPr>
        <a:xfrm>
          <a:off x="6783017" y="1004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1" name="直線コネクタ 390"/>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2" name="商工費最小値テキスト"/>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3" name="直線コネクタ 392"/>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4" name="商工費最大値テキスト"/>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5" name="直線コネクタ 394"/>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37333</xdr:rowOff>
    </xdr:from>
    <xdr:to>
      <xdr:col>55</xdr:col>
      <xdr:colOff>0</xdr:colOff>
      <xdr:row>77</xdr:row>
      <xdr:rowOff>70114</xdr:rowOff>
    </xdr:to>
    <xdr:cxnSp macro="">
      <xdr:nvCxnSpPr>
        <xdr:cNvPr id="396" name="直線コネクタ 395"/>
        <xdr:cNvCxnSpPr/>
      </xdr:nvCxnSpPr>
      <xdr:spPr>
        <a:xfrm flipV="1">
          <a:off x="9639300" y="13238983"/>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7" name="商工費平均値テキスト"/>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398" name="フローチャート: 判断 397"/>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66503</xdr:rowOff>
    </xdr:from>
    <xdr:to>
      <xdr:col>50</xdr:col>
      <xdr:colOff>114300</xdr:colOff>
      <xdr:row>77</xdr:row>
      <xdr:rowOff>70114</xdr:rowOff>
    </xdr:to>
    <xdr:cxnSp macro="">
      <xdr:nvCxnSpPr>
        <xdr:cNvPr id="399" name="直線コネクタ 398"/>
        <xdr:cNvCxnSpPr/>
      </xdr:nvCxnSpPr>
      <xdr:spPr>
        <a:xfrm>
          <a:off x="8750300" y="13268153"/>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0" name="フローチャート: 判断 399"/>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1" name="テキスト ボックス 400"/>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66503</xdr:rowOff>
    </xdr:from>
    <xdr:to>
      <xdr:col>45</xdr:col>
      <xdr:colOff>177800</xdr:colOff>
      <xdr:row>77</xdr:row>
      <xdr:rowOff>171338</xdr:rowOff>
    </xdr:to>
    <xdr:cxnSp macro="">
      <xdr:nvCxnSpPr>
        <xdr:cNvPr id="402" name="直線コネクタ 401"/>
        <xdr:cNvCxnSpPr/>
      </xdr:nvCxnSpPr>
      <xdr:spPr>
        <a:xfrm flipV="1">
          <a:off x="7861300" y="13268153"/>
          <a:ext cx="889000" cy="10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3" name="フローチャート: 判断 402"/>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4" name="テキスト ボックス 403"/>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153781</xdr:rowOff>
    </xdr:from>
    <xdr:to>
      <xdr:col>41</xdr:col>
      <xdr:colOff>50800</xdr:colOff>
      <xdr:row>77</xdr:row>
      <xdr:rowOff>171338</xdr:rowOff>
    </xdr:to>
    <xdr:cxnSp macro="">
      <xdr:nvCxnSpPr>
        <xdr:cNvPr id="405" name="直線コネクタ 404"/>
        <xdr:cNvCxnSpPr/>
      </xdr:nvCxnSpPr>
      <xdr:spPr>
        <a:xfrm>
          <a:off x="6972300" y="13355431"/>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06" name="フローチャート: 判断 405"/>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07" name="テキスト ボックス 406"/>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08" name="フローチャート: 判断 407"/>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09" name="テキスト ボックス 408"/>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157983</xdr:rowOff>
    </xdr:from>
    <xdr:to>
      <xdr:col>55</xdr:col>
      <xdr:colOff>50800</xdr:colOff>
      <xdr:row>77</xdr:row>
      <xdr:rowOff>88133</xdr:rowOff>
    </xdr:to>
    <xdr:sp macro="" textlink="">
      <xdr:nvSpPr>
        <xdr:cNvPr id="415" name="楕円 414"/>
        <xdr:cNvSpPr/>
      </xdr:nvSpPr>
      <xdr:spPr>
        <a:xfrm>
          <a:off x="10426700" y="131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136410</xdr:rowOff>
    </xdr:from>
    <xdr:ext cx="469744" cy="259045"/>
    <xdr:sp macro="" textlink="">
      <xdr:nvSpPr>
        <xdr:cNvPr id="416" name="商工費該当値テキスト"/>
        <xdr:cNvSpPr txBox="1"/>
      </xdr:nvSpPr>
      <xdr:spPr>
        <a:xfrm>
          <a:off x="10528300" y="1316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19314</xdr:rowOff>
    </xdr:from>
    <xdr:to>
      <xdr:col>50</xdr:col>
      <xdr:colOff>165100</xdr:colOff>
      <xdr:row>77</xdr:row>
      <xdr:rowOff>120914</xdr:rowOff>
    </xdr:to>
    <xdr:sp macro="" textlink="">
      <xdr:nvSpPr>
        <xdr:cNvPr id="417" name="楕円 416"/>
        <xdr:cNvSpPr/>
      </xdr:nvSpPr>
      <xdr:spPr>
        <a:xfrm>
          <a:off x="9588500" y="132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112041</xdr:rowOff>
    </xdr:from>
    <xdr:ext cx="469744" cy="259045"/>
    <xdr:sp macro="" textlink="">
      <xdr:nvSpPr>
        <xdr:cNvPr id="418" name="テキスト ボックス 417"/>
        <xdr:cNvSpPr txBox="1"/>
      </xdr:nvSpPr>
      <xdr:spPr>
        <a:xfrm>
          <a:off x="9404428" y="1331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15703</xdr:rowOff>
    </xdr:from>
    <xdr:to>
      <xdr:col>46</xdr:col>
      <xdr:colOff>38100</xdr:colOff>
      <xdr:row>77</xdr:row>
      <xdr:rowOff>117303</xdr:rowOff>
    </xdr:to>
    <xdr:sp macro="" textlink="">
      <xdr:nvSpPr>
        <xdr:cNvPr id="419" name="楕円 418"/>
        <xdr:cNvSpPr/>
      </xdr:nvSpPr>
      <xdr:spPr>
        <a:xfrm>
          <a:off x="8699500" y="132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108430</xdr:rowOff>
    </xdr:from>
    <xdr:ext cx="469744" cy="259045"/>
    <xdr:sp macro="" textlink="">
      <xdr:nvSpPr>
        <xdr:cNvPr id="420" name="テキスト ボックス 419"/>
        <xdr:cNvSpPr txBox="1"/>
      </xdr:nvSpPr>
      <xdr:spPr>
        <a:xfrm>
          <a:off x="8515428" y="133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120538</xdr:rowOff>
    </xdr:from>
    <xdr:to>
      <xdr:col>41</xdr:col>
      <xdr:colOff>101600</xdr:colOff>
      <xdr:row>78</xdr:row>
      <xdr:rowOff>50688</xdr:rowOff>
    </xdr:to>
    <xdr:sp macro="" textlink="">
      <xdr:nvSpPr>
        <xdr:cNvPr id="421" name="楕円 420"/>
        <xdr:cNvSpPr/>
      </xdr:nvSpPr>
      <xdr:spPr>
        <a:xfrm>
          <a:off x="7810500" y="133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41815</xdr:rowOff>
    </xdr:from>
    <xdr:ext cx="469744" cy="259045"/>
    <xdr:sp macro="" textlink="">
      <xdr:nvSpPr>
        <xdr:cNvPr id="422" name="テキスト ボックス 421"/>
        <xdr:cNvSpPr txBox="1"/>
      </xdr:nvSpPr>
      <xdr:spPr>
        <a:xfrm>
          <a:off x="7626428" y="134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102981</xdr:rowOff>
    </xdr:from>
    <xdr:to>
      <xdr:col>36</xdr:col>
      <xdr:colOff>165100</xdr:colOff>
      <xdr:row>78</xdr:row>
      <xdr:rowOff>33131</xdr:rowOff>
    </xdr:to>
    <xdr:sp macro="" textlink="">
      <xdr:nvSpPr>
        <xdr:cNvPr id="423" name="楕円 422"/>
        <xdr:cNvSpPr/>
      </xdr:nvSpPr>
      <xdr:spPr>
        <a:xfrm>
          <a:off x="6921500" y="13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24258</xdr:rowOff>
    </xdr:from>
    <xdr:ext cx="469744" cy="259045"/>
    <xdr:sp macro="" textlink="">
      <xdr:nvSpPr>
        <xdr:cNvPr id="424" name="テキスト ボックス 423"/>
        <xdr:cNvSpPr txBox="1"/>
      </xdr:nvSpPr>
      <xdr:spPr>
        <a:xfrm>
          <a:off x="6737428" y="133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1" name="直線コネクタ 450"/>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2" name="土木費最小値テキスト"/>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3" name="直線コネクタ 452"/>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4" name="土木費最大値テキスト"/>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5" name="直線コネクタ 454"/>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107336</xdr:rowOff>
    </xdr:from>
    <xdr:to>
      <xdr:col>55</xdr:col>
      <xdr:colOff>0</xdr:colOff>
      <xdr:row>96</xdr:row>
      <xdr:rowOff>11815</xdr:rowOff>
    </xdr:to>
    <xdr:cxnSp macro="">
      <xdr:nvCxnSpPr>
        <xdr:cNvPr id="456" name="直線コネクタ 455"/>
        <xdr:cNvCxnSpPr/>
      </xdr:nvCxnSpPr>
      <xdr:spPr>
        <a:xfrm>
          <a:off x="9639300" y="16395086"/>
          <a:ext cx="838200" cy="7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57" name="土木費平均値テキスト"/>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58" name="フローチャート: 判断 457"/>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107336</xdr:rowOff>
    </xdr:from>
    <xdr:to>
      <xdr:col>50</xdr:col>
      <xdr:colOff>114300</xdr:colOff>
      <xdr:row>96</xdr:row>
      <xdr:rowOff>22658</xdr:rowOff>
    </xdr:to>
    <xdr:cxnSp macro="">
      <xdr:nvCxnSpPr>
        <xdr:cNvPr id="459" name="直線コネクタ 458"/>
        <xdr:cNvCxnSpPr/>
      </xdr:nvCxnSpPr>
      <xdr:spPr>
        <a:xfrm flipV="1">
          <a:off x="8750300" y="16395086"/>
          <a:ext cx="889000" cy="8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0" name="フローチャート: 判断 459"/>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1" name="テキスト ボックス 460"/>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22658</xdr:rowOff>
    </xdr:from>
    <xdr:to>
      <xdr:col>45</xdr:col>
      <xdr:colOff>177800</xdr:colOff>
      <xdr:row>96</xdr:row>
      <xdr:rowOff>164356</xdr:rowOff>
    </xdr:to>
    <xdr:cxnSp macro="">
      <xdr:nvCxnSpPr>
        <xdr:cNvPr id="462" name="直線コネクタ 461"/>
        <xdr:cNvCxnSpPr/>
      </xdr:nvCxnSpPr>
      <xdr:spPr>
        <a:xfrm flipV="1">
          <a:off x="7861300" y="16481858"/>
          <a:ext cx="889000" cy="14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3" name="フローチャート: 判断 462"/>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64" name="テキスト ボックス 463"/>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11685</xdr:rowOff>
    </xdr:from>
    <xdr:to>
      <xdr:col>41</xdr:col>
      <xdr:colOff>50800</xdr:colOff>
      <xdr:row>96</xdr:row>
      <xdr:rowOff>164356</xdr:rowOff>
    </xdr:to>
    <xdr:cxnSp macro="">
      <xdr:nvCxnSpPr>
        <xdr:cNvPr id="465" name="直線コネクタ 464"/>
        <xdr:cNvCxnSpPr/>
      </xdr:nvCxnSpPr>
      <xdr:spPr>
        <a:xfrm>
          <a:off x="6972300" y="16470885"/>
          <a:ext cx="889000" cy="15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66" name="フローチャート: 判断 465"/>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67" name="テキスト ボックス 466"/>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68" name="フローチャート: 判断 467"/>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69" name="テキスト ボックス 468"/>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132465</xdr:rowOff>
    </xdr:from>
    <xdr:to>
      <xdr:col>55</xdr:col>
      <xdr:colOff>50800</xdr:colOff>
      <xdr:row>96</xdr:row>
      <xdr:rowOff>62615</xdr:rowOff>
    </xdr:to>
    <xdr:sp macro="" textlink="">
      <xdr:nvSpPr>
        <xdr:cNvPr id="475" name="楕円 474"/>
        <xdr:cNvSpPr/>
      </xdr:nvSpPr>
      <xdr:spPr>
        <a:xfrm>
          <a:off x="10426700" y="164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110892</xdr:rowOff>
    </xdr:from>
    <xdr:ext cx="534377" cy="259045"/>
    <xdr:sp macro="" textlink="">
      <xdr:nvSpPr>
        <xdr:cNvPr id="476" name="土木費該当値テキスト"/>
        <xdr:cNvSpPr txBox="1"/>
      </xdr:nvSpPr>
      <xdr:spPr>
        <a:xfrm>
          <a:off x="10528300" y="163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56536</xdr:rowOff>
    </xdr:from>
    <xdr:to>
      <xdr:col>50</xdr:col>
      <xdr:colOff>165100</xdr:colOff>
      <xdr:row>95</xdr:row>
      <xdr:rowOff>158136</xdr:rowOff>
    </xdr:to>
    <xdr:sp macro="" textlink="">
      <xdr:nvSpPr>
        <xdr:cNvPr id="477" name="楕円 476"/>
        <xdr:cNvSpPr/>
      </xdr:nvSpPr>
      <xdr:spPr>
        <a:xfrm>
          <a:off x="9588500" y="163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149263</xdr:rowOff>
    </xdr:from>
    <xdr:ext cx="534377" cy="259045"/>
    <xdr:sp macro="" textlink="">
      <xdr:nvSpPr>
        <xdr:cNvPr id="478" name="テキスト ボックス 477"/>
        <xdr:cNvSpPr txBox="1"/>
      </xdr:nvSpPr>
      <xdr:spPr>
        <a:xfrm>
          <a:off x="9372111" y="1643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143308</xdr:rowOff>
    </xdr:from>
    <xdr:to>
      <xdr:col>46</xdr:col>
      <xdr:colOff>38100</xdr:colOff>
      <xdr:row>96</xdr:row>
      <xdr:rowOff>73458</xdr:rowOff>
    </xdr:to>
    <xdr:sp macro="" textlink="">
      <xdr:nvSpPr>
        <xdr:cNvPr id="479" name="楕円 478"/>
        <xdr:cNvSpPr/>
      </xdr:nvSpPr>
      <xdr:spPr>
        <a:xfrm>
          <a:off x="8699500" y="164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64585</xdr:rowOff>
    </xdr:from>
    <xdr:ext cx="534377" cy="259045"/>
    <xdr:sp macro="" textlink="">
      <xdr:nvSpPr>
        <xdr:cNvPr id="480" name="テキスト ボックス 479"/>
        <xdr:cNvSpPr txBox="1"/>
      </xdr:nvSpPr>
      <xdr:spPr>
        <a:xfrm>
          <a:off x="8483111" y="1652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113556</xdr:rowOff>
    </xdr:from>
    <xdr:to>
      <xdr:col>41</xdr:col>
      <xdr:colOff>101600</xdr:colOff>
      <xdr:row>97</xdr:row>
      <xdr:rowOff>43706</xdr:rowOff>
    </xdr:to>
    <xdr:sp macro="" textlink="">
      <xdr:nvSpPr>
        <xdr:cNvPr id="481" name="楕円 480"/>
        <xdr:cNvSpPr/>
      </xdr:nvSpPr>
      <xdr:spPr>
        <a:xfrm>
          <a:off x="7810500" y="165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34833</xdr:rowOff>
    </xdr:from>
    <xdr:ext cx="534377" cy="259045"/>
    <xdr:sp macro="" textlink="">
      <xdr:nvSpPr>
        <xdr:cNvPr id="482" name="テキスト ボックス 481"/>
        <xdr:cNvSpPr txBox="1"/>
      </xdr:nvSpPr>
      <xdr:spPr>
        <a:xfrm>
          <a:off x="7594111" y="166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132335</xdr:rowOff>
    </xdr:from>
    <xdr:to>
      <xdr:col>36</xdr:col>
      <xdr:colOff>165100</xdr:colOff>
      <xdr:row>96</xdr:row>
      <xdr:rowOff>62485</xdr:rowOff>
    </xdr:to>
    <xdr:sp macro="" textlink="">
      <xdr:nvSpPr>
        <xdr:cNvPr id="483" name="楕円 482"/>
        <xdr:cNvSpPr/>
      </xdr:nvSpPr>
      <xdr:spPr>
        <a:xfrm>
          <a:off x="6921500" y="164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53612</xdr:rowOff>
    </xdr:from>
    <xdr:ext cx="534377" cy="259045"/>
    <xdr:sp macro="" textlink="">
      <xdr:nvSpPr>
        <xdr:cNvPr id="484" name="テキスト ボックス 483"/>
        <xdr:cNvSpPr txBox="1"/>
      </xdr:nvSpPr>
      <xdr:spPr>
        <a:xfrm>
          <a:off x="6705111"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09" name="直線コネクタ 508"/>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0" name="消防費最小値テキスト"/>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1" name="直線コネクタ 510"/>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2" name="消防費最大値テキスト"/>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3" name="直線コネクタ 512"/>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64135</xdr:rowOff>
    </xdr:from>
    <xdr:to>
      <xdr:col>85</xdr:col>
      <xdr:colOff>127000</xdr:colOff>
      <xdr:row>38</xdr:row>
      <xdr:rowOff>53340</xdr:rowOff>
    </xdr:to>
    <xdr:cxnSp macro="">
      <xdr:nvCxnSpPr>
        <xdr:cNvPr id="514" name="直線コネクタ 513"/>
        <xdr:cNvCxnSpPr/>
      </xdr:nvCxnSpPr>
      <xdr:spPr>
        <a:xfrm>
          <a:off x="15481300" y="6236335"/>
          <a:ext cx="838200" cy="3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15" name="消防費平均値テキスト"/>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6" name="フローチャート: 判断 515"/>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64135</xdr:rowOff>
    </xdr:from>
    <xdr:to>
      <xdr:col>81</xdr:col>
      <xdr:colOff>50800</xdr:colOff>
      <xdr:row>38</xdr:row>
      <xdr:rowOff>50165</xdr:rowOff>
    </xdr:to>
    <xdr:cxnSp macro="">
      <xdr:nvCxnSpPr>
        <xdr:cNvPr id="517" name="直線コネクタ 516"/>
        <xdr:cNvCxnSpPr/>
      </xdr:nvCxnSpPr>
      <xdr:spPr>
        <a:xfrm flipV="1">
          <a:off x="14592300" y="6236335"/>
          <a:ext cx="889000" cy="3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18" name="フローチャート: 判断 517"/>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19" name="テキスト ボックス 518"/>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45847</xdr:rowOff>
    </xdr:from>
    <xdr:to>
      <xdr:col>76</xdr:col>
      <xdr:colOff>114300</xdr:colOff>
      <xdr:row>38</xdr:row>
      <xdr:rowOff>50165</xdr:rowOff>
    </xdr:to>
    <xdr:cxnSp macro="">
      <xdr:nvCxnSpPr>
        <xdr:cNvPr id="520" name="直線コネクタ 519"/>
        <xdr:cNvCxnSpPr/>
      </xdr:nvCxnSpPr>
      <xdr:spPr>
        <a:xfrm>
          <a:off x="13703300" y="6560947"/>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1" name="フローチャート: 判断 520"/>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22" name="テキスト ボックス 521"/>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45847</xdr:rowOff>
    </xdr:from>
    <xdr:to>
      <xdr:col>71</xdr:col>
      <xdr:colOff>177800</xdr:colOff>
      <xdr:row>38</xdr:row>
      <xdr:rowOff>139827</xdr:rowOff>
    </xdr:to>
    <xdr:cxnSp macro="">
      <xdr:nvCxnSpPr>
        <xdr:cNvPr id="523" name="直線コネクタ 522"/>
        <xdr:cNvCxnSpPr/>
      </xdr:nvCxnSpPr>
      <xdr:spPr>
        <a:xfrm flipV="1">
          <a:off x="12814300" y="6560947"/>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4" name="フローチャート: 判断 523"/>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25" name="テキスト ボックス 524"/>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6" name="フローチャート: 判断 525"/>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27" name="テキスト ボックス 526"/>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33" name="楕円 532"/>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152417</xdr:rowOff>
    </xdr:from>
    <xdr:ext cx="534377" cy="259045"/>
    <xdr:sp macro="" textlink="">
      <xdr:nvSpPr>
        <xdr:cNvPr id="534" name="消防費該当値テキスト"/>
        <xdr:cNvSpPr txBox="1"/>
      </xdr:nvSpPr>
      <xdr:spPr>
        <a:xfrm>
          <a:off x="16370300" y="64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13335</xdr:rowOff>
    </xdr:from>
    <xdr:to>
      <xdr:col>81</xdr:col>
      <xdr:colOff>101600</xdr:colOff>
      <xdr:row>36</xdr:row>
      <xdr:rowOff>114935</xdr:rowOff>
    </xdr:to>
    <xdr:sp macro="" textlink="">
      <xdr:nvSpPr>
        <xdr:cNvPr id="535" name="楕円 534"/>
        <xdr:cNvSpPr/>
      </xdr:nvSpPr>
      <xdr:spPr>
        <a:xfrm>
          <a:off x="154305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106062</xdr:rowOff>
    </xdr:from>
    <xdr:ext cx="534377" cy="259045"/>
    <xdr:sp macro="" textlink="">
      <xdr:nvSpPr>
        <xdr:cNvPr id="536" name="テキスト ボックス 535"/>
        <xdr:cNvSpPr txBox="1"/>
      </xdr:nvSpPr>
      <xdr:spPr>
        <a:xfrm>
          <a:off x="15214111" y="62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170815</xdr:rowOff>
    </xdr:from>
    <xdr:to>
      <xdr:col>76</xdr:col>
      <xdr:colOff>165100</xdr:colOff>
      <xdr:row>38</xdr:row>
      <xdr:rowOff>100965</xdr:rowOff>
    </xdr:to>
    <xdr:sp macro="" textlink="">
      <xdr:nvSpPr>
        <xdr:cNvPr id="537" name="楕円 536"/>
        <xdr:cNvSpPr/>
      </xdr:nvSpPr>
      <xdr:spPr>
        <a:xfrm>
          <a:off x="14541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92092</xdr:rowOff>
    </xdr:from>
    <xdr:ext cx="534377" cy="259045"/>
    <xdr:sp macro="" textlink="">
      <xdr:nvSpPr>
        <xdr:cNvPr id="538" name="テキスト ボックス 537"/>
        <xdr:cNvSpPr txBox="1"/>
      </xdr:nvSpPr>
      <xdr:spPr>
        <a:xfrm>
          <a:off x="14325111" y="66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166497</xdr:rowOff>
    </xdr:from>
    <xdr:to>
      <xdr:col>72</xdr:col>
      <xdr:colOff>38100</xdr:colOff>
      <xdr:row>38</xdr:row>
      <xdr:rowOff>96647</xdr:rowOff>
    </xdr:to>
    <xdr:sp macro="" textlink="">
      <xdr:nvSpPr>
        <xdr:cNvPr id="539" name="楕円 538"/>
        <xdr:cNvSpPr/>
      </xdr:nvSpPr>
      <xdr:spPr>
        <a:xfrm>
          <a:off x="13652500" y="65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87774</xdr:rowOff>
    </xdr:from>
    <xdr:ext cx="534377" cy="259045"/>
    <xdr:sp macro="" textlink="">
      <xdr:nvSpPr>
        <xdr:cNvPr id="540" name="テキスト ボックス 539"/>
        <xdr:cNvSpPr txBox="1"/>
      </xdr:nvSpPr>
      <xdr:spPr>
        <a:xfrm>
          <a:off x="13436111" y="66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89027</xdr:rowOff>
    </xdr:from>
    <xdr:to>
      <xdr:col>67</xdr:col>
      <xdr:colOff>101600</xdr:colOff>
      <xdr:row>39</xdr:row>
      <xdr:rowOff>19177</xdr:rowOff>
    </xdr:to>
    <xdr:sp macro="" textlink="">
      <xdr:nvSpPr>
        <xdr:cNvPr id="541" name="楕円 540"/>
        <xdr:cNvSpPr/>
      </xdr:nvSpPr>
      <xdr:spPr>
        <a:xfrm>
          <a:off x="12763500" y="66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10304</xdr:rowOff>
    </xdr:from>
    <xdr:ext cx="469744" cy="259045"/>
    <xdr:sp macro="" textlink="">
      <xdr:nvSpPr>
        <xdr:cNvPr id="542" name="テキスト ボックス 541"/>
        <xdr:cNvSpPr txBox="1"/>
      </xdr:nvSpPr>
      <xdr:spPr>
        <a:xfrm>
          <a:off x="12579428" y="669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7" name="直線コネクタ 566"/>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68"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69" name="直線コネクタ 568"/>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0" name="教育費最大値テキスト"/>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1" name="直線コネクタ 570"/>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39408</xdr:rowOff>
    </xdr:from>
    <xdr:to>
      <xdr:col>85</xdr:col>
      <xdr:colOff>127000</xdr:colOff>
      <xdr:row>57</xdr:row>
      <xdr:rowOff>54356</xdr:rowOff>
    </xdr:to>
    <xdr:cxnSp macro="">
      <xdr:nvCxnSpPr>
        <xdr:cNvPr id="572" name="直線コネクタ 571"/>
        <xdr:cNvCxnSpPr/>
      </xdr:nvCxnSpPr>
      <xdr:spPr>
        <a:xfrm flipV="1">
          <a:off x="15481300" y="9812058"/>
          <a:ext cx="838200" cy="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73" name="教育費平均値テキスト"/>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4" name="フローチャート: 判断 573"/>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54356</xdr:rowOff>
    </xdr:from>
    <xdr:to>
      <xdr:col>81</xdr:col>
      <xdr:colOff>50800</xdr:colOff>
      <xdr:row>58</xdr:row>
      <xdr:rowOff>3899</xdr:rowOff>
    </xdr:to>
    <xdr:cxnSp macro="">
      <xdr:nvCxnSpPr>
        <xdr:cNvPr id="575" name="直線コネクタ 574"/>
        <xdr:cNvCxnSpPr/>
      </xdr:nvCxnSpPr>
      <xdr:spPr>
        <a:xfrm flipV="1">
          <a:off x="14592300" y="9827006"/>
          <a:ext cx="889000" cy="1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76" name="フローチャート: 判断 575"/>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77" name="テキスト ボックス 576"/>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3899</xdr:rowOff>
    </xdr:from>
    <xdr:to>
      <xdr:col>76</xdr:col>
      <xdr:colOff>114300</xdr:colOff>
      <xdr:row>58</xdr:row>
      <xdr:rowOff>75362</xdr:rowOff>
    </xdr:to>
    <xdr:cxnSp macro="">
      <xdr:nvCxnSpPr>
        <xdr:cNvPr id="578" name="直線コネクタ 577"/>
        <xdr:cNvCxnSpPr/>
      </xdr:nvCxnSpPr>
      <xdr:spPr>
        <a:xfrm flipV="1">
          <a:off x="13703300" y="9947999"/>
          <a:ext cx="889000" cy="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79" name="フローチャート: 判断 578"/>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0" name="テキスト ボックス 579"/>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170549</xdr:rowOff>
    </xdr:from>
    <xdr:to>
      <xdr:col>71</xdr:col>
      <xdr:colOff>177800</xdr:colOff>
      <xdr:row>58</xdr:row>
      <xdr:rowOff>75362</xdr:rowOff>
    </xdr:to>
    <xdr:cxnSp macro="">
      <xdr:nvCxnSpPr>
        <xdr:cNvPr id="581" name="直線コネクタ 580"/>
        <xdr:cNvCxnSpPr/>
      </xdr:nvCxnSpPr>
      <xdr:spPr>
        <a:xfrm>
          <a:off x="12814300" y="9943199"/>
          <a:ext cx="889000" cy="7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2" name="フローチャート: 判断 581"/>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83" name="テキスト ボックス 582"/>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4" name="フローチャート: 判断 583"/>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85" name="テキスト ボックス 584"/>
        <xdr:cNvSpPr txBox="1"/>
      </xdr:nvSpPr>
      <xdr:spPr>
        <a:xfrm>
          <a:off x="12547111" y="100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160058</xdr:rowOff>
    </xdr:from>
    <xdr:to>
      <xdr:col>85</xdr:col>
      <xdr:colOff>177800</xdr:colOff>
      <xdr:row>57</xdr:row>
      <xdr:rowOff>90208</xdr:rowOff>
    </xdr:to>
    <xdr:sp macro="" textlink="">
      <xdr:nvSpPr>
        <xdr:cNvPr id="591" name="楕円 590"/>
        <xdr:cNvSpPr/>
      </xdr:nvSpPr>
      <xdr:spPr>
        <a:xfrm>
          <a:off x="16268700" y="97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11485</xdr:rowOff>
    </xdr:from>
    <xdr:ext cx="534377" cy="259045"/>
    <xdr:sp macro="" textlink="">
      <xdr:nvSpPr>
        <xdr:cNvPr id="592" name="教育費該当値テキスト"/>
        <xdr:cNvSpPr txBox="1"/>
      </xdr:nvSpPr>
      <xdr:spPr>
        <a:xfrm>
          <a:off x="16370300" y="9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3556</xdr:rowOff>
    </xdr:from>
    <xdr:to>
      <xdr:col>81</xdr:col>
      <xdr:colOff>101600</xdr:colOff>
      <xdr:row>57</xdr:row>
      <xdr:rowOff>105156</xdr:rowOff>
    </xdr:to>
    <xdr:sp macro="" textlink="">
      <xdr:nvSpPr>
        <xdr:cNvPr id="593" name="楕円 592"/>
        <xdr:cNvSpPr/>
      </xdr:nvSpPr>
      <xdr:spPr>
        <a:xfrm>
          <a:off x="15430500" y="97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121683</xdr:rowOff>
    </xdr:from>
    <xdr:ext cx="534377" cy="259045"/>
    <xdr:sp macro="" textlink="">
      <xdr:nvSpPr>
        <xdr:cNvPr id="594" name="テキスト ボックス 593"/>
        <xdr:cNvSpPr txBox="1"/>
      </xdr:nvSpPr>
      <xdr:spPr>
        <a:xfrm>
          <a:off x="15214111" y="955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124549</xdr:rowOff>
    </xdr:from>
    <xdr:to>
      <xdr:col>76</xdr:col>
      <xdr:colOff>165100</xdr:colOff>
      <xdr:row>58</xdr:row>
      <xdr:rowOff>54699</xdr:rowOff>
    </xdr:to>
    <xdr:sp macro="" textlink="">
      <xdr:nvSpPr>
        <xdr:cNvPr id="595" name="楕円 594"/>
        <xdr:cNvSpPr/>
      </xdr:nvSpPr>
      <xdr:spPr>
        <a:xfrm>
          <a:off x="14541500" y="98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71226</xdr:rowOff>
    </xdr:from>
    <xdr:ext cx="534377" cy="259045"/>
    <xdr:sp macro="" textlink="">
      <xdr:nvSpPr>
        <xdr:cNvPr id="596" name="テキスト ボックス 595"/>
        <xdr:cNvSpPr txBox="1"/>
      </xdr:nvSpPr>
      <xdr:spPr>
        <a:xfrm>
          <a:off x="14325111" y="96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24562</xdr:rowOff>
    </xdr:from>
    <xdr:to>
      <xdr:col>72</xdr:col>
      <xdr:colOff>38100</xdr:colOff>
      <xdr:row>58</xdr:row>
      <xdr:rowOff>126162</xdr:rowOff>
    </xdr:to>
    <xdr:sp macro="" textlink="">
      <xdr:nvSpPr>
        <xdr:cNvPr id="597" name="楕円 596"/>
        <xdr:cNvSpPr/>
      </xdr:nvSpPr>
      <xdr:spPr>
        <a:xfrm>
          <a:off x="13652500" y="99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142689</xdr:rowOff>
    </xdr:from>
    <xdr:ext cx="534377" cy="259045"/>
    <xdr:sp macro="" textlink="">
      <xdr:nvSpPr>
        <xdr:cNvPr id="598" name="テキスト ボックス 597"/>
        <xdr:cNvSpPr txBox="1"/>
      </xdr:nvSpPr>
      <xdr:spPr>
        <a:xfrm>
          <a:off x="13436111" y="97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119749</xdr:rowOff>
    </xdr:from>
    <xdr:to>
      <xdr:col>67</xdr:col>
      <xdr:colOff>101600</xdr:colOff>
      <xdr:row>58</xdr:row>
      <xdr:rowOff>49899</xdr:rowOff>
    </xdr:to>
    <xdr:sp macro="" textlink="">
      <xdr:nvSpPr>
        <xdr:cNvPr id="599" name="楕円 598"/>
        <xdr:cNvSpPr/>
      </xdr:nvSpPr>
      <xdr:spPr>
        <a:xfrm>
          <a:off x="12763500" y="98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66426</xdr:rowOff>
    </xdr:from>
    <xdr:ext cx="534377" cy="259045"/>
    <xdr:sp macro="" textlink="">
      <xdr:nvSpPr>
        <xdr:cNvPr id="600" name="テキスト ボックス 599"/>
        <xdr:cNvSpPr txBox="1"/>
      </xdr:nvSpPr>
      <xdr:spPr>
        <a:xfrm>
          <a:off x="12547111" y="96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4" name="テキスト ボックス 613"/>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0" name="テキスト ボックス 61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4" name="直線コネクタ 623"/>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27" name="災害復旧費最大値テキスト"/>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28" name="直線コネクタ 627"/>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0" name="災害復旧費平均値テキスト"/>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1" name="フローチャート: 判断 630"/>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55118</xdr:rowOff>
    </xdr:from>
    <xdr:to>
      <xdr:col>81</xdr:col>
      <xdr:colOff>50800</xdr:colOff>
      <xdr:row>79</xdr:row>
      <xdr:rowOff>44450</xdr:rowOff>
    </xdr:to>
    <xdr:cxnSp macro="">
      <xdr:nvCxnSpPr>
        <xdr:cNvPr id="632" name="直線コネクタ 631"/>
        <xdr:cNvCxnSpPr/>
      </xdr:nvCxnSpPr>
      <xdr:spPr>
        <a:xfrm>
          <a:off x="14592300" y="13428218"/>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3" name="フローチャート: 判断 632"/>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34" name="テキスト ボックス 633"/>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109982</xdr:rowOff>
    </xdr:from>
    <xdr:to>
      <xdr:col>76</xdr:col>
      <xdr:colOff>114300</xdr:colOff>
      <xdr:row>78</xdr:row>
      <xdr:rowOff>55118</xdr:rowOff>
    </xdr:to>
    <xdr:cxnSp macro="">
      <xdr:nvCxnSpPr>
        <xdr:cNvPr id="635" name="直線コネクタ 634"/>
        <xdr:cNvCxnSpPr/>
      </xdr:nvCxnSpPr>
      <xdr:spPr>
        <a:xfrm>
          <a:off x="13703300" y="12968732"/>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36" name="フローチャート: 判断 635"/>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37" name="テキスト ボックス 636"/>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109982</xdr:rowOff>
    </xdr:from>
    <xdr:to>
      <xdr:col>71</xdr:col>
      <xdr:colOff>177800</xdr:colOff>
      <xdr:row>79</xdr:row>
      <xdr:rowOff>34544</xdr:rowOff>
    </xdr:to>
    <xdr:cxnSp macro="">
      <xdr:nvCxnSpPr>
        <xdr:cNvPr id="638" name="直線コネクタ 637"/>
        <xdr:cNvCxnSpPr/>
      </xdr:nvCxnSpPr>
      <xdr:spPr>
        <a:xfrm flipV="1">
          <a:off x="12814300" y="12968732"/>
          <a:ext cx="889000" cy="6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39" name="フローチャート: 判断 638"/>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96283</xdr:rowOff>
    </xdr:from>
    <xdr:ext cx="378565" cy="259045"/>
    <xdr:sp macro="" textlink="">
      <xdr:nvSpPr>
        <xdr:cNvPr id="640" name="テキスト ボックス 639"/>
        <xdr:cNvSpPr txBox="1"/>
      </xdr:nvSpPr>
      <xdr:spPr>
        <a:xfrm>
          <a:off x="13514017" y="13469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1" name="フローチャート: 判断 640"/>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2" name="テキスト ボックス 641"/>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4318</xdr:rowOff>
    </xdr:from>
    <xdr:to>
      <xdr:col>76</xdr:col>
      <xdr:colOff>165100</xdr:colOff>
      <xdr:row>78</xdr:row>
      <xdr:rowOff>105918</xdr:rowOff>
    </xdr:to>
    <xdr:sp macro="" textlink="">
      <xdr:nvSpPr>
        <xdr:cNvPr id="652" name="楕円 651"/>
        <xdr:cNvSpPr/>
      </xdr:nvSpPr>
      <xdr:spPr>
        <a:xfrm>
          <a:off x="145415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97045</xdr:rowOff>
    </xdr:from>
    <xdr:ext cx="378565" cy="259045"/>
    <xdr:sp macro="" textlink="">
      <xdr:nvSpPr>
        <xdr:cNvPr id="653" name="テキスト ボックス 652"/>
        <xdr:cNvSpPr txBox="1"/>
      </xdr:nvSpPr>
      <xdr:spPr>
        <a:xfrm>
          <a:off x="14403017" y="1347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59182</xdr:rowOff>
    </xdr:from>
    <xdr:to>
      <xdr:col>72</xdr:col>
      <xdr:colOff>38100</xdr:colOff>
      <xdr:row>75</xdr:row>
      <xdr:rowOff>160781</xdr:rowOff>
    </xdr:to>
    <xdr:sp macro="" textlink="">
      <xdr:nvSpPr>
        <xdr:cNvPr id="654" name="楕円 653"/>
        <xdr:cNvSpPr/>
      </xdr:nvSpPr>
      <xdr:spPr>
        <a:xfrm>
          <a:off x="13652500" y="1291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5859</xdr:rowOff>
    </xdr:from>
    <xdr:ext cx="378565" cy="259045"/>
    <xdr:sp macro="" textlink="">
      <xdr:nvSpPr>
        <xdr:cNvPr id="655" name="テキスト ボックス 654"/>
        <xdr:cNvSpPr txBox="1"/>
      </xdr:nvSpPr>
      <xdr:spPr>
        <a:xfrm>
          <a:off x="13514017" y="1269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155194</xdr:rowOff>
    </xdr:from>
    <xdr:to>
      <xdr:col>67</xdr:col>
      <xdr:colOff>101600</xdr:colOff>
      <xdr:row>79</xdr:row>
      <xdr:rowOff>85344</xdr:rowOff>
    </xdr:to>
    <xdr:sp macro="" textlink="">
      <xdr:nvSpPr>
        <xdr:cNvPr id="656" name="楕円 655"/>
        <xdr:cNvSpPr/>
      </xdr:nvSpPr>
      <xdr:spPr>
        <a:xfrm>
          <a:off x="12763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76471</xdr:rowOff>
    </xdr:from>
    <xdr:ext cx="313932" cy="259045"/>
    <xdr:sp macro="" textlink="">
      <xdr:nvSpPr>
        <xdr:cNvPr id="657" name="テキスト ボックス 656"/>
        <xdr:cNvSpPr txBox="1"/>
      </xdr:nvSpPr>
      <xdr:spPr>
        <a:xfrm>
          <a:off x="12657333" y="13621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1" name="直線コネクタ 680"/>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2" name="公債費最小値テキスト"/>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3" name="直線コネクタ 682"/>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4" name="公債費最大値テキスト"/>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5" name="直線コネクタ 684"/>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13284</xdr:rowOff>
    </xdr:from>
    <xdr:to>
      <xdr:col>85</xdr:col>
      <xdr:colOff>127000</xdr:colOff>
      <xdr:row>95</xdr:row>
      <xdr:rowOff>38297</xdr:rowOff>
    </xdr:to>
    <xdr:cxnSp macro="">
      <xdr:nvCxnSpPr>
        <xdr:cNvPr id="686" name="直線コネクタ 685"/>
        <xdr:cNvCxnSpPr/>
      </xdr:nvCxnSpPr>
      <xdr:spPr>
        <a:xfrm flipV="1">
          <a:off x="15481300" y="16301034"/>
          <a:ext cx="8382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87" name="公債費平均値テキスト"/>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88" name="フローチャート: 判断 687"/>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38297</xdr:rowOff>
    </xdr:from>
    <xdr:to>
      <xdr:col>81</xdr:col>
      <xdr:colOff>50800</xdr:colOff>
      <xdr:row>95</xdr:row>
      <xdr:rowOff>50355</xdr:rowOff>
    </xdr:to>
    <xdr:cxnSp macro="">
      <xdr:nvCxnSpPr>
        <xdr:cNvPr id="689" name="直線コネクタ 688"/>
        <xdr:cNvCxnSpPr/>
      </xdr:nvCxnSpPr>
      <xdr:spPr>
        <a:xfrm flipV="1">
          <a:off x="14592300" y="16326047"/>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0" name="フローチャート: 判断 689"/>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macro="" textlink="">
      <xdr:nvSpPr>
        <xdr:cNvPr id="691" name="テキスト ボックス 690"/>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38354</xdr:rowOff>
    </xdr:from>
    <xdr:to>
      <xdr:col>76</xdr:col>
      <xdr:colOff>114300</xdr:colOff>
      <xdr:row>95</xdr:row>
      <xdr:rowOff>50355</xdr:rowOff>
    </xdr:to>
    <xdr:cxnSp macro="">
      <xdr:nvCxnSpPr>
        <xdr:cNvPr id="692" name="直線コネクタ 691"/>
        <xdr:cNvCxnSpPr/>
      </xdr:nvCxnSpPr>
      <xdr:spPr>
        <a:xfrm>
          <a:off x="13703300" y="1632610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3" name="フローチャート: 判断 692"/>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81081</xdr:rowOff>
    </xdr:from>
    <xdr:ext cx="534377" cy="259045"/>
    <xdr:sp macro="" textlink="">
      <xdr:nvSpPr>
        <xdr:cNvPr id="694" name="テキスト ボックス 693"/>
        <xdr:cNvSpPr txBox="1"/>
      </xdr:nvSpPr>
      <xdr:spPr>
        <a:xfrm>
          <a:off x="14325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38354</xdr:rowOff>
    </xdr:from>
    <xdr:to>
      <xdr:col>71</xdr:col>
      <xdr:colOff>177800</xdr:colOff>
      <xdr:row>95</xdr:row>
      <xdr:rowOff>49137</xdr:rowOff>
    </xdr:to>
    <xdr:cxnSp macro="">
      <xdr:nvCxnSpPr>
        <xdr:cNvPr id="695" name="直線コネクタ 694"/>
        <xdr:cNvCxnSpPr/>
      </xdr:nvCxnSpPr>
      <xdr:spPr>
        <a:xfrm flipV="1">
          <a:off x="12814300" y="16326104"/>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6" name="フローチャート: 判断 695"/>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697" name="テキスト ボックス 696"/>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698" name="フローチャート: 判断 697"/>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699" name="テキスト ボックス 698"/>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133934</xdr:rowOff>
    </xdr:from>
    <xdr:to>
      <xdr:col>85</xdr:col>
      <xdr:colOff>177800</xdr:colOff>
      <xdr:row>95</xdr:row>
      <xdr:rowOff>64084</xdr:rowOff>
    </xdr:to>
    <xdr:sp macro="" textlink="">
      <xdr:nvSpPr>
        <xdr:cNvPr id="705" name="楕円 704"/>
        <xdr:cNvSpPr/>
      </xdr:nvSpPr>
      <xdr:spPr>
        <a:xfrm>
          <a:off x="16268700" y="162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156811</xdr:rowOff>
    </xdr:from>
    <xdr:ext cx="534377" cy="259045"/>
    <xdr:sp macro="" textlink="">
      <xdr:nvSpPr>
        <xdr:cNvPr id="706" name="公債費該当値テキスト"/>
        <xdr:cNvSpPr txBox="1"/>
      </xdr:nvSpPr>
      <xdr:spPr>
        <a:xfrm>
          <a:off x="16370300" y="161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158947</xdr:rowOff>
    </xdr:from>
    <xdr:to>
      <xdr:col>81</xdr:col>
      <xdr:colOff>101600</xdr:colOff>
      <xdr:row>95</xdr:row>
      <xdr:rowOff>89097</xdr:rowOff>
    </xdr:to>
    <xdr:sp macro="" textlink="">
      <xdr:nvSpPr>
        <xdr:cNvPr id="707" name="楕円 706"/>
        <xdr:cNvSpPr/>
      </xdr:nvSpPr>
      <xdr:spPr>
        <a:xfrm>
          <a:off x="15430500" y="162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105624</xdr:rowOff>
    </xdr:from>
    <xdr:ext cx="534377" cy="259045"/>
    <xdr:sp macro="" textlink="">
      <xdr:nvSpPr>
        <xdr:cNvPr id="708" name="テキスト ボックス 707"/>
        <xdr:cNvSpPr txBox="1"/>
      </xdr:nvSpPr>
      <xdr:spPr>
        <a:xfrm>
          <a:off x="15214111" y="160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171005</xdr:rowOff>
    </xdr:from>
    <xdr:to>
      <xdr:col>76</xdr:col>
      <xdr:colOff>165100</xdr:colOff>
      <xdr:row>95</xdr:row>
      <xdr:rowOff>101155</xdr:rowOff>
    </xdr:to>
    <xdr:sp macro="" textlink="">
      <xdr:nvSpPr>
        <xdr:cNvPr id="709" name="楕円 708"/>
        <xdr:cNvSpPr/>
      </xdr:nvSpPr>
      <xdr:spPr>
        <a:xfrm>
          <a:off x="14541500" y="162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117682</xdr:rowOff>
    </xdr:from>
    <xdr:ext cx="534377" cy="259045"/>
    <xdr:sp macro="" textlink="">
      <xdr:nvSpPr>
        <xdr:cNvPr id="710" name="テキスト ボックス 709"/>
        <xdr:cNvSpPr txBox="1"/>
      </xdr:nvSpPr>
      <xdr:spPr>
        <a:xfrm>
          <a:off x="14325111" y="160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159004</xdr:rowOff>
    </xdr:from>
    <xdr:to>
      <xdr:col>72</xdr:col>
      <xdr:colOff>38100</xdr:colOff>
      <xdr:row>95</xdr:row>
      <xdr:rowOff>89154</xdr:rowOff>
    </xdr:to>
    <xdr:sp macro="" textlink="">
      <xdr:nvSpPr>
        <xdr:cNvPr id="711" name="楕円 710"/>
        <xdr:cNvSpPr/>
      </xdr:nvSpPr>
      <xdr:spPr>
        <a:xfrm>
          <a:off x="13652500" y="162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105681</xdr:rowOff>
    </xdr:from>
    <xdr:ext cx="534377" cy="259045"/>
    <xdr:sp macro="" textlink="">
      <xdr:nvSpPr>
        <xdr:cNvPr id="712" name="テキスト ボックス 711"/>
        <xdr:cNvSpPr txBox="1"/>
      </xdr:nvSpPr>
      <xdr:spPr>
        <a:xfrm>
          <a:off x="13436111" y="160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169787</xdr:rowOff>
    </xdr:from>
    <xdr:to>
      <xdr:col>67</xdr:col>
      <xdr:colOff>101600</xdr:colOff>
      <xdr:row>95</xdr:row>
      <xdr:rowOff>99937</xdr:rowOff>
    </xdr:to>
    <xdr:sp macro="" textlink="">
      <xdr:nvSpPr>
        <xdr:cNvPr id="713" name="楕円 712"/>
        <xdr:cNvSpPr/>
      </xdr:nvSpPr>
      <xdr:spPr>
        <a:xfrm>
          <a:off x="12763500" y="162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116464</xdr:rowOff>
    </xdr:from>
    <xdr:ext cx="534377" cy="259045"/>
    <xdr:sp macro="" textlink="">
      <xdr:nvSpPr>
        <xdr:cNvPr id="714" name="テキスト ボックス 713"/>
        <xdr:cNvSpPr txBox="1"/>
      </xdr:nvSpPr>
      <xdr:spPr>
        <a:xfrm>
          <a:off x="12547111" y="160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52832</xdr:rowOff>
    </xdr:from>
    <xdr:to>
      <xdr:col>116</xdr:col>
      <xdr:colOff>62864</xdr:colOff>
      <xdr:row>38</xdr:row>
      <xdr:rowOff>139700</xdr:rowOff>
    </xdr:to>
    <xdr:cxnSp macro="">
      <xdr:nvCxnSpPr>
        <xdr:cNvPr id="736" name="直線コネクタ 735"/>
        <xdr:cNvCxnSpPr/>
      </xdr:nvCxnSpPr>
      <xdr:spPr>
        <a:xfrm flipV="1">
          <a:off x="22159595" y="6225032"/>
          <a:ext cx="1269" cy="429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162552</xdr:rowOff>
    </xdr:from>
    <xdr:ext cx="249299" cy="259045"/>
    <xdr:sp macro="" textlink="">
      <xdr:nvSpPr>
        <xdr:cNvPr id="737" name="諸支出金最小値テキスト"/>
        <xdr:cNvSpPr txBox="1"/>
      </xdr:nvSpPr>
      <xdr:spPr>
        <a:xfrm>
          <a:off x="22212300" y="66776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170959</xdr:rowOff>
    </xdr:from>
    <xdr:ext cx="469744" cy="259045"/>
    <xdr:sp macro="" textlink="">
      <xdr:nvSpPr>
        <xdr:cNvPr id="739" name="諸支出金最大値テキスト"/>
        <xdr:cNvSpPr txBox="1"/>
      </xdr:nvSpPr>
      <xdr:spPr>
        <a:xfrm>
          <a:off x="22212300"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52832</xdr:rowOff>
    </xdr:from>
    <xdr:to>
      <xdr:col>116</xdr:col>
      <xdr:colOff>152400</xdr:colOff>
      <xdr:row>36</xdr:row>
      <xdr:rowOff>52832</xdr:rowOff>
    </xdr:to>
    <xdr:cxnSp macro="">
      <xdr:nvCxnSpPr>
        <xdr:cNvPr id="740" name="直線コネクタ 739"/>
        <xdr:cNvCxnSpPr/>
      </xdr:nvCxnSpPr>
      <xdr:spPr>
        <a:xfrm>
          <a:off x="22072600" y="62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8484</xdr:rowOff>
    </xdr:from>
    <xdr:to>
      <xdr:col>116</xdr:col>
      <xdr:colOff>63500</xdr:colOff>
      <xdr:row>37</xdr:row>
      <xdr:rowOff>74320</xdr:rowOff>
    </xdr:to>
    <xdr:cxnSp macro="">
      <xdr:nvCxnSpPr>
        <xdr:cNvPr id="741" name="直線コネクタ 740"/>
        <xdr:cNvCxnSpPr/>
      </xdr:nvCxnSpPr>
      <xdr:spPr>
        <a:xfrm>
          <a:off x="21323300" y="5494884"/>
          <a:ext cx="838200" cy="92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35551</xdr:rowOff>
    </xdr:from>
    <xdr:ext cx="378565" cy="259045"/>
    <xdr:sp macro="" textlink="">
      <xdr:nvSpPr>
        <xdr:cNvPr id="742" name="諸支出金平均値テキスト"/>
        <xdr:cNvSpPr txBox="1"/>
      </xdr:nvSpPr>
      <xdr:spPr>
        <a:xfrm>
          <a:off x="22212300" y="6550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57124</xdr:rowOff>
    </xdr:from>
    <xdr:to>
      <xdr:col>116</xdr:col>
      <xdr:colOff>114300</xdr:colOff>
      <xdr:row>38</xdr:row>
      <xdr:rowOff>158724</xdr:rowOff>
    </xdr:to>
    <xdr:sp macro="" textlink="">
      <xdr:nvSpPr>
        <xdr:cNvPr id="743" name="フローチャート: 判断 742"/>
        <xdr:cNvSpPr/>
      </xdr:nvSpPr>
      <xdr:spPr>
        <a:xfrm>
          <a:off x="22110700" y="65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8484</xdr:rowOff>
    </xdr:from>
    <xdr:to>
      <xdr:col>111</xdr:col>
      <xdr:colOff>177800</xdr:colOff>
      <xdr:row>37</xdr:row>
      <xdr:rowOff>42088</xdr:rowOff>
    </xdr:to>
    <xdr:cxnSp macro="">
      <xdr:nvCxnSpPr>
        <xdr:cNvPr id="744" name="直線コネクタ 743"/>
        <xdr:cNvCxnSpPr/>
      </xdr:nvCxnSpPr>
      <xdr:spPr>
        <a:xfrm flipV="1">
          <a:off x="20434300" y="5494884"/>
          <a:ext cx="889000" cy="8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31979</xdr:rowOff>
    </xdr:from>
    <xdr:to>
      <xdr:col>112</xdr:col>
      <xdr:colOff>38100</xdr:colOff>
      <xdr:row>38</xdr:row>
      <xdr:rowOff>133579</xdr:rowOff>
    </xdr:to>
    <xdr:sp macro="" textlink="">
      <xdr:nvSpPr>
        <xdr:cNvPr id="745" name="フローチャート: 判断 744"/>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124706</xdr:rowOff>
    </xdr:from>
    <xdr:ext cx="378565" cy="259045"/>
    <xdr:sp macro="" textlink="">
      <xdr:nvSpPr>
        <xdr:cNvPr id="746" name="テキスト ボックス 745"/>
        <xdr:cNvSpPr txBox="1"/>
      </xdr:nvSpPr>
      <xdr:spPr>
        <a:xfrm>
          <a:off x="21134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42088</xdr:rowOff>
    </xdr:from>
    <xdr:to>
      <xdr:col>107</xdr:col>
      <xdr:colOff>50800</xdr:colOff>
      <xdr:row>37</xdr:row>
      <xdr:rowOff>46431</xdr:rowOff>
    </xdr:to>
    <xdr:cxnSp macro="">
      <xdr:nvCxnSpPr>
        <xdr:cNvPr id="747" name="直線コネクタ 746"/>
        <xdr:cNvCxnSpPr/>
      </xdr:nvCxnSpPr>
      <xdr:spPr>
        <a:xfrm flipV="1">
          <a:off x="19545300" y="638573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52781</xdr:rowOff>
    </xdr:from>
    <xdr:to>
      <xdr:col>107</xdr:col>
      <xdr:colOff>101600</xdr:colOff>
      <xdr:row>38</xdr:row>
      <xdr:rowOff>154381</xdr:rowOff>
    </xdr:to>
    <xdr:sp macro="" textlink="">
      <xdr:nvSpPr>
        <xdr:cNvPr id="748" name="フローチャート: 判断 747"/>
        <xdr:cNvSpPr/>
      </xdr:nvSpPr>
      <xdr:spPr>
        <a:xfrm>
          <a:off x="20383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145508</xdr:rowOff>
    </xdr:from>
    <xdr:ext cx="378565" cy="259045"/>
    <xdr:sp macro="" textlink="">
      <xdr:nvSpPr>
        <xdr:cNvPr id="749" name="テキスト ボックス 748"/>
        <xdr:cNvSpPr txBox="1"/>
      </xdr:nvSpPr>
      <xdr:spPr>
        <a:xfrm>
          <a:off x="20245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46431</xdr:rowOff>
    </xdr:from>
    <xdr:to>
      <xdr:col>102</xdr:col>
      <xdr:colOff>114300</xdr:colOff>
      <xdr:row>37</xdr:row>
      <xdr:rowOff>74549</xdr:rowOff>
    </xdr:to>
    <xdr:cxnSp macro="">
      <xdr:nvCxnSpPr>
        <xdr:cNvPr id="750" name="直線コネクタ 749"/>
        <xdr:cNvCxnSpPr/>
      </xdr:nvCxnSpPr>
      <xdr:spPr>
        <a:xfrm flipV="1">
          <a:off x="18656300" y="639008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58954</xdr:rowOff>
    </xdr:from>
    <xdr:to>
      <xdr:col>102</xdr:col>
      <xdr:colOff>165100</xdr:colOff>
      <xdr:row>38</xdr:row>
      <xdr:rowOff>160554</xdr:rowOff>
    </xdr:to>
    <xdr:sp macro="" textlink="">
      <xdr:nvSpPr>
        <xdr:cNvPr id="751" name="フローチャート: 判断 750"/>
        <xdr:cNvSpPr/>
      </xdr:nvSpPr>
      <xdr:spPr>
        <a:xfrm>
          <a:off x="19494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151681</xdr:rowOff>
    </xdr:from>
    <xdr:ext cx="378565" cy="259045"/>
    <xdr:sp macro="" textlink="">
      <xdr:nvSpPr>
        <xdr:cNvPr id="752" name="テキスト ボックス 751"/>
        <xdr:cNvSpPr txBox="1"/>
      </xdr:nvSpPr>
      <xdr:spPr>
        <a:xfrm>
          <a:off x="19356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57582</xdr:rowOff>
    </xdr:from>
    <xdr:to>
      <xdr:col>98</xdr:col>
      <xdr:colOff>38100</xdr:colOff>
      <xdr:row>38</xdr:row>
      <xdr:rowOff>159182</xdr:rowOff>
    </xdr:to>
    <xdr:sp macro="" textlink="">
      <xdr:nvSpPr>
        <xdr:cNvPr id="753" name="フローチャート: 判断 752"/>
        <xdr:cNvSpPr/>
      </xdr:nvSpPr>
      <xdr:spPr>
        <a:xfrm>
          <a:off x="18605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150309</xdr:rowOff>
    </xdr:from>
    <xdr:ext cx="378565" cy="259045"/>
    <xdr:sp macro="" textlink="">
      <xdr:nvSpPr>
        <xdr:cNvPr id="754" name="テキスト ボックス 753"/>
        <xdr:cNvSpPr txBox="1"/>
      </xdr:nvSpPr>
      <xdr:spPr>
        <a:xfrm>
          <a:off x="18467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23520</xdr:rowOff>
    </xdr:from>
    <xdr:to>
      <xdr:col>116</xdr:col>
      <xdr:colOff>114300</xdr:colOff>
      <xdr:row>37</xdr:row>
      <xdr:rowOff>125120</xdr:rowOff>
    </xdr:to>
    <xdr:sp macro="" textlink="">
      <xdr:nvSpPr>
        <xdr:cNvPr id="760" name="楕円 759"/>
        <xdr:cNvSpPr/>
      </xdr:nvSpPr>
      <xdr:spPr>
        <a:xfrm>
          <a:off x="221107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46397</xdr:rowOff>
    </xdr:from>
    <xdr:ext cx="469744" cy="259045"/>
    <xdr:sp macro="" textlink="">
      <xdr:nvSpPr>
        <xdr:cNvPr id="761" name="諸支出金該当値テキスト"/>
        <xdr:cNvSpPr txBox="1"/>
      </xdr:nvSpPr>
      <xdr:spPr>
        <a:xfrm>
          <a:off x="22212300" y="62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129134</xdr:rowOff>
    </xdr:from>
    <xdr:to>
      <xdr:col>112</xdr:col>
      <xdr:colOff>38100</xdr:colOff>
      <xdr:row>32</xdr:row>
      <xdr:rowOff>59284</xdr:rowOff>
    </xdr:to>
    <xdr:sp macro="" textlink="">
      <xdr:nvSpPr>
        <xdr:cNvPr id="762" name="楕円 761"/>
        <xdr:cNvSpPr/>
      </xdr:nvSpPr>
      <xdr:spPr>
        <a:xfrm>
          <a:off x="21272500" y="54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75811</xdr:rowOff>
    </xdr:from>
    <xdr:ext cx="469744" cy="259045"/>
    <xdr:sp macro="" textlink="">
      <xdr:nvSpPr>
        <xdr:cNvPr id="763" name="テキスト ボックス 762"/>
        <xdr:cNvSpPr txBox="1"/>
      </xdr:nvSpPr>
      <xdr:spPr>
        <a:xfrm>
          <a:off x="21088428" y="521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162738</xdr:rowOff>
    </xdr:from>
    <xdr:to>
      <xdr:col>107</xdr:col>
      <xdr:colOff>101600</xdr:colOff>
      <xdr:row>37</xdr:row>
      <xdr:rowOff>92888</xdr:rowOff>
    </xdr:to>
    <xdr:sp macro="" textlink="">
      <xdr:nvSpPr>
        <xdr:cNvPr id="764" name="楕円 763"/>
        <xdr:cNvSpPr/>
      </xdr:nvSpPr>
      <xdr:spPr>
        <a:xfrm>
          <a:off x="203835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109415</xdr:rowOff>
    </xdr:from>
    <xdr:ext cx="469744" cy="259045"/>
    <xdr:sp macro="" textlink="">
      <xdr:nvSpPr>
        <xdr:cNvPr id="765" name="テキスト ボックス 764"/>
        <xdr:cNvSpPr txBox="1"/>
      </xdr:nvSpPr>
      <xdr:spPr>
        <a:xfrm>
          <a:off x="20199428" y="61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167081</xdr:rowOff>
    </xdr:from>
    <xdr:to>
      <xdr:col>102</xdr:col>
      <xdr:colOff>165100</xdr:colOff>
      <xdr:row>37</xdr:row>
      <xdr:rowOff>97231</xdr:rowOff>
    </xdr:to>
    <xdr:sp macro="" textlink="">
      <xdr:nvSpPr>
        <xdr:cNvPr id="766" name="楕円 765"/>
        <xdr:cNvSpPr/>
      </xdr:nvSpPr>
      <xdr:spPr>
        <a:xfrm>
          <a:off x="19494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113758</xdr:rowOff>
    </xdr:from>
    <xdr:ext cx="469744" cy="259045"/>
    <xdr:sp macro="" textlink="">
      <xdr:nvSpPr>
        <xdr:cNvPr id="767" name="テキスト ボックス 766"/>
        <xdr:cNvSpPr txBox="1"/>
      </xdr:nvSpPr>
      <xdr:spPr>
        <a:xfrm>
          <a:off x="19310428" y="611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23749</xdr:rowOff>
    </xdr:from>
    <xdr:to>
      <xdr:col>98</xdr:col>
      <xdr:colOff>38100</xdr:colOff>
      <xdr:row>37</xdr:row>
      <xdr:rowOff>125349</xdr:rowOff>
    </xdr:to>
    <xdr:sp macro="" textlink="">
      <xdr:nvSpPr>
        <xdr:cNvPr id="768" name="楕円 767"/>
        <xdr:cNvSpPr/>
      </xdr:nvSpPr>
      <xdr:spPr>
        <a:xfrm>
          <a:off x="18605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141876</xdr:rowOff>
    </xdr:from>
    <xdr:ext cx="469744" cy="259045"/>
    <xdr:sp macro="" textlink="">
      <xdr:nvSpPr>
        <xdr:cNvPr id="769" name="テキスト ボックス 768"/>
        <xdr:cNvSpPr txBox="1"/>
      </xdr:nvSpPr>
      <xdr:spPr>
        <a:xfrm>
          <a:off x="18421428"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市町村合併等大きな人口変動要因がないために、目的別歳出決算の変動は主として普通建設事業費の多寡によって変動することとなる。</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　令和</a:t>
          </a:r>
          <a:r>
            <a:rPr lang="en-US" altLang="ja-JP" sz="1100">
              <a:effectLst/>
            </a:rPr>
            <a:t>3</a:t>
          </a:r>
          <a:r>
            <a:rPr lang="ja-JP" altLang="en-US" sz="1100">
              <a:effectLst/>
            </a:rPr>
            <a:t>年度と令和</a:t>
          </a:r>
          <a:r>
            <a:rPr lang="en-US" altLang="ja-JP" sz="1100">
              <a:effectLst/>
            </a:rPr>
            <a:t>2</a:t>
          </a:r>
          <a:r>
            <a:rPr lang="ja-JP" altLang="en-US" sz="1100">
              <a:effectLst/>
            </a:rPr>
            <a:t>年度の比較で増減が大きいものとして、総務費・民生費・諸支出金があげられる。総務費は、令和２年度に実施した特別定額給付金の大幅減によるもの、民生費は子育て世帯への臨時給付金の増等によるもの、諸支出金については、</a:t>
          </a:r>
          <a:endParaRPr lang="en-US"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交通事業会計への補助及び出資の減によるものである。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a:t>
          </a:r>
          <a:r>
            <a:rPr kumimoji="1" lang="ja-JP" altLang="ja-JP" sz="1100">
              <a:solidFill>
                <a:sysClr val="windowText" lastClr="000000"/>
              </a:solidFill>
              <a:effectLst/>
              <a:latin typeface="+mn-lt"/>
              <a:ea typeface="+mn-ea"/>
              <a:cs typeface="+mn-cs"/>
            </a:rPr>
            <a:t>財政調整基金残高は、新型コロナウイルス感染症対策や、幼児教育関連施策に伴う取り崩しを実施した一方、決算剰余金の積立て等を行ったことにより</a:t>
          </a:r>
          <a:r>
            <a:rPr kumimoji="1" lang="ja-JP" altLang="en-US" sz="1100">
              <a:solidFill>
                <a:sysClr val="windowText" lastClr="000000"/>
              </a:solidFill>
              <a:effectLst/>
              <a:latin typeface="+mn-lt"/>
              <a:ea typeface="+mn-ea"/>
              <a:cs typeface="+mn-cs"/>
            </a:rPr>
            <a:t>昨年度と比較して</a:t>
          </a:r>
          <a:r>
            <a:rPr kumimoji="1" lang="ja-JP" altLang="ja-JP" sz="1100">
              <a:solidFill>
                <a:sysClr val="windowText" lastClr="000000"/>
              </a:solidFill>
              <a:effectLst/>
              <a:latin typeface="+mn-lt"/>
              <a:ea typeface="+mn-ea"/>
              <a:cs typeface="+mn-cs"/>
            </a:rPr>
            <a:t>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実質収支額は、</a:t>
          </a:r>
          <a:r>
            <a:rPr kumimoji="1" lang="ja-JP" altLang="ja-JP" sz="1100">
              <a:solidFill>
                <a:sysClr val="windowText" lastClr="000000"/>
              </a:solidFill>
              <a:effectLst/>
              <a:latin typeface="+mn-lt"/>
              <a:ea typeface="+mn-ea"/>
              <a:cs typeface="+mn-cs"/>
            </a:rPr>
            <a:t>歳入</a:t>
          </a:r>
          <a:r>
            <a:rPr kumimoji="1" lang="ja-JP" altLang="en-US" sz="1100">
              <a:solidFill>
                <a:sysClr val="windowText" lastClr="000000"/>
              </a:solidFill>
              <a:effectLst/>
              <a:latin typeface="+mn-lt"/>
              <a:ea typeface="+mn-ea"/>
              <a:cs typeface="+mn-cs"/>
            </a:rPr>
            <a:t>について</a:t>
          </a:r>
          <a:r>
            <a:rPr kumimoji="1" lang="ja-JP" altLang="ja-JP" sz="1100">
              <a:solidFill>
                <a:sysClr val="windowText" lastClr="000000"/>
              </a:solidFill>
              <a:effectLst/>
              <a:latin typeface="+mn-lt"/>
              <a:ea typeface="+mn-ea"/>
              <a:cs typeface="+mn-cs"/>
            </a:rPr>
            <a:t>地方交付税</a:t>
          </a:r>
          <a:r>
            <a:rPr kumimoji="1" lang="ja-JP" altLang="en-US" sz="1100">
              <a:solidFill>
                <a:sysClr val="windowText" lastClr="000000"/>
              </a:solidFill>
              <a:effectLst/>
              <a:latin typeface="+mn-lt"/>
              <a:ea typeface="+mn-ea"/>
              <a:cs typeface="+mn-cs"/>
            </a:rPr>
            <a:t>等が</a:t>
          </a:r>
          <a:r>
            <a:rPr kumimoji="1" lang="ja-JP" altLang="ja-JP" sz="1100">
              <a:solidFill>
                <a:sysClr val="windowText" lastClr="000000"/>
              </a:solidFill>
              <a:effectLst/>
              <a:latin typeface="+mn-lt"/>
              <a:ea typeface="+mn-ea"/>
              <a:cs typeface="+mn-cs"/>
            </a:rPr>
            <a:t>増加した</a:t>
          </a:r>
          <a:r>
            <a:rPr kumimoji="1" lang="ja-JP" altLang="en-US" sz="1100">
              <a:solidFill>
                <a:sysClr val="windowText" lastClr="000000"/>
              </a:solidFill>
              <a:effectLst/>
              <a:latin typeface="+mn-lt"/>
              <a:ea typeface="+mn-ea"/>
              <a:cs typeface="+mn-cs"/>
            </a:rPr>
            <a:t>一方で、</a:t>
          </a:r>
          <a:r>
            <a:rPr kumimoji="1" lang="ja-JP" altLang="en-US" sz="1100">
              <a:solidFill>
                <a:sysClr val="windowText" lastClr="000000"/>
              </a:solidFill>
              <a:latin typeface="+mn-ea"/>
              <a:ea typeface="+mn-ea"/>
            </a:rPr>
            <a:t>歳出について扶助費、物件費、普通建設事業費が増加したことによって、実質収支額は昨年度と比較して減少した。</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　</a:t>
          </a:r>
          <a:r>
            <a:rPr kumimoji="1" lang="ja-JP" altLang="en-US" sz="1100">
              <a:solidFill>
                <a:sysClr val="windowText" lastClr="000000"/>
              </a:solidFill>
              <a:effectLst/>
              <a:latin typeface="+mn-lt"/>
              <a:ea typeface="+mn-ea"/>
              <a:cs typeface="+mn-cs"/>
            </a:rPr>
            <a:t>実質単年度収支については、積立金が増加したことによって昨年度と比較して増加した。</a:t>
          </a:r>
          <a:endParaRPr lang="ja-JP" altLang="ja-JP">
            <a:solidFill>
              <a:sysClr val="windowText" lastClr="000000"/>
            </a:solidFill>
            <a:effectLst/>
          </a:endParaRPr>
        </a:p>
        <a:p>
          <a:endParaRPr kumimoji="1" lang="ja-JP" altLang="en-US" sz="11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年度以降黒字決算となり、以降年々改善されているため、特別会計等の収支は着実に改善している。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年度と令和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年度の比較において変動が</a:t>
          </a:r>
          <a:r>
            <a:rPr kumimoji="1" lang="ja-JP" altLang="en-US" sz="1100" b="0" i="0" baseline="0">
              <a:solidFill>
                <a:sysClr val="windowText" lastClr="000000"/>
              </a:solidFill>
              <a:effectLst/>
              <a:latin typeface="+mn-lt"/>
              <a:ea typeface="+mn-ea"/>
              <a:cs typeface="+mn-cs"/>
            </a:rPr>
            <a:t>最も</a:t>
          </a:r>
          <a:r>
            <a:rPr kumimoji="1" lang="ja-JP" altLang="ja-JP" sz="1100" b="0" i="0" baseline="0">
              <a:solidFill>
                <a:sysClr val="windowText" lastClr="000000"/>
              </a:solidFill>
              <a:effectLst/>
              <a:latin typeface="+mn-lt"/>
              <a:ea typeface="+mn-ea"/>
              <a:cs typeface="+mn-cs"/>
            </a:rPr>
            <a:t>大きかったも</a:t>
          </a:r>
          <a:r>
            <a:rPr kumimoji="1" lang="ja-JP" altLang="en-US" sz="1100" b="0" i="0" baseline="0">
              <a:solidFill>
                <a:sysClr val="windowText" lastClr="000000"/>
              </a:solidFill>
              <a:effectLst/>
              <a:latin typeface="+mn-lt"/>
              <a:ea typeface="+mn-ea"/>
              <a:cs typeface="+mn-cs"/>
            </a:rPr>
            <a:t>のは、病院事業会計であり、</a:t>
          </a:r>
          <a:r>
            <a:rPr lang="ja-JP" altLang="en-US" sz="1100" b="0" i="0" u="none" strike="noStrike" baseline="0" smtClean="0">
              <a:solidFill>
                <a:sysClr val="windowText" lastClr="000000"/>
              </a:solidFill>
              <a:latin typeface="+mn-lt"/>
              <a:ea typeface="+mn-ea"/>
              <a:cs typeface="+mn-cs"/>
            </a:rPr>
            <a:t>新型コロナウイルス感染症重点医療機関体制整備事業に係る県費補助金の増加が主な要因と考えられる。</a:t>
          </a:r>
          <a:endParaRPr lang="en-US" altLang="ja-JP" sz="1100" b="0" i="0" u="none" strike="noStrike" baseline="0" smtClean="0">
            <a:solidFill>
              <a:sysClr val="windowText" lastClr="000000"/>
            </a:solidFill>
            <a:latin typeface="+mn-lt"/>
            <a:ea typeface="+mn-ea"/>
            <a:cs typeface="+mn-cs"/>
          </a:endParaRPr>
        </a:p>
        <a:p>
          <a:pPr eaLnBrk="1" fontAlgn="auto" latinLnBrk="0" hangingPunct="1"/>
          <a:endParaRPr lang="ja-JP" altLang="ja-JP">
            <a:solidFill>
              <a:srgbClr val="FF0000"/>
            </a:solidFill>
            <a:effectLst/>
          </a:endParaRPr>
        </a:p>
        <a:p>
          <a:endParaRPr kumimoji="1" lang="ja-JP" altLang="en-US" sz="11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73_&#20234;&#2002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57.4</v>
          </cell>
          <cell r="BX53">
            <v>59.1</v>
          </cell>
          <cell r="CF53">
            <v>59.5</v>
          </cell>
          <cell r="CN53">
            <v>60.5</v>
          </cell>
          <cell r="CV53">
            <v>60.3</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row>
        <row r="75">
          <cell r="BP75">
            <v>7.1</v>
          </cell>
          <cell r="BX75">
            <v>6.6</v>
          </cell>
          <cell r="CF75">
            <v>5.9</v>
          </cell>
          <cell r="CN75">
            <v>5.0999999999999996</v>
          </cell>
          <cell r="CV75">
            <v>4.5</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AH25" sqref="AH25:AL2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77</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78</v>
      </c>
      <c r="C2" s="179"/>
      <c r="D2" s="180"/>
    </row>
    <row r="3" spans="1:119" ht="18.75" customHeight="1" thickBot="1" x14ac:dyDescent="0.2">
      <c r="A3" s="178"/>
      <c r="B3" s="383" t="s">
        <v>79</v>
      </c>
      <c r="C3" s="384"/>
      <c r="D3" s="384"/>
      <c r="E3" s="385"/>
      <c r="F3" s="385"/>
      <c r="G3" s="385"/>
      <c r="H3" s="385"/>
      <c r="I3" s="385"/>
      <c r="J3" s="385"/>
      <c r="K3" s="385"/>
      <c r="L3" s="385" t="s">
        <v>80</v>
      </c>
      <c r="M3" s="385"/>
      <c r="N3" s="385"/>
      <c r="O3" s="385"/>
      <c r="P3" s="385"/>
      <c r="Q3" s="385"/>
      <c r="R3" s="392"/>
      <c r="S3" s="392"/>
      <c r="T3" s="392"/>
      <c r="U3" s="392"/>
      <c r="V3" s="393"/>
      <c r="W3" s="367" t="s">
        <v>81</v>
      </c>
      <c r="X3" s="368"/>
      <c r="Y3" s="368"/>
      <c r="Z3" s="368"/>
      <c r="AA3" s="368"/>
      <c r="AB3" s="384"/>
      <c r="AC3" s="392" t="s">
        <v>82</v>
      </c>
      <c r="AD3" s="368"/>
      <c r="AE3" s="368"/>
      <c r="AF3" s="368"/>
      <c r="AG3" s="368"/>
      <c r="AH3" s="368"/>
      <c r="AI3" s="368"/>
      <c r="AJ3" s="368"/>
      <c r="AK3" s="368"/>
      <c r="AL3" s="369"/>
      <c r="AM3" s="367" t="s">
        <v>83</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84</v>
      </c>
      <c r="BO3" s="368"/>
      <c r="BP3" s="368"/>
      <c r="BQ3" s="368"/>
      <c r="BR3" s="368"/>
      <c r="BS3" s="368"/>
      <c r="BT3" s="368"/>
      <c r="BU3" s="369"/>
      <c r="BV3" s="367" t="s">
        <v>85</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86</v>
      </c>
      <c r="CU3" s="368"/>
      <c r="CV3" s="368"/>
      <c r="CW3" s="368"/>
      <c r="CX3" s="368"/>
      <c r="CY3" s="368"/>
      <c r="CZ3" s="368"/>
      <c r="DA3" s="369"/>
      <c r="DB3" s="367" t="s">
        <v>87</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88</v>
      </c>
      <c r="AZ4" s="371"/>
      <c r="BA4" s="371"/>
      <c r="BB4" s="371"/>
      <c r="BC4" s="371"/>
      <c r="BD4" s="371"/>
      <c r="BE4" s="371"/>
      <c r="BF4" s="371"/>
      <c r="BG4" s="371"/>
      <c r="BH4" s="371"/>
      <c r="BI4" s="371"/>
      <c r="BJ4" s="371"/>
      <c r="BK4" s="371"/>
      <c r="BL4" s="371"/>
      <c r="BM4" s="372"/>
      <c r="BN4" s="373">
        <v>96044530</v>
      </c>
      <c r="BO4" s="374"/>
      <c r="BP4" s="374"/>
      <c r="BQ4" s="374"/>
      <c r="BR4" s="374"/>
      <c r="BS4" s="374"/>
      <c r="BT4" s="374"/>
      <c r="BU4" s="375"/>
      <c r="BV4" s="373">
        <v>104259224</v>
      </c>
      <c r="BW4" s="374"/>
      <c r="BX4" s="374"/>
      <c r="BY4" s="374"/>
      <c r="BZ4" s="374"/>
      <c r="CA4" s="374"/>
      <c r="CB4" s="374"/>
      <c r="CC4" s="375"/>
      <c r="CD4" s="376" t="s">
        <v>89</v>
      </c>
      <c r="CE4" s="377"/>
      <c r="CF4" s="377"/>
      <c r="CG4" s="377"/>
      <c r="CH4" s="377"/>
      <c r="CI4" s="377"/>
      <c r="CJ4" s="377"/>
      <c r="CK4" s="377"/>
      <c r="CL4" s="377"/>
      <c r="CM4" s="377"/>
      <c r="CN4" s="377"/>
      <c r="CO4" s="377"/>
      <c r="CP4" s="377"/>
      <c r="CQ4" s="377"/>
      <c r="CR4" s="377"/>
      <c r="CS4" s="378"/>
      <c r="CT4" s="379">
        <v>2.5</v>
      </c>
      <c r="CU4" s="380"/>
      <c r="CV4" s="380"/>
      <c r="CW4" s="380"/>
      <c r="CX4" s="380"/>
      <c r="CY4" s="380"/>
      <c r="CZ4" s="380"/>
      <c r="DA4" s="381"/>
      <c r="DB4" s="379">
        <v>2.7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90</v>
      </c>
      <c r="AN5" s="440"/>
      <c r="AO5" s="440"/>
      <c r="AP5" s="440"/>
      <c r="AQ5" s="440"/>
      <c r="AR5" s="440"/>
      <c r="AS5" s="440"/>
      <c r="AT5" s="441"/>
      <c r="AU5" s="442" t="s">
        <v>91</v>
      </c>
      <c r="AV5" s="443"/>
      <c r="AW5" s="443"/>
      <c r="AX5" s="443"/>
      <c r="AY5" s="444" t="s">
        <v>92</v>
      </c>
      <c r="AZ5" s="445"/>
      <c r="BA5" s="445"/>
      <c r="BB5" s="445"/>
      <c r="BC5" s="445"/>
      <c r="BD5" s="445"/>
      <c r="BE5" s="445"/>
      <c r="BF5" s="445"/>
      <c r="BG5" s="445"/>
      <c r="BH5" s="445"/>
      <c r="BI5" s="445"/>
      <c r="BJ5" s="445"/>
      <c r="BK5" s="445"/>
      <c r="BL5" s="445"/>
      <c r="BM5" s="446"/>
      <c r="BN5" s="410">
        <v>93970500</v>
      </c>
      <c r="BO5" s="411"/>
      <c r="BP5" s="411"/>
      <c r="BQ5" s="411"/>
      <c r="BR5" s="411"/>
      <c r="BS5" s="411"/>
      <c r="BT5" s="411"/>
      <c r="BU5" s="412"/>
      <c r="BV5" s="410">
        <v>102532971</v>
      </c>
      <c r="BW5" s="411"/>
      <c r="BX5" s="411"/>
      <c r="BY5" s="411"/>
      <c r="BZ5" s="411"/>
      <c r="CA5" s="411"/>
      <c r="CB5" s="411"/>
      <c r="CC5" s="412"/>
      <c r="CD5" s="413" t="s">
        <v>93</v>
      </c>
      <c r="CE5" s="414"/>
      <c r="CF5" s="414"/>
      <c r="CG5" s="414"/>
      <c r="CH5" s="414"/>
      <c r="CI5" s="414"/>
      <c r="CJ5" s="414"/>
      <c r="CK5" s="414"/>
      <c r="CL5" s="414"/>
      <c r="CM5" s="414"/>
      <c r="CN5" s="414"/>
      <c r="CO5" s="414"/>
      <c r="CP5" s="414"/>
      <c r="CQ5" s="414"/>
      <c r="CR5" s="414"/>
      <c r="CS5" s="415"/>
      <c r="CT5" s="407">
        <v>89.2</v>
      </c>
      <c r="CU5" s="408"/>
      <c r="CV5" s="408"/>
      <c r="CW5" s="408"/>
      <c r="CX5" s="408"/>
      <c r="CY5" s="408"/>
      <c r="CZ5" s="408"/>
      <c r="DA5" s="409"/>
      <c r="DB5" s="407">
        <v>93.2</v>
      </c>
      <c r="DC5" s="408"/>
      <c r="DD5" s="408"/>
      <c r="DE5" s="408"/>
      <c r="DF5" s="408"/>
      <c r="DG5" s="408"/>
      <c r="DH5" s="408"/>
      <c r="DI5" s="409"/>
    </row>
    <row r="6" spans="1:119" ht="18.75" customHeight="1" x14ac:dyDescent="0.15">
      <c r="A6" s="178"/>
      <c r="B6" s="416" t="s">
        <v>94</v>
      </c>
      <c r="C6" s="417"/>
      <c r="D6" s="417"/>
      <c r="E6" s="418"/>
      <c r="F6" s="418"/>
      <c r="G6" s="418"/>
      <c r="H6" s="418"/>
      <c r="I6" s="418"/>
      <c r="J6" s="418"/>
      <c r="K6" s="418"/>
      <c r="L6" s="418" t="s">
        <v>95</v>
      </c>
      <c r="M6" s="418"/>
      <c r="N6" s="418"/>
      <c r="O6" s="418"/>
      <c r="P6" s="418"/>
      <c r="Q6" s="418"/>
      <c r="R6" s="422"/>
      <c r="S6" s="422"/>
      <c r="T6" s="422"/>
      <c r="U6" s="422"/>
      <c r="V6" s="423"/>
      <c r="W6" s="426" t="s">
        <v>96</v>
      </c>
      <c r="X6" s="427"/>
      <c r="Y6" s="427"/>
      <c r="Z6" s="427"/>
      <c r="AA6" s="427"/>
      <c r="AB6" s="417"/>
      <c r="AC6" s="430" t="s">
        <v>97</v>
      </c>
      <c r="AD6" s="431"/>
      <c r="AE6" s="431"/>
      <c r="AF6" s="431"/>
      <c r="AG6" s="431"/>
      <c r="AH6" s="431"/>
      <c r="AI6" s="431"/>
      <c r="AJ6" s="431"/>
      <c r="AK6" s="431"/>
      <c r="AL6" s="432"/>
      <c r="AM6" s="439" t="s">
        <v>98</v>
      </c>
      <c r="AN6" s="440"/>
      <c r="AO6" s="440"/>
      <c r="AP6" s="440"/>
      <c r="AQ6" s="440"/>
      <c r="AR6" s="440"/>
      <c r="AS6" s="440"/>
      <c r="AT6" s="441"/>
      <c r="AU6" s="442" t="s">
        <v>91</v>
      </c>
      <c r="AV6" s="443"/>
      <c r="AW6" s="443"/>
      <c r="AX6" s="443"/>
      <c r="AY6" s="444" t="s">
        <v>99</v>
      </c>
      <c r="AZ6" s="445"/>
      <c r="BA6" s="445"/>
      <c r="BB6" s="445"/>
      <c r="BC6" s="445"/>
      <c r="BD6" s="445"/>
      <c r="BE6" s="445"/>
      <c r="BF6" s="445"/>
      <c r="BG6" s="445"/>
      <c r="BH6" s="445"/>
      <c r="BI6" s="445"/>
      <c r="BJ6" s="445"/>
      <c r="BK6" s="445"/>
      <c r="BL6" s="445"/>
      <c r="BM6" s="446"/>
      <c r="BN6" s="410">
        <v>2074030</v>
      </c>
      <c r="BO6" s="411"/>
      <c r="BP6" s="411"/>
      <c r="BQ6" s="411"/>
      <c r="BR6" s="411"/>
      <c r="BS6" s="411"/>
      <c r="BT6" s="411"/>
      <c r="BU6" s="412"/>
      <c r="BV6" s="410">
        <v>1726253</v>
      </c>
      <c r="BW6" s="411"/>
      <c r="BX6" s="411"/>
      <c r="BY6" s="411"/>
      <c r="BZ6" s="411"/>
      <c r="CA6" s="411"/>
      <c r="CB6" s="411"/>
      <c r="CC6" s="412"/>
      <c r="CD6" s="413" t="s">
        <v>100</v>
      </c>
      <c r="CE6" s="414"/>
      <c r="CF6" s="414"/>
      <c r="CG6" s="414"/>
      <c r="CH6" s="414"/>
      <c r="CI6" s="414"/>
      <c r="CJ6" s="414"/>
      <c r="CK6" s="414"/>
      <c r="CL6" s="414"/>
      <c r="CM6" s="414"/>
      <c r="CN6" s="414"/>
      <c r="CO6" s="414"/>
      <c r="CP6" s="414"/>
      <c r="CQ6" s="414"/>
      <c r="CR6" s="414"/>
      <c r="CS6" s="415"/>
      <c r="CT6" s="447">
        <v>95.1</v>
      </c>
      <c r="CU6" s="448"/>
      <c r="CV6" s="448"/>
      <c r="CW6" s="448"/>
      <c r="CX6" s="448"/>
      <c r="CY6" s="448"/>
      <c r="CZ6" s="448"/>
      <c r="DA6" s="449"/>
      <c r="DB6" s="447">
        <v>99.4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101</v>
      </c>
      <c r="AN7" s="440"/>
      <c r="AO7" s="440"/>
      <c r="AP7" s="440"/>
      <c r="AQ7" s="440"/>
      <c r="AR7" s="440"/>
      <c r="AS7" s="440"/>
      <c r="AT7" s="441"/>
      <c r="AU7" s="442" t="s">
        <v>91</v>
      </c>
      <c r="AV7" s="443"/>
      <c r="AW7" s="443"/>
      <c r="AX7" s="443"/>
      <c r="AY7" s="444" t="s">
        <v>102</v>
      </c>
      <c r="AZ7" s="445"/>
      <c r="BA7" s="445"/>
      <c r="BB7" s="445"/>
      <c r="BC7" s="445"/>
      <c r="BD7" s="445"/>
      <c r="BE7" s="445"/>
      <c r="BF7" s="445"/>
      <c r="BG7" s="445"/>
      <c r="BH7" s="445"/>
      <c r="BI7" s="445"/>
      <c r="BJ7" s="445"/>
      <c r="BK7" s="445"/>
      <c r="BL7" s="445"/>
      <c r="BM7" s="446"/>
      <c r="BN7" s="410">
        <v>969017</v>
      </c>
      <c r="BO7" s="411"/>
      <c r="BP7" s="411"/>
      <c r="BQ7" s="411"/>
      <c r="BR7" s="411"/>
      <c r="BS7" s="411"/>
      <c r="BT7" s="411"/>
      <c r="BU7" s="412"/>
      <c r="BV7" s="410">
        <v>553425</v>
      </c>
      <c r="BW7" s="411"/>
      <c r="BX7" s="411"/>
      <c r="BY7" s="411"/>
      <c r="BZ7" s="411"/>
      <c r="CA7" s="411"/>
      <c r="CB7" s="411"/>
      <c r="CC7" s="412"/>
      <c r="CD7" s="413" t="s">
        <v>103</v>
      </c>
      <c r="CE7" s="414"/>
      <c r="CF7" s="414"/>
      <c r="CG7" s="414"/>
      <c r="CH7" s="414"/>
      <c r="CI7" s="414"/>
      <c r="CJ7" s="414"/>
      <c r="CK7" s="414"/>
      <c r="CL7" s="414"/>
      <c r="CM7" s="414"/>
      <c r="CN7" s="414"/>
      <c r="CO7" s="414"/>
      <c r="CP7" s="414"/>
      <c r="CQ7" s="414"/>
      <c r="CR7" s="414"/>
      <c r="CS7" s="415"/>
      <c r="CT7" s="410">
        <v>44761494</v>
      </c>
      <c r="CU7" s="411"/>
      <c r="CV7" s="411"/>
      <c r="CW7" s="411"/>
      <c r="CX7" s="411"/>
      <c r="CY7" s="411"/>
      <c r="CZ7" s="411"/>
      <c r="DA7" s="412"/>
      <c r="DB7" s="410">
        <v>42999931</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104</v>
      </c>
      <c r="AN8" s="440"/>
      <c r="AO8" s="440"/>
      <c r="AP8" s="440"/>
      <c r="AQ8" s="440"/>
      <c r="AR8" s="440"/>
      <c r="AS8" s="440"/>
      <c r="AT8" s="441"/>
      <c r="AU8" s="442" t="s">
        <v>105</v>
      </c>
      <c r="AV8" s="443"/>
      <c r="AW8" s="443"/>
      <c r="AX8" s="443"/>
      <c r="AY8" s="444" t="s">
        <v>106</v>
      </c>
      <c r="AZ8" s="445"/>
      <c r="BA8" s="445"/>
      <c r="BB8" s="445"/>
      <c r="BC8" s="445"/>
      <c r="BD8" s="445"/>
      <c r="BE8" s="445"/>
      <c r="BF8" s="445"/>
      <c r="BG8" s="445"/>
      <c r="BH8" s="445"/>
      <c r="BI8" s="445"/>
      <c r="BJ8" s="445"/>
      <c r="BK8" s="445"/>
      <c r="BL8" s="445"/>
      <c r="BM8" s="446"/>
      <c r="BN8" s="410">
        <v>1105013</v>
      </c>
      <c r="BO8" s="411"/>
      <c r="BP8" s="411"/>
      <c r="BQ8" s="411"/>
      <c r="BR8" s="411"/>
      <c r="BS8" s="411"/>
      <c r="BT8" s="411"/>
      <c r="BU8" s="412"/>
      <c r="BV8" s="410">
        <v>1172828</v>
      </c>
      <c r="BW8" s="411"/>
      <c r="BX8" s="411"/>
      <c r="BY8" s="411"/>
      <c r="BZ8" s="411"/>
      <c r="CA8" s="411"/>
      <c r="CB8" s="411"/>
      <c r="CC8" s="412"/>
      <c r="CD8" s="413" t="s">
        <v>107</v>
      </c>
      <c r="CE8" s="414"/>
      <c r="CF8" s="414"/>
      <c r="CG8" s="414"/>
      <c r="CH8" s="414"/>
      <c r="CI8" s="414"/>
      <c r="CJ8" s="414"/>
      <c r="CK8" s="414"/>
      <c r="CL8" s="414"/>
      <c r="CM8" s="414"/>
      <c r="CN8" s="414"/>
      <c r="CO8" s="414"/>
      <c r="CP8" s="414"/>
      <c r="CQ8" s="414"/>
      <c r="CR8" s="414"/>
      <c r="CS8" s="415"/>
      <c r="CT8" s="450">
        <v>0.81</v>
      </c>
      <c r="CU8" s="451"/>
      <c r="CV8" s="451"/>
      <c r="CW8" s="451"/>
      <c r="CX8" s="451"/>
      <c r="CY8" s="451"/>
      <c r="CZ8" s="451"/>
      <c r="DA8" s="452"/>
      <c r="DB8" s="450">
        <v>0.83</v>
      </c>
      <c r="DC8" s="451"/>
      <c r="DD8" s="451"/>
      <c r="DE8" s="451"/>
      <c r="DF8" s="451"/>
      <c r="DG8" s="451"/>
      <c r="DH8" s="451"/>
      <c r="DI8" s="452"/>
    </row>
    <row r="9" spans="1:119" ht="18.75" customHeight="1" thickBot="1" x14ac:dyDescent="0.2">
      <c r="A9" s="178"/>
      <c r="B9" s="404" t="s">
        <v>108</v>
      </c>
      <c r="C9" s="405"/>
      <c r="D9" s="405"/>
      <c r="E9" s="405"/>
      <c r="F9" s="405"/>
      <c r="G9" s="405"/>
      <c r="H9" s="405"/>
      <c r="I9" s="405"/>
      <c r="J9" s="405"/>
      <c r="K9" s="453"/>
      <c r="L9" s="454" t="s">
        <v>109</v>
      </c>
      <c r="M9" s="455"/>
      <c r="N9" s="455"/>
      <c r="O9" s="455"/>
      <c r="P9" s="455"/>
      <c r="Q9" s="456"/>
      <c r="R9" s="457">
        <v>198138</v>
      </c>
      <c r="S9" s="458"/>
      <c r="T9" s="458"/>
      <c r="U9" s="458"/>
      <c r="V9" s="459"/>
      <c r="W9" s="367" t="s">
        <v>110</v>
      </c>
      <c r="X9" s="368"/>
      <c r="Y9" s="368"/>
      <c r="Z9" s="368"/>
      <c r="AA9" s="368"/>
      <c r="AB9" s="368"/>
      <c r="AC9" s="368"/>
      <c r="AD9" s="368"/>
      <c r="AE9" s="368"/>
      <c r="AF9" s="368"/>
      <c r="AG9" s="368"/>
      <c r="AH9" s="368"/>
      <c r="AI9" s="368"/>
      <c r="AJ9" s="368"/>
      <c r="AK9" s="368"/>
      <c r="AL9" s="369"/>
      <c r="AM9" s="439" t="s">
        <v>111</v>
      </c>
      <c r="AN9" s="440"/>
      <c r="AO9" s="440"/>
      <c r="AP9" s="440"/>
      <c r="AQ9" s="440"/>
      <c r="AR9" s="440"/>
      <c r="AS9" s="440"/>
      <c r="AT9" s="441"/>
      <c r="AU9" s="442" t="s">
        <v>112</v>
      </c>
      <c r="AV9" s="443"/>
      <c r="AW9" s="443"/>
      <c r="AX9" s="443"/>
      <c r="AY9" s="444" t="s">
        <v>113</v>
      </c>
      <c r="AZ9" s="445"/>
      <c r="BA9" s="445"/>
      <c r="BB9" s="445"/>
      <c r="BC9" s="445"/>
      <c r="BD9" s="445"/>
      <c r="BE9" s="445"/>
      <c r="BF9" s="445"/>
      <c r="BG9" s="445"/>
      <c r="BH9" s="445"/>
      <c r="BI9" s="445"/>
      <c r="BJ9" s="445"/>
      <c r="BK9" s="445"/>
      <c r="BL9" s="445"/>
      <c r="BM9" s="446"/>
      <c r="BN9" s="410">
        <v>-67815</v>
      </c>
      <c r="BO9" s="411"/>
      <c r="BP9" s="411"/>
      <c r="BQ9" s="411"/>
      <c r="BR9" s="411"/>
      <c r="BS9" s="411"/>
      <c r="BT9" s="411"/>
      <c r="BU9" s="412"/>
      <c r="BV9" s="410">
        <v>402416</v>
      </c>
      <c r="BW9" s="411"/>
      <c r="BX9" s="411"/>
      <c r="BY9" s="411"/>
      <c r="BZ9" s="411"/>
      <c r="CA9" s="411"/>
      <c r="CB9" s="411"/>
      <c r="CC9" s="412"/>
      <c r="CD9" s="413" t="s">
        <v>114</v>
      </c>
      <c r="CE9" s="414"/>
      <c r="CF9" s="414"/>
      <c r="CG9" s="414"/>
      <c r="CH9" s="414"/>
      <c r="CI9" s="414"/>
      <c r="CJ9" s="414"/>
      <c r="CK9" s="414"/>
      <c r="CL9" s="414"/>
      <c r="CM9" s="414"/>
      <c r="CN9" s="414"/>
      <c r="CO9" s="414"/>
      <c r="CP9" s="414"/>
      <c r="CQ9" s="414"/>
      <c r="CR9" s="414"/>
      <c r="CS9" s="415"/>
      <c r="CT9" s="407">
        <v>13.4</v>
      </c>
      <c r="CU9" s="408"/>
      <c r="CV9" s="408"/>
      <c r="CW9" s="408"/>
      <c r="CX9" s="408"/>
      <c r="CY9" s="408"/>
      <c r="CZ9" s="408"/>
      <c r="DA9" s="409"/>
      <c r="DB9" s="407">
        <v>13.5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115</v>
      </c>
      <c r="M10" s="440"/>
      <c r="N10" s="440"/>
      <c r="O10" s="440"/>
      <c r="P10" s="440"/>
      <c r="Q10" s="441"/>
      <c r="R10" s="461">
        <v>196883</v>
      </c>
      <c r="S10" s="462"/>
      <c r="T10" s="462"/>
      <c r="U10" s="462"/>
      <c r="V10" s="463"/>
      <c r="W10" s="398"/>
      <c r="X10" s="399"/>
      <c r="Y10" s="399"/>
      <c r="Z10" s="399"/>
      <c r="AA10" s="399"/>
      <c r="AB10" s="399"/>
      <c r="AC10" s="399"/>
      <c r="AD10" s="399"/>
      <c r="AE10" s="399"/>
      <c r="AF10" s="399"/>
      <c r="AG10" s="399"/>
      <c r="AH10" s="399"/>
      <c r="AI10" s="399"/>
      <c r="AJ10" s="399"/>
      <c r="AK10" s="399"/>
      <c r="AL10" s="402"/>
      <c r="AM10" s="439" t="s">
        <v>116</v>
      </c>
      <c r="AN10" s="440"/>
      <c r="AO10" s="440"/>
      <c r="AP10" s="440"/>
      <c r="AQ10" s="440"/>
      <c r="AR10" s="440"/>
      <c r="AS10" s="440"/>
      <c r="AT10" s="441"/>
      <c r="AU10" s="442" t="s">
        <v>91</v>
      </c>
      <c r="AV10" s="443"/>
      <c r="AW10" s="443"/>
      <c r="AX10" s="443"/>
      <c r="AY10" s="444" t="s">
        <v>117</v>
      </c>
      <c r="AZ10" s="445"/>
      <c r="BA10" s="445"/>
      <c r="BB10" s="445"/>
      <c r="BC10" s="445"/>
      <c r="BD10" s="445"/>
      <c r="BE10" s="445"/>
      <c r="BF10" s="445"/>
      <c r="BG10" s="445"/>
      <c r="BH10" s="445"/>
      <c r="BI10" s="445"/>
      <c r="BJ10" s="445"/>
      <c r="BK10" s="445"/>
      <c r="BL10" s="445"/>
      <c r="BM10" s="446"/>
      <c r="BN10" s="410">
        <v>1036337</v>
      </c>
      <c r="BO10" s="411"/>
      <c r="BP10" s="411"/>
      <c r="BQ10" s="411"/>
      <c r="BR10" s="411"/>
      <c r="BS10" s="411"/>
      <c r="BT10" s="411"/>
      <c r="BU10" s="412"/>
      <c r="BV10" s="410">
        <v>387363</v>
      </c>
      <c r="BW10" s="411"/>
      <c r="BX10" s="411"/>
      <c r="BY10" s="411"/>
      <c r="BZ10" s="411"/>
      <c r="CA10" s="411"/>
      <c r="CB10" s="411"/>
      <c r="CC10" s="412"/>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119</v>
      </c>
      <c r="M11" s="465"/>
      <c r="N11" s="465"/>
      <c r="O11" s="465"/>
      <c r="P11" s="465"/>
      <c r="Q11" s="466"/>
      <c r="R11" s="467" t="s">
        <v>120</v>
      </c>
      <c r="S11" s="468"/>
      <c r="T11" s="468"/>
      <c r="U11" s="468"/>
      <c r="V11" s="469"/>
      <c r="W11" s="398"/>
      <c r="X11" s="399"/>
      <c r="Y11" s="399"/>
      <c r="Z11" s="399"/>
      <c r="AA11" s="399"/>
      <c r="AB11" s="399"/>
      <c r="AC11" s="399"/>
      <c r="AD11" s="399"/>
      <c r="AE11" s="399"/>
      <c r="AF11" s="399"/>
      <c r="AG11" s="399"/>
      <c r="AH11" s="399"/>
      <c r="AI11" s="399"/>
      <c r="AJ11" s="399"/>
      <c r="AK11" s="399"/>
      <c r="AL11" s="402"/>
      <c r="AM11" s="439" t="s">
        <v>121</v>
      </c>
      <c r="AN11" s="440"/>
      <c r="AO11" s="440"/>
      <c r="AP11" s="440"/>
      <c r="AQ11" s="440"/>
      <c r="AR11" s="440"/>
      <c r="AS11" s="440"/>
      <c r="AT11" s="441"/>
      <c r="AU11" s="442" t="s">
        <v>122</v>
      </c>
      <c r="AV11" s="443"/>
      <c r="AW11" s="443"/>
      <c r="AX11" s="443"/>
      <c r="AY11" s="444" t="s">
        <v>123</v>
      </c>
      <c r="AZ11" s="445"/>
      <c r="BA11" s="445"/>
      <c r="BB11" s="445"/>
      <c r="BC11" s="445"/>
      <c r="BD11" s="445"/>
      <c r="BE11" s="445"/>
      <c r="BF11" s="445"/>
      <c r="BG11" s="445"/>
      <c r="BH11" s="445"/>
      <c r="BI11" s="445"/>
      <c r="BJ11" s="445"/>
      <c r="BK11" s="445"/>
      <c r="BL11" s="445"/>
      <c r="BM11" s="446"/>
      <c r="BN11" s="410">
        <v>720300</v>
      </c>
      <c r="BO11" s="411"/>
      <c r="BP11" s="411"/>
      <c r="BQ11" s="411"/>
      <c r="BR11" s="411"/>
      <c r="BS11" s="411"/>
      <c r="BT11" s="411"/>
      <c r="BU11" s="412"/>
      <c r="BV11" s="410">
        <v>757100</v>
      </c>
      <c r="BW11" s="411"/>
      <c r="BX11" s="411"/>
      <c r="BY11" s="411"/>
      <c r="BZ11" s="411"/>
      <c r="CA11" s="411"/>
      <c r="CB11" s="411"/>
      <c r="CC11" s="412"/>
      <c r="CD11" s="413" t="s">
        <v>124</v>
      </c>
      <c r="CE11" s="414"/>
      <c r="CF11" s="414"/>
      <c r="CG11" s="414"/>
      <c r="CH11" s="414"/>
      <c r="CI11" s="414"/>
      <c r="CJ11" s="414"/>
      <c r="CK11" s="414"/>
      <c r="CL11" s="414"/>
      <c r="CM11" s="414"/>
      <c r="CN11" s="414"/>
      <c r="CO11" s="414"/>
      <c r="CP11" s="414"/>
      <c r="CQ11" s="414"/>
      <c r="CR11" s="414"/>
      <c r="CS11" s="415"/>
      <c r="CT11" s="450" t="s">
        <v>125</v>
      </c>
      <c r="CU11" s="451"/>
      <c r="CV11" s="451"/>
      <c r="CW11" s="451"/>
      <c r="CX11" s="451"/>
      <c r="CY11" s="451"/>
      <c r="CZ11" s="451"/>
      <c r="DA11" s="452"/>
      <c r="DB11" s="450" t="s">
        <v>126</v>
      </c>
      <c r="DC11" s="451"/>
      <c r="DD11" s="451"/>
      <c r="DE11" s="451"/>
      <c r="DF11" s="451"/>
      <c r="DG11" s="451"/>
      <c r="DH11" s="451"/>
      <c r="DI11" s="452"/>
    </row>
    <row r="12" spans="1:119" ht="18.75" customHeight="1" x14ac:dyDescent="0.15">
      <c r="A12" s="178"/>
      <c r="B12" s="470" t="s">
        <v>127</v>
      </c>
      <c r="C12" s="471"/>
      <c r="D12" s="471"/>
      <c r="E12" s="471"/>
      <c r="F12" s="471"/>
      <c r="G12" s="471"/>
      <c r="H12" s="471"/>
      <c r="I12" s="471"/>
      <c r="J12" s="471"/>
      <c r="K12" s="472"/>
      <c r="L12" s="479" t="s">
        <v>128</v>
      </c>
      <c r="M12" s="480"/>
      <c r="N12" s="480"/>
      <c r="O12" s="480"/>
      <c r="P12" s="480"/>
      <c r="Q12" s="481"/>
      <c r="R12" s="482">
        <v>202978</v>
      </c>
      <c r="S12" s="483"/>
      <c r="T12" s="483"/>
      <c r="U12" s="483"/>
      <c r="V12" s="484"/>
      <c r="W12" s="485" t="s">
        <v>1</v>
      </c>
      <c r="X12" s="443"/>
      <c r="Y12" s="443"/>
      <c r="Z12" s="443"/>
      <c r="AA12" s="443"/>
      <c r="AB12" s="486"/>
      <c r="AC12" s="487" t="s">
        <v>129</v>
      </c>
      <c r="AD12" s="488"/>
      <c r="AE12" s="488"/>
      <c r="AF12" s="488"/>
      <c r="AG12" s="489"/>
      <c r="AH12" s="487" t="s">
        <v>130</v>
      </c>
      <c r="AI12" s="488"/>
      <c r="AJ12" s="488"/>
      <c r="AK12" s="488"/>
      <c r="AL12" s="490"/>
      <c r="AM12" s="439" t="s">
        <v>131</v>
      </c>
      <c r="AN12" s="440"/>
      <c r="AO12" s="440"/>
      <c r="AP12" s="440"/>
      <c r="AQ12" s="440"/>
      <c r="AR12" s="440"/>
      <c r="AS12" s="440"/>
      <c r="AT12" s="441"/>
      <c r="AU12" s="442" t="s">
        <v>91</v>
      </c>
      <c r="AV12" s="443"/>
      <c r="AW12" s="443"/>
      <c r="AX12" s="443"/>
      <c r="AY12" s="444" t="s">
        <v>132</v>
      </c>
      <c r="AZ12" s="445"/>
      <c r="BA12" s="445"/>
      <c r="BB12" s="445"/>
      <c r="BC12" s="445"/>
      <c r="BD12" s="445"/>
      <c r="BE12" s="445"/>
      <c r="BF12" s="445"/>
      <c r="BG12" s="445"/>
      <c r="BH12" s="445"/>
      <c r="BI12" s="445"/>
      <c r="BJ12" s="445"/>
      <c r="BK12" s="445"/>
      <c r="BL12" s="445"/>
      <c r="BM12" s="446"/>
      <c r="BN12" s="410">
        <v>113921</v>
      </c>
      <c r="BO12" s="411"/>
      <c r="BP12" s="411"/>
      <c r="BQ12" s="411"/>
      <c r="BR12" s="411"/>
      <c r="BS12" s="411"/>
      <c r="BT12" s="411"/>
      <c r="BU12" s="412"/>
      <c r="BV12" s="410">
        <v>1275812</v>
      </c>
      <c r="BW12" s="411"/>
      <c r="BX12" s="411"/>
      <c r="BY12" s="411"/>
      <c r="BZ12" s="411"/>
      <c r="CA12" s="411"/>
      <c r="CB12" s="411"/>
      <c r="CC12" s="412"/>
      <c r="CD12" s="413" t="s">
        <v>133</v>
      </c>
      <c r="CE12" s="414"/>
      <c r="CF12" s="414"/>
      <c r="CG12" s="414"/>
      <c r="CH12" s="414"/>
      <c r="CI12" s="414"/>
      <c r="CJ12" s="414"/>
      <c r="CK12" s="414"/>
      <c r="CL12" s="414"/>
      <c r="CM12" s="414"/>
      <c r="CN12" s="414"/>
      <c r="CO12" s="414"/>
      <c r="CP12" s="414"/>
      <c r="CQ12" s="414"/>
      <c r="CR12" s="414"/>
      <c r="CS12" s="415"/>
      <c r="CT12" s="450" t="s">
        <v>126</v>
      </c>
      <c r="CU12" s="451"/>
      <c r="CV12" s="451"/>
      <c r="CW12" s="451"/>
      <c r="CX12" s="451"/>
      <c r="CY12" s="451"/>
      <c r="CZ12" s="451"/>
      <c r="DA12" s="452"/>
      <c r="DB12" s="450" t="s">
        <v>134</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135</v>
      </c>
      <c r="N13" s="502"/>
      <c r="O13" s="502"/>
      <c r="P13" s="502"/>
      <c r="Q13" s="503"/>
      <c r="R13" s="494">
        <v>199947</v>
      </c>
      <c r="S13" s="495"/>
      <c r="T13" s="495"/>
      <c r="U13" s="495"/>
      <c r="V13" s="496"/>
      <c r="W13" s="426" t="s">
        <v>136</v>
      </c>
      <c r="X13" s="427"/>
      <c r="Y13" s="427"/>
      <c r="Z13" s="427"/>
      <c r="AA13" s="427"/>
      <c r="AB13" s="417"/>
      <c r="AC13" s="461">
        <v>555</v>
      </c>
      <c r="AD13" s="462"/>
      <c r="AE13" s="462"/>
      <c r="AF13" s="462"/>
      <c r="AG13" s="504"/>
      <c r="AH13" s="461">
        <v>593</v>
      </c>
      <c r="AI13" s="462"/>
      <c r="AJ13" s="462"/>
      <c r="AK13" s="462"/>
      <c r="AL13" s="463"/>
      <c r="AM13" s="439" t="s">
        <v>137</v>
      </c>
      <c r="AN13" s="440"/>
      <c r="AO13" s="440"/>
      <c r="AP13" s="440"/>
      <c r="AQ13" s="440"/>
      <c r="AR13" s="440"/>
      <c r="AS13" s="440"/>
      <c r="AT13" s="441"/>
      <c r="AU13" s="442" t="s">
        <v>138</v>
      </c>
      <c r="AV13" s="443"/>
      <c r="AW13" s="443"/>
      <c r="AX13" s="443"/>
      <c r="AY13" s="444" t="s">
        <v>139</v>
      </c>
      <c r="AZ13" s="445"/>
      <c r="BA13" s="445"/>
      <c r="BB13" s="445"/>
      <c r="BC13" s="445"/>
      <c r="BD13" s="445"/>
      <c r="BE13" s="445"/>
      <c r="BF13" s="445"/>
      <c r="BG13" s="445"/>
      <c r="BH13" s="445"/>
      <c r="BI13" s="445"/>
      <c r="BJ13" s="445"/>
      <c r="BK13" s="445"/>
      <c r="BL13" s="445"/>
      <c r="BM13" s="446"/>
      <c r="BN13" s="410">
        <v>1574901</v>
      </c>
      <c r="BO13" s="411"/>
      <c r="BP13" s="411"/>
      <c r="BQ13" s="411"/>
      <c r="BR13" s="411"/>
      <c r="BS13" s="411"/>
      <c r="BT13" s="411"/>
      <c r="BU13" s="412"/>
      <c r="BV13" s="410">
        <v>271067</v>
      </c>
      <c r="BW13" s="411"/>
      <c r="BX13" s="411"/>
      <c r="BY13" s="411"/>
      <c r="BZ13" s="411"/>
      <c r="CA13" s="411"/>
      <c r="CB13" s="411"/>
      <c r="CC13" s="412"/>
      <c r="CD13" s="413" t="s">
        <v>140</v>
      </c>
      <c r="CE13" s="414"/>
      <c r="CF13" s="414"/>
      <c r="CG13" s="414"/>
      <c r="CH13" s="414"/>
      <c r="CI13" s="414"/>
      <c r="CJ13" s="414"/>
      <c r="CK13" s="414"/>
      <c r="CL13" s="414"/>
      <c r="CM13" s="414"/>
      <c r="CN13" s="414"/>
      <c r="CO13" s="414"/>
      <c r="CP13" s="414"/>
      <c r="CQ13" s="414"/>
      <c r="CR13" s="414"/>
      <c r="CS13" s="415"/>
      <c r="CT13" s="407">
        <v>4.5</v>
      </c>
      <c r="CU13" s="408"/>
      <c r="CV13" s="408"/>
      <c r="CW13" s="408"/>
      <c r="CX13" s="408"/>
      <c r="CY13" s="408"/>
      <c r="CZ13" s="408"/>
      <c r="DA13" s="409"/>
      <c r="DB13" s="407">
        <v>5.0999999999999996</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141</v>
      </c>
      <c r="M14" s="492"/>
      <c r="N14" s="492"/>
      <c r="O14" s="492"/>
      <c r="P14" s="492"/>
      <c r="Q14" s="493"/>
      <c r="R14" s="494">
        <v>203509</v>
      </c>
      <c r="S14" s="495"/>
      <c r="T14" s="495"/>
      <c r="U14" s="495"/>
      <c r="V14" s="496"/>
      <c r="W14" s="400"/>
      <c r="X14" s="401"/>
      <c r="Y14" s="401"/>
      <c r="Z14" s="401"/>
      <c r="AA14" s="401"/>
      <c r="AB14" s="390"/>
      <c r="AC14" s="497">
        <v>0.7</v>
      </c>
      <c r="AD14" s="498"/>
      <c r="AE14" s="498"/>
      <c r="AF14" s="498"/>
      <c r="AG14" s="499"/>
      <c r="AH14" s="497">
        <v>0.7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142</v>
      </c>
      <c r="CE14" s="506"/>
      <c r="CF14" s="506"/>
      <c r="CG14" s="506"/>
      <c r="CH14" s="506"/>
      <c r="CI14" s="506"/>
      <c r="CJ14" s="506"/>
      <c r="CK14" s="506"/>
      <c r="CL14" s="506"/>
      <c r="CM14" s="506"/>
      <c r="CN14" s="506"/>
      <c r="CO14" s="506"/>
      <c r="CP14" s="506"/>
      <c r="CQ14" s="506"/>
      <c r="CR14" s="506"/>
      <c r="CS14" s="507"/>
      <c r="CT14" s="508" t="s">
        <v>143</v>
      </c>
      <c r="CU14" s="509"/>
      <c r="CV14" s="509"/>
      <c r="CW14" s="509"/>
      <c r="CX14" s="509"/>
      <c r="CY14" s="509"/>
      <c r="CZ14" s="509"/>
      <c r="DA14" s="510"/>
      <c r="DB14" s="508" t="s">
        <v>143</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144</v>
      </c>
      <c r="N15" s="502"/>
      <c r="O15" s="502"/>
      <c r="P15" s="502"/>
      <c r="Q15" s="503"/>
      <c r="R15" s="494">
        <v>200338</v>
      </c>
      <c r="S15" s="495"/>
      <c r="T15" s="495"/>
      <c r="U15" s="495"/>
      <c r="V15" s="496"/>
      <c r="W15" s="426" t="s">
        <v>145</v>
      </c>
      <c r="X15" s="427"/>
      <c r="Y15" s="427"/>
      <c r="Z15" s="427"/>
      <c r="AA15" s="427"/>
      <c r="AB15" s="417"/>
      <c r="AC15" s="461">
        <v>18676</v>
      </c>
      <c r="AD15" s="462"/>
      <c r="AE15" s="462"/>
      <c r="AF15" s="462"/>
      <c r="AG15" s="504"/>
      <c r="AH15" s="461">
        <v>21780</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26197208</v>
      </c>
      <c r="BO15" s="374"/>
      <c r="BP15" s="374"/>
      <c r="BQ15" s="374"/>
      <c r="BR15" s="374"/>
      <c r="BS15" s="374"/>
      <c r="BT15" s="374"/>
      <c r="BU15" s="375"/>
      <c r="BV15" s="373">
        <v>27368450</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24.2</v>
      </c>
      <c r="AD16" s="498"/>
      <c r="AE16" s="498"/>
      <c r="AF16" s="498"/>
      <c r="AG16" s="499"/>
      <c r="AH16" s="497">
        <v>26.3</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33813476</v>
      </c>
      <c r="BO16" s="411"/>
      <c r="BP16" s="411"/>
      <c r="BQ16" s="411"/>
      <c r="BR16" s="411"/>
      <c r="BS16" s="411"/>
      <c r="BT16" s="411"/>
      <c r="BU16" s="412"/>
      <c r="BV16" s="410">
        <v>33112663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58089</v>
      </c>
      <c r="AD17" s="462"/>
      <c r="AE17" s="462"/>
      <c r="AF17" s="462"/>
      <c r="AG17" s="504"/>
      <c r="AH17" s="461">
        <v>60302</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33181582</v>
      </c>
      <c r="BO17" s="411"/>
      <c r="BP17" s="411"/>
      <c r="BQ17" s="411"/>
      <c r="BR17" s="411"/>
      <c r="BS17" s="411"/>
      <c r="BT17" s="411"/>
      <c r="BU17" s="412"/>
      <c r="BV17" s="410">
        <v>34657483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25</v>
      </c>
      <c r="M18" s="534"/>
      <c r="N18" s="534"/>
      <c r="O18" s="534"/>
      <c r="P18" s="534"/>
      <c r="Q18" s="534"/>
      <c r="R18" s="535"/>
      <c r="S18" s="535"/>
      <c r="T18" s="535"/>
      <c r="U18" s="535"/>
      <c r="V18" s="536"/>
      <c r="W18" s="428"/>
      <c r="X18" s="429"/>
      <c r="Y18" s="429"/>
      <c r="Z18" s="429"/>
      <c r="AA18" s="429"/>
      <c r="AB18" s="420"/>
      <c r="AC18" s="537">
        <v>75.099999999999994</v>
      </c>
      <c r="AD18" s="538"/>
      <c r="AE18" s="538"/>
      <c r="AF18" s="538"/>
      <c r="AG18" s="539"/>
      <c r="AH18" s="537">
        <v>72.900000000000006</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41431623</v>
      </c>
      <c r="BO18" s="411"/>
      <c r="BP18" s="411"/>
      <c r="BQ18" s="411"/>
      <c r="BR18" s="411"/>
      <c r="BS18" s="411"/>
      <c r="BT18" s="411"/>
      <c r="BU18" s="412"/>
      <c r="BV18" s="410">
        <v>39909808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7926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55461517</v>
      </c>
      <c r="BO19" s="411"/>
      <c r="BP19" s="411"/>
      <c r="BQ19" s="411"/>
      <c r="BR19" s="411"/>
      <c r="BS19" s="411"/>
      <c r="BT19" s="411"/>
      <c r="BU19" s="412"/>
      <c r="BV19" s="410">
        <v>52916499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82481</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64467284</v>
      </c>
      <c r="BO22" s="374"/>
      <c r="BP22" s="374"/>
      <c r="BQ22" s="374"/>
      <c r="BR22" s="374"/>
      <c r="BS22" s="374"/>
      <c r="BT22" s="374"/>
      <c r="BU22" s="375"/>
      <c r="BV22" s="373">
        <v>60783525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55711482</v>
      </c>
      <c r="BO23" s="411"/>
      <c r="BP23" s="411"/>
      <c r="BQ23" s="411"/>
      <c r="BR23" s="411"/>
      <c r="BS23" s="411"/>
      <c r="BT23" s="411"/>
      <c r="BU23" s="412"/>
      <c r="BV23" s="410">
        <v>52149140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9531</v>
      </c>
      <c r="R24" s="462"/>
      <c r="S24" s="462"/>
      <c r="T24" s="462"/>
      <c r="U24" s="462"/>
      <c r="V24" s="504"/>
      <c r="W24" s="556"/>
      <c r="X24" s="557"/>
      <c r="Y24" s="558"/>
      <c r="Z24" s="460" t="s">
        <v>170</v>
      </c>
      <c r="AA24" s="440"/>
      <c r="AB24" s="440"/>
      <c r="AC24" s="440"/>
      <c r="AD24" s="440"/>
      <c r="AE24" s="440"/>
      <c r="AF24" s="440"/>
      <c r="AG24" s="441"/>
      <c r="AH24" s="461">
        <v>1226</v>
      </c>
      <c r="AI24" s="462"/>
      <c r="AJ24" s="462"/>
      <c r="AK24" s="462"/>
      <c r="AL24" s="504"/>
      <c r="AM24" s="461">
        <v>3816538</v>
      </c>
      <c r="AN24" s="462"/>
      <c r="AO24" s="462"/>
      <c r="AP24" s="462"/>
      <c r="AQ24" s="462"/>
      <c r="AR24" s="504"/>
      <c r="AS24" s="461">
        <v>3113</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33864705</v>
      </c>
      <c r="BO24" s="411"/>
      <c r="BP24" s="411"/>
      <c r="BQ24" s="411"/>
      <c r="BR24" s="411"/>
      <c r="BS24" s="411"/>
      <c r="BT24" s="411"/>
      <c r="BU24" s="412"/>
      <c r="BV24" s="410">
        <v>29650472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8227</v>
      </c>
      <c r="R25" s="462"/>
      <c r="S25" s="462"/>
      <c r="T25" s="462"/>
      <c r="U25" s="462"/>
      <c r="V25" s="504"/>
      <c r="W25" s="556"/>
      <c r="X25" s="557"/>
      <c r="Y25" s="558"/>
      <c r="Z25" s="460" t="s">
        <v>173</v>
      </c>
      <c r="AA25" s="440"/>
      <c r="AB25" s="440"/>
      <c r="AC25" s="440"/>
      <c r="AD25" s="440"/>
      <c r="AE25" s="440"/>
      <c r="AF25" s="440"/>
      <c r="AG25" s="441"/>
      <c r="AH25" s="461">
        <v>205</v>
      </c>
      <c r="AI25" s="462"/>
      <c r="AJ25" s="462"/>
      <c r="AK25" s="462"/>
      <c r="AL25" s="504"/>
      <c r="AM25" s="461">
        <v>613360</v>
      </c>
      <c r="AN25" s="462"/>
      <c r="AO25" s="462"/>
      <c r="AP25" s="462"/>
      <c r="AQ25" s="462"/>
      <c r="AR25" s="504"/>
      <c r="AS25" s="461">
        <v>2992</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17751892</v>
      </c>
      <c r="BO25" s="374"/>
      <c r="BP25" s="374"/>
      <c r="BQ25" s="374"/>
      <c r="BR25" s="374"/>
      <c r="BS25" s="374"/>
      <c r="BT25" s="374"/>
      <c r="BU25" s="375"/>
      <c r="BV25" s="373">
        <v>24656323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7250</v>
      </c>
      <c r="R26" s="462"/>
      <c r="S26" s="462"/>
      <c r="T26" s="462"/>
      <c r="U26" s="462"/>
      <c r="V26" s="504"/>
      <c r="W26" s="556"/>
      <c r="X26" s="557"/>
      <c r="Y26" s="558"/>
      <c r="Z26" s="460" t="s">
        <v>176</v>
      </c>
      <c r="AA26" s="562"/>
      <c r="AB26" s="562"/>
      <c r="AC26" s="562"/>
      <c r="AD26" s="562"/>
      <c r="AE26" s="562"/>
      <c r="AF26" s="562"/>
      <c r="AG26" s="563"/>
      <c r="AH26" s="461">
        <v>21</v>
      </c>
      <c r="AI26" s="462"/>
      <c r="AJ26" s="462"/>
      <c r="AK26" s="462"/>
      <c r="AL26" s="504"/>
      <c r="AM26" s="461">
        <v>69363</v>
      </c>
      <c r="AN26" s="462"/>
      <c r="AO26" s="462"/>
      <c r="AP26" s="462"/>
      <c r="AQ26" s="462"/>
      <c r="AR26" s="504"/>
      <c r="AS26" s="461">
        <v>3303</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v>800000</v>
      </c>
      <c r="BO26" s="411"/>
      <c r="BP26" s="411"/>
      <c r="BQ26" s="411"/>
      <c r="BR26" s="411"/>
      <c r="BS26" s="411"/>
      <c r="BT26" s="411"/>
      <c r="BU26" s="412"/>
      <c r="BV26" s="410">
        <v>600000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178</v>
      </c>
      <c r="F27" s="440"/>
      <c r="G27" s="440"/>
      <c r="H27" s="440"/>
      <c r="I27" s="440"/>
      <c r="J27" s="440"/>
      <c r="K27" s="441"/>
      <c r="L27" s="461">
        <v>1</v>
      </c>
      <c r="M27" s="462"/>
      <c r="N27" s="462"/>
      <c r="O27" s="462"/>
      <c r="P27" s="504"/>
      <c r="Q27" s="461">
        <v>7200</v>
      </c>
      <c r="R27" s="462"/>
      <c r="S27" s="462"/>
      <c r="T27" s="462"/>
      <c r="U27" s="462"/>
      <c r="V27" s="504"/>
      <c r="W27" s="556"/>
      <c r="X27" s="557"/>
      <c r="Y27" s="558"/>
      <c r="Z27" s="460" t="s">
        <v>179</v>
      </c>
      <c r="AA27" s="440"/>
      <c r="AB27" s="440"/>
      <c r="AC27" s="440"/>
      <c r="AD27" s="440"/>
      <c r="AE27" s="440"/>
      <c r="AF27" s="440"/>
      <c r="AG27" s="441"/>
      <c r="AH27" s="461">
        <v>111</v>
      </c>
      <c r="AI27" s="462"/>
      <c r="AJ27" s="462"/>
      <c r="AK27" s="462"/>
      <c r="AL27" s="504"/>
      <c r="AM27" s="461">
        <v>390711</v>
      </c>
      <c r="AN27" s="462"/>
      <c r="AO27" s="462"/>
      <c r="AP27" s="462"/>
      <c r="AQ27" s="462"/>
      <c r="AR27" s="504"/>
      <c r="AS27" s="461">
        <v>3520</v>
      </c>
      <c r="AT27" s="462"/>
      <c r="AU27" s="462"/>
      <c r="AV27" s="462"/>
      <c r="AW27" s="462"/>
      <c r="AX27" s="463"/>
      <c r="AY27" s="505" t="s">
        <v>180</v>
      </c>
      <c r="AZ27" s="506"/>
      <c r="BA27" s="506"/>
      <c r="BB27" s="506"/>
      <c r="BC27" s="506"/>
      <c r="BD27" s="506"/>
      <c r="BE27" s="506"/>
      <c r="BF27" s="506"/>
      <c r="BG27" s="506"/>
      <c r="BH27" s="506"/>
      <c r="BI27" s="506"/>
      <c r="BJ27" s="506"/>
      <c r="BK27" s="506"/>
      <c r="BL27" s="506"/>
      <c r="BM27" s="507"/>
      <c r="BN27" s="529">
        <v>1000913</v>
      </c>
      <c r="BO27" s="530"/>
      <c r="BP27" s="530"/>
      <c r="BQ27" s="530"/>
      <c r="BR27" s="530"/>
      <c r="BS27" s="530"/>
      <c r="BT27" s="530"/>
      <c r="BU27" s="531"/>
      <c r="BV27" s="529">
        <v>1000378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181</v>
      </c>
      <c r="F28" s="440"/>
      <c r="G28" s="440"/>
      <c r="H28" s="440"/>
      <c r="I28" s="440"/>
      <c r="J28" s="440"/>
      <c r="K28" s="441"/>
      <c r="L28" s="461">
        <v>1</v>
      </c>
      <c r="M28" s="462"/>
      <c r="N28" s="462"/>
      <c r="O28" s="462"/>
      <c r="P28" s="504"/>
      <c r="Q28" s="461">
        <v>6460</v>
      </c>
      <c r="R28" s="462"/>
      <c r="S28" s="462"/>
      <c r="T28" s="462"/>
      <c r="U28" s="462"/>
      <c r="V28" s="504"/>
      <c r="W28" s="556"/>
      <c r="X28" s="557"/>
      <c r="Y28" s="558"/>
      <c r="Z28" s="460" t="s">
        <v>182</v>
      </c>
      <c r="AA28" s="440"/>
      <c r="AB28" s="440"/>
      <c r="AC28" s="440"/>
      <c r="AD28" s="440"/>
      <c r="AE28" s="440"/>
      <c r="AF28" s="440"/>
      <c r="AG28" s="441"/>
      <c r="AH28" s="461" t="s">
        <v>143</v>
      </c>
      <c r="AI28" s="462"/>
      <c r="AJ28" s="462"/>
      <c r="AK28" s="462"/>
      <c r="AL28" s="504"/>
      <c r="AM28" s="461" t="s">
        <v>143</v>
      </c>
      <c r="AN28" s="462"/>
      <c r="AO28" s="462"/>
      <c r="AP28" s="462"/>
      <c r="AQ28" s="462"/>
      <c r="AR28" s="504"/>
      <c r="AS28" s="461" t="s">
        <v>134</v>
      </c>
      <c r="AT28" s="462"/>
      <c r="AU28" s="462"/>
      <c r="AV28" s="462"/>
      <c r="AW28" s="462"/>
      <c r="AX28" s="463"/>
      <c r="AY28" s="564" t="s">
        <v>183</v>
      </c>
      <c r="AZ28" s="565"/>
      <c r="BA28" s="565"/>
      <c r="BB28" s="566"/>
      <c r="BC28" s="370" t="s">
        <v>47</v>
      </c>
      <c r="BD28" s="371"/>
      <c r="BE28" s="371"/>
      <c r="BF28" s="371"/>
      <c r="BG28" s="371"/>
      <c r="BH28" s="371"/>
      <c r="BI28" s="371"/>
      <c r="BJ28" s="371"/>
      <c r="BK28" s="371"/>
      <c r="BL28" s="371"/>
      <c r="BM28" s="372"/>
      <c r="BN28" s="373">
        <v>5891568</v>
      </c>
      <c r="BO28" s="374"/>
      <c r="BP28" s="374"/>
      <c r="BQ28" s="374"/>
      <c r="BR28" s="374"/>
      <c r="BS28" s="374"/>
      <c r="BT28" s="374"/>
      <c r="BU28" s="375"/>
      <c r="BV28" s="373">
        <v>4969152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184</v>
      </c>
      <c r="F29" s="440"/>
      <c r="G29" s="440"/>
      <c r="H29" s="440"/>
      <c r="I29" s="440"/>
      <c r="J29" s="440"/>
      <c r="K29" s="441"/>
      <c r="L29" s="461">
        <v>26</v>
      </c>
      <c r="M29" s="462"/>
      <c r="N29" s="462"/>
      <c r="O29" s="462"/>
      <c r="P29" s="504"/>
      <c r="Q29" s="461">
        <v>5840</v>
      </c>
      <c r="R29" s="462"/>
      <c r="S29" s="462"/>
      <c r="T29" s="462"/>
      <c r="U29" s="462"/>
      <c r="V29" s="504"/>
      <c r="W29" s="559"/>
      <c r="X29" s="560"/>
      <c r="Y29" s="561"/>
      <c r="Z29" s="460" t="s">
        <v>185</v>
      </c>
      <c r="AA29" s="440"/>
      <c r="AB29" s="440"/>
      <c r="AC29" s="440"/>
      <c r="AD29" s="440"/>
      <c r="AE29" s="440"/>
      <c r="AF29" s="440"/>
      <c r="AG29" s="441"/>
      <c r="AH29" s="461">
        <v>1337</v>
      </c>
      <c r="AI29" s="462"/>
      <c r="AJ29" s="462"/>
      <c r="AK29" s="462"/>
      <c r="AL29" s="504"/>
      <c r="AM29" s="461">
        <v>4207249</v>
      </c>
      <c r="AN29" s="462"/>
      <c r="AO29" s="462"/>
      <c r="AP29" s="462"/>
      <c r="AQ29" s="462"/>
      <c r="AR29" s="504"/>
      <c r="AS29" s="461">
        <v>3147</v>
      </c>
      <c r="AT29" s="462"/>
      <c r="AU29" s="462"/>
      <c r="AV29" s="462"/>
      <c r="AW29" s="462"/>
      <c r="AX29" s="463"/>
      <c r="AY29" s="567"/>
      <c r="AZ29" s="568"/>
      <c r="BA29" s="568"/>
      <c r="BB29" s="569"/>
      <c r="BC29" s="444" t="s">
        <v>186</v>
      </c>
      <c r="BD29" s="445"/>
      <c r="BE29" s="445"/>
      <c r="BF29" s="445"/>
      <c r="BG29" s="445"/>
      <c r="BH29" s="445"/>
      <c r="BI29" s="445"/>
      <c r="BJ29" s="445"/>
      <c r="BK29" s="445"/>
      <c r="BL29" s="445"/>
      <c r="BM29" s="446"/>
      <c r="BN29" s="410">
        <v>11476913</v>
      </c>
      <c r="BO29" s="411"/>
      <c r="BP29" s="411"/>
      <c r="BQ29" s="411"/>
      <c r="BR29" s="411"/>
      <c r="BS29" s="411"/>
      <c r="BT29" s="411"/>
      <c r="BU29" s="412"/>
      <c r="BV29" s="410">
        <v>6490941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187</v>
      </c>
      <c r="X30" s="578"/>
      <c r="Y30" s="578"/>
      <c r="Z30" s="578"/>
      <c r="AA30" s="578"/>
      <c r="AB30" s="578"/>
      <c r="AC30" s="578"/>
      <c r="AD30" s="578"/>
      <c r="AE30" s="578"/>
      <c r="AF30" s="578"/>
      <c r="AG30" s="579"/>
      <c r="AH30" s="537">
        <v>100</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7955837</v>
      </c>
      <c r="BO30" s="530"/>
      <c r="BP30" s="530"/>
      <c r="BQ30" s="530"/>
      <c r="BR30" s="530"/>
      <c r="BS30" s="530"/>
      <c r="BT30" s="530"/>
      <c r="BU30" s="531"/>
      <c r="BV30" s="529">
        <v>8596281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188</v>
      </c>
      <c r="D32" s="573"/>
      <c r="E32" s="573"/>
      <c r="F32" s="573"/>
      <c r="G32" s="573"/>
      <c r="H32" s="573"/>
      <c r="I32" s="573"/>
      <c r="J32" s="573"/>
      <c r="K32" s="573"/>
      <c r="L32" s="573"/>
      <c r="M32" s="573"/>
      <c r="N32" s="573"/>
      <c r="O32" s="573"/>
      <c r="P32" s="573"/>
      <c r="Q32" s="573"/>
      <c r="R32" s="573"/>
      <c r="S32" s="573"/>
      <c r="U32" s="414" t="s">
        <v>189</v>
      </c>
      <c r="V32" s="414"/>
      <c r="W32" s="414"/>
      <c r="X32" s="414"/>
      <c r="Y32" s="414"/>
      <c r="Z32" s="414"/>
      <c r="AA32" s="414"/>
      <c r="AB32" s="414"/>
      <c r="AC32" s="414"/>
      <c r="AD32" s="414"/>
      <c r="AE32" s="414"/>
      <c r="AF32" s="414"/>
      <c r="AG32" s="414"/>
      <c r="AH32" s="414"/>
      <c r="AI32" s="414"/>
      <c r="AJ32" s="414"/>
      <c r="AK32" s="414"/>
      <c r="AM32" s="414" t="s">
        <v>190</v>
      </c>
      <c r="AN32" s="414"/>
      <c r="AO32" s="414"/>
      <c r="AP32" s="414"/>
      <c r="AQ32" s="414"/>
      <c r="AR32" s="414"/>
      <c r="AS32" s="414"/>
      <c r="AT32" s="414"/>
      <c r="AU32" s="414"/>
      <c r="AV32" s="414"/>
      <c r="AW32" s="414"/>
      <c r="AX32" s="414"/>
      <c r="AY32" s="414"/>
      <c r="AZ32" s="414"/>
      <c r="BA32" s="414"/>
      <c r="BB32" s="414"/>
      <c r="BC32" s="414"/>
      <c r="BE32" s="414" t="s">
        <v>191</v>
      </c>
      <c r="BF32" s="414"/>
      <c r="BG32" s="414"/>
      <c r="BH32" s="414"/>
      <c r="BI32" s="414"/>
      <c r="BJ32" s="414"/>
      <c r="BK32" s="414"/>
      <c r="BL32" s="414"/>
      <c r="BM32" s="414"/>
      <c r="BN32" s="414"/>
      <c r="BO32" s="414"/>
      <c r="BP32" s="414"/>
      <c r="BQ32" s="414"/>
      <c r="BR32" s="414"/>
      <c r="BS32" s="414"/>
      <c r="BT32" s="414"/>
      <c r="BU32" s="414"/>
      <c r="BW32" s="414" t="s">
        <v>192</v>
      </c>
      <c r="BX32" s="414"/>
      <c r="BY32" s="414"/>
      <c r="BZ32" s="414"/>
      <c r="CA32" s="414"/>
      <c r="CB32" s="414"/>
      <c r="CC32" s="414"/>
      <c r="CD32" s="414"/>
      <c r="CE32" s="414"/>
      <c r="CF32" s="414"/>
      <c r="CG32" s="414"/>
      <c r="CH32" s="414"/>
      <c r="CI32" s="414"/>
      <c r="CJ32" s="414"/>
      <c r="CK32" s="414"/>
      <c r="CL32" s="414"/>
      <c r="CM32" s="414"/>
      <c r="CO32" s="414" t="s">
        <v>193</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194</v>
      </c>
      <c r="D33" s="434"/>
      <c r="E33" s="399" t="s">
        <v>195</v>
      </c>
      <c r="F33" s="399"/>
      <c r="G33" s="399"/>
      <c r="H33" s="399"/>
      <c r="I33" s="399"/>
      <c r="J33" s="399"/>
      <c r="K33" s="399"/>
      <c r="L33" s="399"/>
      <c r="M33" s="399"/>
      <c r="N33" s="399"/>
      <c r="O33" s="399"/>
      <c r="P33" s="399"/>
      <c r="Q33" s="399"/>
      <c r="R33" s="399"/>
      <c r="S33" s="399"/>
      <c r="T33" s="203"/>
      <c r="U33" s="434" t="s">
        <v>194</v>
      </c>
      <c r="V33" s="434"/>
      <c r="W33" s="399" t="s">
        <v>196</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202</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丹波少年自然の家事務組合</v>
      </c>
      <c r="BZ34" s="601"/>
      <c r="CA34" s="601"/>
      <c r="CB34" s="601"/>
      <c r="CC34" s="601"/>
      <c r="CD34" s="601"/>
      <c r="CE34" s="601"/>
      <c r="CF34" s="601"/>
      <c r="CG34" s="601"/>
      <c r="CH34" s="601"/>
      <c r="CI34" s="601"/>
      <c r="CJ34" s="601"/>
      <c r="CK34" s="601"/>
      <c r="CL34" s="601"/>
      <c r="CM34" s="601"/>
      <c r="CN34" s="178"/>
      <c r="CO34" s="600">
        <f>IF(CQ34="","",MAX(C34:D43,U34:V43,AM34:AN43,BE34:BF43,BW34:BX43)+1)</f>
        <v>15</v>
      </c>
      <c r="CP34" s="600"/>
      <c r="CQ34" s="601" t="str">
        <f>IF('各会計、関係団体の財政状況及び健全化判断比率'!BS7="","",'各会計、関係団体の財政状況及び健全化判断比率'!BS7)</f>
        <v>柿衞文庫</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IF('各会計、関係団体の財政状況及び健全化判断比率'!B32="","",'各会計、関係団体の財政状況及び健全化判断比率'!B32)</f>
        <v>工業用水道事業会計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後期広域連合（一般会計）</v>
      </c>
      <c r="BZ35" s="601"/>
      <c r="CA35" s="601"/>
      <c r="CB35" s="601"/>
      <c r="CC35" s="601"/>
      <c r="CD35" s="601"/>
      <c r="CE35" s="601"/>
      <c r="CF35" s="601"/>
      <c r="CG35" s="601"/>
      <c r="CH35" s="601"/>
      <c r="CI35" s="601"/>
      <c r="CJ35" s="601"/>
      <c r="CK35" s="601"/>
      <c r="CL35" s="601"/>
      <c r="CM35" s="601"/>
      <c r="CN35" s="178"/>
      <c r="CO35" s="600">
        <f t="shared" ref="CO35:CO43" si="3">IF(CQ35="","",CO34+1)</f>
        <v>16</v>
      </c>
      <c r="CP35" s="600"/>
      <c r="CQ35" s="601" t="str">
        <f>IF('各会計、関係団体の財政状況及び健全化判断比率'!BS8="","",'各会計、関係団体の財政状況及び健全化判断比率'!BS8)</f>
        <v>いたみ文化・スポーツ財団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f t="shared" si="0"/>
        <v>7</v>
      </c>
      <c r="AN36" s="600"/>
      <c r="AO36" s="601" t="str">
        <f>IF('各会計、関係団体の財政状況及び健全化判断比率'!B33="","",'各会計、関係団体の財政状況及び健全化判断比率'!B33)</f>
        <v>交通事業会計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後期広域連合（特別会計）</v>
      </c>
      <c r="BZ36" s="601"/>
      <c r="CA36" s="601"/>
      <c r="CB36" s="601"/>
      <c r="CC36" s="601"/>
      <c r="CD36" s="601"/>
      <c r="CE36" s="601"/>
      <c r="CF36" s="601"/>
      <c r="CG36" s="601"/>
      <c r="CH36" s="601"/>
      <c r="CI36" s="601"/>
      <c r="CJ36" s="601"/>
      <c r="CK36" s="601"/>
      <c r="CL36" s="601"/>
      <c r="CM36" s="601"/>
      <c r="CN36" s="178"/>
      <c r="CO36" s="600">
        <f t="shared" si="3"/>
        <v>17</v>
      </c>
      <c r="CP36" s="600"/>
      <c r="CQ36" s="601" t="str">
        <f>IF('各会計、関係団体の財政状況及び健全化判断比率'!BS9="","",'各会計、関係団体の財政状況及び健全化判断比率'!BS9)</f>
        <v>伊丹まち未来</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f t="shared" si="0"/>
        <v>8</v>
      </c>
      <c r="AN37" s="600"/>
      <c r="AO37" s="601" t="str">
        <f>IF('各会計、関係団体の財政状況及び健全化判断比率'!B34="","",'各会計、関係団体の財政状況及び健全化判断比率'!B34)</f>
        <v>病院事業会計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豊中市伊丹市クリーンランド</v>
      </c>
      <c r="BZ37" s="601"/>
      <c r="CA37" s="601"/>
      <c r="CB37" s="601"/>
      <c r="CC37" s="601"/>
      <c r="CD37" s="601"/>
      <c r="CE37" s="601"/>
      <c r="CF37" s="601"/>
      <c r="CG37" s="601"/>
      <c r="CH37" s="601"/>
      <c r="CI37" s="601"/>
      <c r="CJ37" s="601"/>
      <c r="CK37" s="601"/>
      <c r="CL37" s="601"/>
      <c r="CM37" s="601"/>
      <c r="CN37" s="178"/>
      <c r="CO37" s="600">
        <f t="shared" si="3"/>
        <v>18</v>
      </c>
      <c r="CP37" s="600"/>
      <c r="CQ37" s="601" t="str">
        <f>IF('各会計、関係団体の財政状況及び健全化判断比率'!BS10="","",'各会計、関係団体の財政状況及び健全化判断比率'!BS10)</f>
        <v>伊丹市社会福祉協議会</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f t="shared" si="0"/>
        <v>9</v>
      </c>
      <c r="AN38" s="600"/>
      <c r="AO38" s="601" t="str">
        <f>IF('各会計、関係団体の財政状況及び健全化判断比率'!B35="","",'各会計、関係団体の財政状況及び健全化判断比率'!B35)</f>
        <v>下水道事業会計</v>
      </c>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f t="shared" si="0"/>
        <v>10</v>
      </c>
      <c r="AN39" s="600"/>
      <c r="AO39" s="601" t="str">
        <f>IF('各会計、関係団体の財政状況及び健全化判断比率'!B36="","",'各会計、関係団体の財政状況及び健全化判断比率'!B36)</f>
        <v>モーターボート競走事業会計</v>
      </c>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TIbptKt0mWq+XE+onm90jAXfd8y/X0+m6FYNH2eH0WJTKFRS2vvjca4kpFAkzKyo0PUX+2nmcvNzgWH7QJJOnQ==" saltValue="DNOpukqi5O0z+DDB355ZM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K36" sqref="K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566</v>
      </c>
      <c r="D34" s="1179"/>
      <c r="E34" s="1180"/>
      <c r="F34" s="32">
        <v>1.26</v>
      </c>
      <c r="G34" s="33">
        <v>2.5499999999999998</v>
      </c>
      <c r="H34" s="33">
        <v>2.75</v>
      </c>
      <c r="I34" s="33">
        <v>4.95</v>
      </c>
      <c r="J34" s="34">
        <v>6.4</v>
      </c>
      <c r="K34" s="22"/>
      <c r="L34" s="22"/>
      <c r="M34" s="22"/>
      <c r="N34" s="22"/>
      <c r="O34" s="22"/>
      <c r="P34" s="22"/>
    </row>
    <row r="35" spans="1:16" ht="39" customHeight="1" x14ac:dyDescent="0.15">
      <c r="A35" s="22"/>
      <c r="B35" s="35"/>
      <c r="C35" s="1173" t="s">
        <v>567</v>
      </c>
      <c r="D35" s="1174"/>
      <c r="E35" s="1175"/>
      <c r="F35" s="36">
        <v>1.46</v>
      </c>
      <c r="G35" s="37">
        <v>2.2400000000000002</v>
      </c>
      <c r="H35" s="37">
        <v>3.09</v>
      </c>
      <c r="I35" s="37">
        <v>4.26</v>
      </c>
      <c r="J35" s="38">
        <v>5.34</v>
      </c>
      <c r="K35" s="22"/>
      <c r="L35" s="22"/>
      <c r="M35" s="22"/>
      <c r="N35" s="22"/>
      <c r="O35" s="22"/>
      <c r="P35" s="22"/>
    </row>
    <row r="36" spans="1:16" ht="39" customHeight="1" x14ac:dyDescent="0.15">
      <c r="A36" s="22"/>
      <c r="B36" s="35"/>
      <c r="C36" s="1173" t="s">
        <v>568</v>
      </c>
      <c r="D36" s="1174"/>
      <c r="E36" s="1175"/>
      <c r="F36" s="36">
        <v>4.57</v>
      </c>
      <c r="G36" s="37">
        <v>5.61</v>
      </c>
      <c r="H36" s="37">
        <v>5.83</v>
      </c>
      <c r="I36" s="37">
        <v>5.39</v>
      </c>
      <c r="J36" s="38">
        <v>5.29</v>
      </c>
      <c r="K36" s="22"/>
      <c r="L36" s="22"/>
      <c r="M36" s="22"/>
      <c r="N36" s="22"/>
      <c r="O36" s="22"/>
      <c r="P36" s="22"/>
    </row>
    <row r="37" spans="1:16" ht="39" customHeight="1" x14ac:dyDescent="0.15">
      <c r="A37" s="22"/>
      <c r="B37" s="35"/>
      <c r="C37" s="1173" t="s">
        <v>569</v>
      </c>
      <c r="D37" s="1174"/>
      <c r="E37" s="1175"/>
      <c r="F37" s="36">
        <v>2.21</v>
      </c>
      <c r="G37" s="37">
        <v>2</v>
      </c>
      <c r="H37" s="37">
        <v>2.36</v>
      </c>
      <c r="I37" s="37">
        <v>3.41</v>
      </c>
      <c r="J37" s="38">
        <v>2.5299999999999998</v>
      </c>
      <c r="K37" s="22"/>
      <c r="L37" s="22"/>
      <c r="M37" s="22"/>
      <c r="N37" s="22"/>
      <c r="O37" s="22"/>
      <c r="P37" s="22"/>
    </row>
    <row r="38" spans="1:16" ht="39" customHeight="1" x14ac:dyDescent="0.15">
      <c r="A38" s="22"/>
      <c r="B38" s="35"/>
      <c r="C38" s="1173" t="s">
        <v>570</v>
      </c>
      <c r="D38" s="1174"/>
      <c r="E38" s="1175"/>
      <c r="F38" s="36">
        <v>2.73</v>
      </c>
      <c r="G38" s="37">
        <v>3.16</v>
      </c>
      <c r="H38" s="37">
        <v>2.69</v>
      </c>
      <c r="I38" s="37">
        <v>2.62</v>
      </c>
      <c r="J38" s="38">
        <v>2.48</v>
      </c>
      <c r="K38" s="22"/>
      <c r="L38" s="22"/>
      <c r="M38" s="22"/>
      <c r="N38" s="22"/>
      <c r="O38" s="22"/>
      <c r="P38" s="22"/>
    </row>
    <row r="39" spans="1:16" ht="39" customHeight="1" x14ac:dyDescent="0.15">
      <c r="A39" s="22"/>
      <c r="B39" s="35"/>
      <c r="C39" s="1173" t="s">
        <v>571</v>
      </c>
      <c r="D39" s="1174"/>
      <c r="E39" s="1175"/>
      <c r="F39" s="36">
        <v>1.85</v>
      </c>
      <c r="G39" s="37">
        <v>1.96</v>
      </c>
      <c r="H39" s="37">
        <v>1.86</v>
      </c>
      <c r="I39" s="37">
        <v>2.72</v>
      </c>
      <c r="J39" s="38">
        <v>2.46</v>
      </c>
      <c r="K39" s="22"/>
      <c r="L39" s="22"/>
      <c r="M39" s="22"/>
      <c r="N39" s="22"/>
      <c r="O39" s="22"/>
      <c r="P39" s="22"/>
    </row>
    <row r="40" spans="1:16" ht="39" customHeight="1" x14ac:dyDescent="0.15">
      <c r="A40" s="22"/>
      <c r="B40" s="35"/>
      <c r="C40" s="1173" t="s">
        <v>572</v>
      </c>
      <c r="D40" s="1174"/>
      <c r="E40" s="1175"/>
      <c r="F40" s="36">
        <v>1.29</v>
      </c>
      <c r="G40" s="37">
        <v>1.4</v>
      </c>
      <c r="H40" s="37">
        <v>1.6</v>
      </c>
      <c r="I40" s="37">
        <v>1.55</v>
      </c>
      <c r="J40" s="38">
        <v>1.82</v>
      </c>
      <c r="K40" s="22"/>
      <c r="L40" s="22"/>
      <c r="M40" s="22"/>
      <c r="N40" s="22"/>
      <c r="O40" s="22"/>
      <c r="P40" s="22"/>
    </row>
    <row r="41" spans="1:16" ht="39" customHeight="1" x14ac:dyDescent="0.15">
      <c r="A41" s="22"/>
      <c r="B41" s="35"/>
      <c r="C41" s="1173" t="s">
        <v>573</v>
      </c>
      <c r="D41" s="1174"/>
      <c r="E41" s="1175"/>
      <c r="F41" s="36">
        <v>3.63</v>
      </c>
      <c r="G41" s="37">
        <v>0.78</v>
      </c>
      <c r="H41" s="37">
        <v>0.38</v>
      </c>
      <c r="I41" s="37">
        <v>0.41</v>
      </c>
      <c r="J41" s="38">
        <v>0.92</v>
      </c>
      <c r="K41" s="22"/>
      <c r="L41" s="22"/>
      <c r="M41" s="22"/>
      <c r="N41" s="22"/>
      <c r="O41" s="22"/>
      <c r="P41" s="22"/>
    </row>
    <row r="42" spans="1:16" ht="39" customHeight="1" x14ac:dyDescent="0.15">
      <c r="A42" s="22"/>
      <c r="B42" s="39"/>
      <c r="C42" s="1173" t="s">
        <v>574</v>
      </c>
      <c r="D42" s="1174"/>
      <c r="E42" s="1175"/>
      <c r="F42" s="36" t="s">
        <v>518</v>
      </c>
      <c r="G42" s="37" t="s">
        <v>518</v>
      </c>
      <c r="H42" s="37" t="s">
        <v>518</v>
      </c>
      <c r="I42" s="37" t="s">
        <v>518</v>
      </c>
      <c r="J42" s="38" t="s">
        <v>518</v>
      </c>
      <c r="K42" s="22"/>
      <c r="L42" s="22"/>
      <c r="M42" s="22"/>
      <c r="N42" s="22"/>
      <c r="O42" s="22"/>
      <c r="P42" s="22"/>
    </row>
    <row r="43" spans="1:16" ht="39" customHeight="1" thickBot="1" x14ac:dyDescent="0.2">
      <c r="A43" s="22"/>
      <c r="B43" s="40"/>
      <c r="C43" s="1176" t="s">
        <v>575</v>
      </c>
      <c r="D43" s="1177"/>
      <c r="E43" s="1178"/>
      <c r="F43" s="41">
        <v>0.28000000000000003</v>
      </c>
      <c r="G43" s="42">
        <v>0.4</v>
      </c>
      <c r="H43" s="42">
        <v>0.39</v>
      </c>
      <c r="I43" s="42">
        <v>0.46</v>
      </c>
      <c r="J43" s="43">
        <v>0.41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cuY6w+9lM+K+sLCOJpd3Zdm5FySo+XDoE5oF+aWRUyE37WF2Ya84SJuEFvf3oNzDGsAOpnksqF8SmyRQ5Wbvw==" saltValue="aB+KLb5OiE50hyTFxjA+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1"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7306</v>
      </c>
      <c r="L45" s="60">
        <v>7320</v>
      </c>
      <c r="M45" s="60">
        <v>6913</v>
      </c>
      <c r="N45" s="60">
        <v>6666</v>
      </c>
      <c r="O45" s="61">
        <v>6949</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518</v>
      </c>
      <c r="L46" s="64" t="s">
        <v>518</v>
      </c>
      <c r="M46" s="64" t="s">
        <v>518</v>
      </c>
      <c r="N46" s="64" t="s">
        <v>518</v>
      </c>
      <c r="O46" s="65" t="s">
        <v>518</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518</v>
      </c>
      <c r="L47" s="64" t="s">
        <v>518</v>
      </c>
      <c r="M47" s="64" t="s">
        <v>518</v>
      </c>
      <c r="N47" s="64" t="s">
        <v>518</v>
      </c>
      <c r="O47" s="65" t="s">
        <v>518</v>
      </c>
      <c r="P47" s="48"/>
      <c r="Q47" s="48"/>
      <c r="R47" s="48"/>
      <c r="S47" s="48"/>
      <c r="T47" s="48"/>
      <c r="U47" s="48"/>
    </row>
    <row r="48" spans="1:21" ht="30.75" customHeight="1" x14ac:dyDescent="0.15">
      <c r="A48" s="48"/>
      <c r="B48" s="1183"/>
      <c r="C48" s="1184"/>
      <c r="D48" s="62"/>
      <c r="E48" s="1189" t="s">
        <v>14</v>
      </c>
      <c r="F48" s="1189"/>
      <c r="G48" s="1189"/>
      <c r="H48" s="1189"/>
      <c r="I48" s="1189"/>
      <c r="J48" s="1190"/>
      <c r="K48" s="63">
        <v>2430</v>
      </c>
      <c r="L48" s="64">
        <v>2143</v>
      </c>
      <c r="M48" s="64">
        <v>2011</v>
      </c>
      <c r="N48" s="64">
        <v>1868</v>
      </c>
      <c r="O48" s="65">
        <v>1834</v>
      </c>
      <c r="P48" s="48"/>
      <c r="Q48" s="48"/>
      <c r="R48" s="48"/>
      <c r="S48" s="48"/>
      <c r="T48" s="48"/>
      <c r="U48" s="48"/>
    </row>
    <row r="49" spans="1:21" ht="30.75" customHeight="1" x14ac:dyDescent="0.15">
      <c r="A49" s="48"/>
      <c r="B49" s="1183"/>
      <c r="C49" s="1184"/>
      <c r="D49" s="62"/>
      <c r="E49" s="1189" t="s">
        <v>15</v>
      </c>
      <c r="F49" s="1189"/>
      <c r="G49" s="1189"/>
      <c r="H49" s="1189"/>
      <c r="I49" s="1189"/>
      <c r="J49" s="1190"/>
      <c r="K49" s="63">
        <v>210</v>
      </c>
      <c r="L49" s="64">
        <v>210</v>
      </c>
      <c r="M49" s="64">
        <v>250</v>
      </c>
      <c r="N49" s="64">
        <v>209</v>
      </c>
      <c r="O49" s="65">
        <v>219</v>
      </c>
      <c r="P49" s="48"/>
      <c r="Q49" s="48"/>
      <c r="R49" s="48"/>
      <c r="S49" s="48"/>
      <c r="T49" s="48"/>
      <c r="U49" s="48"/>
    </row>
    <row r="50" spans="1:21" ht="30.75" customHeight="1" x14ac:dyDescent="0.15">
      <c r="A50" s="48"/>
      <c r="B50" s="1183"/>
      <c r="C50" s="1184"/>
      <c r="D50" s="62"/>
      <c r="E50" s="1189" t="s">
        <v>16</v>
      </c>
      <c r="F50" s="1189"/>
      <c r="G50" s="1189"/>
      <c r="H50" s="1189"/>
      <c r="I50" s="1189"/>
      <c r="J50" s="1190"/>
      <c r="K50" s="63">
        <v>22</v>
      </c>
      <c r="L50" s="64">
        <v>19</v>
      </c>
      <c r="M50" s="64">
        <v>22</v>
      </c>
      <c r="N50" s="64">
        <v>24</v>
      </c>
      <c r="O50" s="65">
        <v>21</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518</v>
      </c>
      <c r="L51" s="64" t="s">
        <v>518</v>
      </c>
      <c r="M51" s="64" t="s">
        <v>518</v>
      </c>
      <c r="N51" s="64" t="s">
        <v>518</v>
      </c>
      <c r="O51" s="65" t="s">
        <v>518</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7561</v>
      </c>
      <c r="L52" s="64">
        <v>7540</v>
      </c>
      <c r="M52" s="64">
        <v>7359</v>
      </c>
      <c r="N52" s="64">
        <v>7112</v>
      </c>
      <c r="O52" s="65">
        <v>7340</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2407</v>
      </c>
      <c r="L53" s="69">
        <v>2152</v>
      </c>
      <c r="M53" s="69">
        <v>1837</v>
      </c>
      <c r="N53" s="69">
        <v>1655</v>
      </c>
      <c r="O53" s="70">
        <v>1683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pp8CNzoWm7x8hvpZ7lEkbZdRgm+ND9gQUckqfLM/zePz5TnoLtQ7cjcHOlXd5KvdL8Gaxsc8IgRUyErpjKQYw==" saltValue="7/vE5Rlbsgg5QIrpJCyo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1" zoomScaleSheetLayoutView="100" workbookViewId="0">
      <selection activeCell="N40" sqref="N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07" t="s">
        <v>29</v>
      </c>
      <c r="C41" s="1208"/>
      <c r="D41" s="102"/>
      <c r="E41" s="1213" t="s">
        <v>30</v>
      </c>
      <c r="F41" s="1213"/>
      <c r="G41" s="1213"/>
      <c r="H41" s="1214"/>
      <c r="I41" s="358">
        <v>60984</v>
      </c>
      <c r="J41" s="359">
        <v>58800</v>
      </c>
      <c r="K41" s="359">
        <v>59634</v>
      </c>
      <c r="L41" s="359">
        <v>60954</v>
      </c>
      <c r="M41" s="360">
        <v>64600</v>
      </c>
    </row>
    <row r="42" spans="2:13" ht="27.75" customHeight="1" x14ac:dyDescent="0.15">
      <c r="B42" s="1209"/>
      <c r="C42" s="1210"/>
      <c r="D42" s="103"/>
      <c r="E42" s="1215" t="s">
        <v>31</v>
      </c>
      <c r="F42" s="1215"/>
      <c r="G42" s="1215"/>
      <c r="H42" s="1216"/>
      <c r="I42" s="361">
        <v>325</v>
      </c>
      <c r="J42" s="362">
        <v>407</v>
      </c>
      <c r="K42" s="362">
        <v>389</v>
      </c>
      <c r="L42" s="362">
        <v>362</v>
      </c>
      <c r="M42" s="363">
        <v>341</v>
      </c>
    </row>
    <row r="43" spans="2:13" ht="27.75" customHeight="1" x14ac:dyDescent="0.15">
      <c r="B43" s="1209"/>
      <c r="C43" s="1210"/>
      <c r="D43" s="103"/>
      <c r="E43" s="1215" t="s">
        <v>32</v>
      </c>
      <c r="F43" s="1215"/>
      <c r="G43" s="1215"/>
      <c r="H43" s="1216"/>
      <c r="I43" s="361">
        <v>21534</v>
      </c>
      <c r="J43" s="362">
        <v>19984</v>
      </c>
      <c r="K43" s="362">
        <v>18442</v>
      </c>
      <c r="L43" s="362">
        <v>16601</v>
      </c>
      <c r="M43" s="363">
        <v>15855</v>
      </c>
    </row>
    <row r="44" spans="2:13" ht="27.75" customHeight="1" x14ac:dyDescent="0.15">
      <c r="B44" s="1209"/>
      <c r="C44" s="1210"/>
      <c r="D44" s="103"/>
      <c r="E44" s="1215" t="s">
        <v>33</v>
      </c>
      <c r="F44" s="1215"/>
      <c r="G44" s="1215"/>
      <c r="H44" s="1216"/>
      <c r="I44" s="361">
        <v>3848</v>
      </c>
      <c r="J44" s="362">
        <v>3565</v>
      </c>
      <c r="K44" s="362">
        <v>3250</v>
      </c>
      <c r="L44" s="362">
        <v>2894</v>
      </c>
      <c r="M44" s="363">
        <v>2534</v>
      </c>
    </row>
    <row r="45" spans="2:13" ht="27.75" customHeight="1" x14ac:dyDescent="0.15">
      <c r="B45" s="1209"/>
      <c r="C45" s="1210"/>
      <c r="D45" s="103"/>
      <c r="E45" s="1215" t="s">
        <v>34</v>
      </c>
      <c r="F45" s="1215"/>
      <c r="G45" s="1215"/>
      <c r="H45" s="1216"/>
      <c r="I45" s="361">
        <v>7021</v>
      </c>
      <c r="J45" s="362">
        <v>7212</v>
      </c>
      <c r="K45" s="362">
        <v>7486</v>
      </c>
      <c r="L45" s="362">
        <v>7813</v>
      </c>
      <c r="M45" s="363">
        <v>7972</v>
      </c>
    </row>
    <row r="46" spans="2:13" ht="27.75" customHeight="1" x14ac:dyDescent="0.15">
      <c r="B46" s="1209"/>
      <c r="C46" s="1210"/>
      <c r="D46" s="104"/>
      <c r="E46" s="1215" t="s">
        <v>35</v>
      </c>
      <c r="F46" s="1215"/>
      <c r="G46" s="1215"/>
      <c r="H46" s="1216"/>
      <c r="I46" s="361">
        <v>20</v>
      </c>
      <c r="J46" s="362">
        <v>12</v>
      </c>
      <c r="K46" s="362">
        <v>5</v>
      </c>
      <c r="L46" s="362">
        <v>13</v>
      </c>
      <c r="M46" s="363">
        <v>4</v>
      </c>
    </row>
    <row r="47" spans="2:13" ht="27.75" customHeight="1" x14ac:dyDescent="0.15">
      <c r="B47" s="1209"/>
      <c r="C47" s="1210"/>
      <c r="D47" s="105"/>
      <c r="E47" s="1217" t="s">
        <v>36</v>
      </c>
      <c r="F47" s="1218"/>
      <c r="G47" s="1218"/>
      <c r="H47" s="1219"/>
      <c r="I47" s="361" t="s">
        <v>518</v>
      </c>
      <c r="J47" s="362" t="s">
        <v>518</v>
      </c>
      <c r="K47" s="362" t="s">
        <v>518</v>
      </c>
      <c r="L47" s="362" t="s">
        <v>518</v>
      </c>
      <c r="M47" s="363" t="s">
        <v>518</v>
      </c>
    </row>
    <row r="48" spans="2:13" ht="27.75" customHeight="1" x14ac:dyDescent="0.15">
      <c r="B48" s="1209"/>
      <c r="C48" s="1210"/>
      <c r="D48" s="103"/>
      <c r="E48" s="1215" t="s">
        <v>37</v>
      </c>
      <c r="F48" s="1215"/>
      <c r="G48" s="1215"/>
      <c r="H48" s="1216"/>
      <c r="I48" s="361" t="s">
        <v>518</v>
      </c>
      <c r="J48" s="362" t="s">
        <v>518</v>
      </c>
      <c r="K48" s="362" t="s">
        <v>518</v>
      </c>
      <c r="L48" s="362" t="s">
        <v>518</v>
      </c>
      <c r="M48" s="363" t="s">
        <v>518</v>
      </c>
    </row>
    <row r="49" spans="2:13" ht="27.75" customHeight="1" x14ac:dyDescent="0.15">
      <c r="B49" s="1211"/>
      <c r="C49" s="1212"/>
      <c r="D49" s="103"/>
      <c r="E49" s="1215" t="s">
        <v>38</v>
      </c>
      <c r="F49" s="1215"/>
      <c r="G49" s="1215"/>
      <c r="H49" s="1216"/>
      <c r="I49" s="361" t="s">
        <v>518</v>
      </c>
      <c r="J49" s="362" t="s">
        <v>518</v>
      </c>
      <c r="K49" s="362" t="s">
        <v>518</v>
      </c>
      <c r="L49" s="362" t="s">
        <v>518</v>
      </c>
      <c r="M49" s="363" t="s">
        <v>518</v>
      </c>
    </row>
    <row r="50" spans="2:13" ht="27.75" customHeight="1" x14ac:dyDescent="0.15">
      <c r="B50" s="1220" t="s">
        <v>39</v>
      </c>
      <c r="C50" s="1221"/>
      <c r="D50" s="106"/>
      <c r="E50" s="1215" t="s">
        <v>40</v>
      </c>
      <c r="F50" s="1215"/>
      <c r="G50" s="1215"/>
      <c r="H50" s="1216"/>
      <c r="I50" s="361">
        <v>16103</v>
      </c>
      <c r="J50" s="362">
        <v>19957</v>
      </c>
      <c r="K50" s="362">
        <v>21396</v>
      </c>
      <c r="L50" s="362">
        <v>24051</v>
      </c>
      <c r="M50" s="363">
        <v>28194</v>
      </c>
    </row>
    <row r="51" spans="2:13" ht="27.75" customHeight="1" x14ac:dyDescent="0.15">
      <c r="B51" s="1209"/>
      <c r="C51" s="1210"/>
      <c r="D51" s="103"/>
      <c r="E51" s="1215" t="s">
        <v>41</v>
      </c>
      <c r="F51" s="1215"/>
      <c r="G51" s="1215"/>
      <c r="H51" s="1216"/>
      <c r="I51" s="361">
        <v>14984</v>
      </c>
      <c r="J51" s="362">
        <v>15008</v>
      </c>
      <c r="K51" s="362">
        <v>14447</v>
      </c>
      <c r="L51" s="362">
        <v>13945</v>
      </c>
      <c r="M51" s="363">
        <v>13334</v>
      </c>
    </row>
    <row r="52" spans="2:13" ht="27.75" customHeight="1" x14ac:dyDescent="0.15">
      <c r="B52" s="1211"/>
      <c r="C52" s="1212"/>
      <c r="D52" s="103"/>
      <c r="E52" s="1215" t="s">
        <v>42</v>
      </c>
      <c r="F52" s="1215"/>
      <c r="G52" s="1215"/>
      <c r="H52" s="1216"/>
      <c r="I52" s="361">
        <v>65226</v>
      </c>
      <c r="J52" s="362">
        <v>65587</v>
      </c>
      <c r="K52" s="362">
        <v>67472</v>
      </c>
      <c r="L52" s="362">
        <v>68497</v>
      </c>
      <c r="M52" s="363">
        <v>71610</v>
      </c>
    </row>
    <row r="53" spans="2:13" ht="27.75" customHeight="1" thickBot="1" x14ac:dyDescent="0.2">
      <c r="B53" s="1222" t="s">
        <v>43</v>
      </c>
      <c r="C53" s="1223"/>
      <c r="D53" s="107"/>
      <c r="E53" s="1224" t="s">
        <v>44</v>
      </c>
      <c r="F53" s="1224"/>
      <c r="G53" s="1224"/>
      <c r="H53" s="1225"/>
      <c r="I53" s="364">
        <v>-2581</v>
      </c>
      <c r="J53" s="365">
        <v>-10572</v>
      </c>
      <c r="K53" s="365">
        <v>-14110</v>
      </c>
      <c r="L53" s="365">
        <v>-17858</v>
      </c>
      <c r="M53" s="366">
        <v>-21833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J4cP4qqzaBYgyDPies8zHOPNjbymSoV+PR5GrSeeudjy+xjh24vzl4CTUfalYEjh9SFqyuom6cDdtOHKwqpweQ==" saltValue="8RIxdIN6WcFEtsKlE0lc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I44" sqref="I4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47</v>
      </c>
      <c r="D55" s="1234"/>
      <c r="E55" s="1235"/>
      <c r="F55" s="119">
        <v>5858</v>
      </c>
      <c r="G55" s="119">
        <v>4969</v>
      </c>
      <c r="H55" s="120">
        <v>5892</v>
      </c>
    </row>
    <row r="56" spans="2:8" ht="52.5" customHeight="1" x14ac:dyDescent="0.15">
      <c r="B56" s="121"/>
      <c r="C56" s="1236" t="s">
        <v>48</v>
      </c>
      <c r="D56" s="1236"/>
      <c r="E56" s="1237"/>
      <c r="F56" s="122">
        <v>3234</v>
      </c>
      <c r="G56" s="122">
        <v>6491</v>
      </c>
      <c r="H56" s="123">
        <v>11477</v>
      </c>
    </row>
    <row r="57" spans="2:8" ht="53.25" customHeight="1" x14ac:dyDescent="0.15">
      <c r="B57" s="121"/>
      <c r="C57" s="1238" t="s">
        <v>49</v>
      </c>
      <c r="D57" s="1238"/>
      <c r="E57" s="1239"/>
      <c r="F57" s="124">
        <v>8335</v>
      </c>
      <c r="G57" s="124">
        <v>8596</v>
      </c>
      <c r="H57" s="125">
        <v>7956</v>
      </c>
    </row>
    <row r="58" spans="2:8" ht="45.75" customHeight="1" x14ac:dyDescent="0.15">
      <c r="B58" s="126"/>
      <c r="C58" s="1226" t="s">
        <v>582</v>
      </c>
      <c r="D58" s="1227"/>
      <c r="E58" s="1228"/>
      <c r="F58" s="127">
        <v>5192</v>
      </c>
      <c r="G58" s="127">
        <v>5046</v>
      </c>
      <c r="H58" s="128">
        <v>4100</v>
      </c>
    </row>
    <row r="59" spans="2:8" ht="45.75" customHeight="1" x14ac:dyDescent="0.15">
      <c r="B59" s="126"/>
      <c r="C59" s="1226" t="s">
        <v>583</v>
      </c>
      <c r="D59" s="1227"/>
      <c r="E59" s="1228"/>
      <c r="F59" s="127">
        <v>2063</v>
      </c>
      <c r="G59" s="127">
        <v>2390</v>
      </c>
      <c r="H59" s="128">
        <v>2694</v>
      </c>
    </row>
    <row r="60" spans="2:8" ht="45.75" customHeight="1" x14ac:dyDescent="0.15">
      <c r="B60" s="126"/>
      <c r="C60" s="1226" t="s">
        <v>584</v>
      </c>
      <c r="D60" s="1227"/>
      <c r="E60" s="1228"/>
      <c r="F60" s="127">
        <v>347</v>
      </c>
      <c r="G60" s="127">
        <v>438</v>
      </c>
      <c r="H60" s="128">
        <v>440</v>
      </c>
    </row>
    <row r="61" spans="2:8" ht="45.75" customHeight="1" x14ac:dyDescent="0.15">
      <c r="B61" s="126"/>
      <c r="C61" s="1226" t="s">
        <v>585</v>
      </c>
      <c r="D61" s="1227"/>
      <c r="E61" s="1228"/>
      <c r="F61" s="127">
        <v>227</v>
      </c>
      <c r="G61" s="127">
        <v>243</v>
      </c>
      <c r="H61" s="128">
        <v>252</v>
      </c>
    </row>
    <row r="62" spans="2:8" ht="45.75" customHeight="1" thickBot="1" x14ac:dyDescent="0.2">
      <c r="B62" s="129"/>
      <c r="C62" s="1229" t="s">
        <v>586</v>
      </c>
      <c r="D62" s="1230"/>
      <c r="E62" s="1231"/>
      <c r="F62" s="130">
        <v>182</v>
      </c>
      <c r="G62" s="130">
        <v>192</v>
      </c>
      <c r="H62" s="131">
        <v>195</v>
      </c>
    </row>
    <row r="63" spans="2:8" ht="52.5" customHeight="1" thickBot="1" x14ac:dyDescent="0.2">
      <c r="B63" s="132"/>
      <c r="C63" s="1232" t="s">
        <v>50</v>
      </c>
      <c r="D63" s="1232"/>
      <c r="E63" s="1233"/>
      <c r="F63" s="133">
        <v>17426</v>
      </c>
      <c r="G63" s="133">
        <v>20056</v>
      </c>
      <c r="H63" s="134">
        <v>25324</v>
      </c>
    </row>
    <row r="64" spans="2:8" x14ac:dyDescent="0.15"/>
  </sheetData>
  <sheetProtection algorithmName="SHA-512" hashValue="FJyRSAGL5x0ACL0tNFOu/RVv+B8x+dYL7AlqgaZGOgElNgzRiLZKEiLhA/Y0cyLCEbs823jTv0VKykYze5Ciig==" saltValue="RACslFtWKSiFIm+gZNWj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600</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559</v>
      </c>
      <c r="BQ50" s="1273"/>
      <c r="BR50" s="1273"/>
      <c r="BS50" s="1273"/>
      <c r="BT50" s="1273"/>
      <c r="BU50" s="1273"/>
      <c r="BV50" s="1273"/>
      <c r="BW50" s="1273"/>
      <c r="BX50" s="1273" t="s">
        <v>560</v>
      </c>
      <c r="BY50" s="1273"/>
      <c r="BZ50" s="1273"/>
      <c r="CA50" s="1273"/>
      <c r="CB50" s="1273"/>
      <c r="CC50" s="1273"/>
      <c r="CD50" s="1273"/>
      <c r="CE50" s="1273"/>
      <c r="CF50" s="1273" t="s">
        <v>561</v>
      </c>
      <c r="CG50" s="1273"/>
      <c r="CH50" s="1273"/>
      <c r="CI50" s="1273"/>
      <c r="CJ50" s="1273"/>
      <c r="CK50" s="1273"/>
      <c r="CL50" s="1273"/>
      <c r="CM50" s="1273"/>
      <c r="CN50" s="1273" t="s">
        <v>562</v>
      </c>
      <c r="CO50" s="1273"/>
      <c r="CP50" s="1273"/>
      <c r="CQ50" s="1273"/>
      <c r="CR50" s="1273"/>
      <c r="CS50" s="1273"/>
      <c r="CT50" s="1273"/>
      <c r="CU50" s="1273"/>
      <c r="CV50" s="1273" t="s">
        <v>563</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601</v>
      </c>
      <c r="AO51" s="1277"/>
      <c r="AP51" s="1277"/>
      <c r="AQ51" s="1277"/>
      <c r="AR51" s="1277"/>
      <c r="AS51" s="1277"/>
      <c r="AT51" s="1277"/>
      <c r="AU51" s="1277"/>
      <c r="AV51" s="1277"/>
      <c r="AW51" s="1277"/>
      <c r="AX51" s="1277"/>
      <c r="AY51" s="1277"/>
      <c r="AZ51" s="1277"/>
      <c r="BA51" s="1277"/>
      <c r="BB51" s="1277" t="s">
        <v>602</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603</v>
      </c>
      <c r="BC53" s="1277"/>
      <c r="BD53" s="1277"/>
      <c r="BE53" s="1277"/>
      <c r="BF53" s="1277"/>
      <c r="BG53" s="1277"/>
      <c r="BH53" s="1277"/>
      <c r="BI53" s="1277"/>
      <c r="BJ53" s="1277"/>
      <c r="BK53" s="1277"/>
      <c r="BL53" s="1277"/>
      <c r="BM53" s="1277"/>
      <c r="BN53" s="1277"/>
      <c r="BO53" s="1277"/>
      <c r="BP53" s="1278">
        <v>57.4</v>
      </c>
      <c r="BQ53" s="1278"/>
      <c r="BR53" s="1278"/>
      <c r="BS53" s="1278"/>
      <c r="BT53" s="1278"/>
      <c r="BU53" s="1278"/>
      <c r="BV53" s="1278"/>
      <c r="BW53" s="1278"/>
      <c r="BX53" s="1278">
        <v>59.1</v>
      </c>
      <c r="BY53" s="1278"/>
      <c r="BZ53" s="1278"/>
      <c r="CA53" s="1278"/>
      <c r="CB53" s="1278"/>
      <c r="CC53" s="1278"/>
      <c r="CD53" s="1278"/>
      <c r="CE53" s="1278"/>
      <c r="CF53" s="1278">
        <v>59.5</v>
      </c>
      <c r="CG53" s="1278"/>
      <c r="CH53" s="1278"/>
      <c r="CI53" s="1278"/>
      <c r="CJ53" s="1278"/>
      <c r="CK53" s="1278"/>
      <c r="CL53" s="1278"/>
      <c r="CM53" s="1278"/>
      <c r="CN53" s="1278">
        <v>60.5</v>
      </c>
      <c r="CO53" s="1278"/>
      <c r="CP53" s="1278"/>
      <c r="CQ53" s="1278"/>
      <c r="CR53" s="1278"/>
      <c r="CS53" s="1278"/>
      <c r="CT53" s="1278"/>
      <c r="CU53" s="1278"/>
      <c r="CV53" s="1278">
        <v>60.3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604</v>
      </c>
      <c r="AO55" s="1273"/>
      <c r="AP55" s="1273"/>
      <c r="AQ55" s="1273"/>
      <c r="AR55" s="1273"/>
      <c r="AS55" s="1273"/>
      <c r="AT55" s="1273"/>
      <c r="AU55" s="1273"/>
      <c r="AV55" s="1273"/>
      <c r="AW55" s="1273"/>
      <c r="AX55" s="1273"/>
      <c r="AY55" s="1273"/>
      <c r="AZ55" s="1273"/>
      <c r="BA55" s="1273"/>
      <c r="BB55" s="1277" t="s">
        <v>602</v>
      </c>
      <c r="BC55" s="1277"/>
      <c r="BD55" s="1277"/>
      <c r="BE55" s="1277"/>
      <c r="BF55" s="1277"/>
      <c r="BG55" s="1277"/>
      <c r="BH55" s="1277"/>
      <c r="BI55" s="1277"/>
      <c r="BJ55" s="1277"/>
      <c r="BK55" s="1277"/>
      <c r="BL55" s="1277"/>
      <c r="BM55" s="1277"/>
      <c r="BN55" s="1277"/>
      <c r="BO55" s="1277"/>
      <c r="BP55" s="1278">
        <v>17.399999999999999</v>
      </c>
      <c r="BQ55" s="1278"/>
      <c r="BR55" s="1278"/>
      <c r="BS55" s="1278"/>
      <c r="BT55" s="1278"/>
      <c r="BU55" s="1278"/>
      <c r="BV55" s="1278"/>
      <c r="BW55" s="1278"/>
      <c r="BX55" s="1278">
        <v>12.1</v>
      </c>
      <c r="BY55" s="1278"/>
      <c r="BZ55" s="1278"/>
      <c r="CA55" s="1278"/>
      <c r="CB55" s="1278"/>
      <c r="CC55" s="1278"/>
      <c r="CD55" s="1278"/>
      <c r="CE55" s="1278"/>
      <c r="CF55" s="1278">
        <v>11.2</v>
      </c>
      <c r="CG55" s="1278"/>
      <c r="CH55" s="1278"/>
      <c r="CI55" s="1278"/>
      <c r="CJ55" s="1278"/>
      <c r="CK55" s="1278"/>
      <c r="CL55" s="1278"/>
      <c r="CM55" s="1278"/>
      <c r="CN55" s="1278">
        <v>7.1</v>
      </c>
      <c r="CO55" s="1278"/>
      <c r="CP55" s="1278"/>
      <c r="CQ55" s="1278"/>
      <c r="CR55" s="1278"/>
      <c r="CS55" s="1278"/>
      <c r="CT55" s="1278"/>
      <c r="CU55" s="1278"/>
      <c r="CV55" s="1278">
        <v>5</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603</v>
      </c>
      <c r="BC57" s="1277"/>
      <c r="BD57" s="1277"/>
      <c r="BE57" s="1277"/>
      <c r="BF57" s="1277"/>
      <c r="BG57" s="1277"/>
      <c r="BH57" s="1277"/>
      <c r="BI57" s="1277"/>
      <c r="BJ57" s="1277"/>
      <c r="BK57" s="1277"/>
      <c r="BL57" s="1277"/>
      <c r="BM57" s="1277"/>
      <c r="BN57" s="1277"/>
      <c r="BO57" s="1277"/>
      <c r="BP57" s="1278">
        <v>58.9</v>
      </c>
      <c r="BQ57" s="1278"/>
      <c r="BR57" s="1278"/>
      <c r="BS57" s="1278"/>
      <c r="BT57" s="1278"/>
      <c r="BU57" s="1278"/>
      <c r="BV57" s="1278"/>
      <c r="BW57" s="1278"/>
      <c r="BX57" s="1278">
        <v>59.4</v>
      </c>
      <c r="BY57" s="1278"/>
      <c r="BZ57" s="1278"/>
      <c r="CA57" s="1278"/>
      <c r="CB57" s="1278"/>
      <c r="CC57" s="1278"/>
      <c r="CD57" s="1278"/>
      <c r="CE57" s="1278"/>
      <c r="CF57" s="1278">
        <v>60.2</v>
      </c>
      <c r="CG57" s="1278"/>
      <c r="CH57" s="1278"/>
      <c r="CI57" s="1278"/>
      <c r="CJ57" s="1278"/>
      <c r="CK57" s="1278"/>
      <c r="CL57" s="1278"/>
      <c r="CM57" s="1278"/>
      <c r="CN57" s="1278">
        <v>61</v>
      </c>
      <c r="CO57" s="1278"/>
      <c r="CP57" s="1278"/>
      <c r="CQ57" s="1278"/>
      <c r="CR57" s="1278"/>
      <c r="CS57" s="1278"/>
      <c r="CT57" s="1278"/>
      <c r="CU57" s="1278"/>
      <c r="CV57" s="1278">
        <v>62.1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605</v>
      </c>
    </row>
    <row r="64" spans="1:109" x14ac:dyDescent="0.15">
      <c r="B64" s="1248"/>
      <c r="G64" s="1255"/>
      <c r="I64" s="1288"/>
      <c r="J64" s="1288"/>
      <c r="K64" s="1288"/>
      <c r="L64" s="1288"/>
      <c r="M64" s="1288"/>
      <c r="N64" s="1289"/>
      <c r="AM64" s="1255"/>
      <c r="AN64" s="1255" t="s">
        <v>598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600</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559</v>
      </c>
      <c r="BQ72" s="1273"/>
      <c r="BR72" s="1273"/>
      <c r="BS72" s="1273"/>
      <c r="BT72" s="1273"/>
      <c r="BU72" s="1273"/>
      <c r="BV72" s="1273"/>
      <c r="BW72" s="1273"/>
      <c r="BX72" s="1273" t="s">
        <v>560</v>
      </c>
      <c r="BY72" s="1273"/>
      <c r="BZ72" s="1273"/>
      <c r="CA72" s="1273"/>
      <c r="CB72" s="1273"/>
      <c r="CC72" s="1273"/>
      <c r="CD72" s="1273"/>
      <c r="CE72" s="1273"/>
      <c r="CF72" s="1273" t="s">
        <v>561</v>
      </c>
      <c r="CG72" s="1273"/>
      <c r="CH72" s="1273"/>
      <c r="CI72" s="1273"/>
      <c r="CJ72" s="1273"/>
      <c r="CK72" s="1273"/>
      <c r="CL72" s="1273"/>
      <c r="CM72" s="1273"/>
      <c r="CN72" s="1273" t="s">
        <v>562</v>
      </c>
      <c r="CO72" s="1273"/>
      <c r="CP72" s="1273"/>
      <c r="CQ72" s="1273"/>
      <c r="CR72" s="1273"/>
      <c r="CS72" s="1273"/>
      <c r="CT72" s="1273"/>
      <c r="CU72" s="1273"/>
      <c r="CV72" s="1273" t="s">
        <v>563</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601</v>
      </c>
      <c r="AO73" s="1277"/>
      <c r="AP73" s="1277"/>
      <c r="AQ73" s="1277"/>
      <c r="AR73" s="1277"/>
      <c r="AS73" s="1277"/>
      <c r="AT73" s="1277"/>
      <c r="AU73" s="1277"/>
      <c r="AV73" s="1277"/>
      <c r="AW73" s="1277"/>
      <c r="AX73" s="1277"/>
      <c r="AY73" s="1277"/>
      <c r="AZ73" s="1277"/>
      <c r="BA73" s="1277"/>
      <c r="BB73" s="1277" t="s">
        <v>602</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607</v>
      </c>
      <c r="BC75" s="1277"/>
      <c r="BD75" s="1277"/>
      <c r="BE75" s="1277"/>
      <c r="BF75" s="1277"/>
      <c r="BG75" s="1277"/>
      <c r="BH75" s="1277"/>
      <c r="BI75" s="1277"/>
      <c r="BJ75" s="1277"/>
      <c r="BK75" s="1277"/>
      <c r="BL75" s="1277"/>
      <c r="BM75" s="1277"/>
      <c r="BN75" s="1277"/>
      <c r="BO75" s="1277"/>
      <c r="BP75" s="1278">
        <v>7.1</v>
      </c>
      <c r="BQ75" s="1278"/>
      <c r="BR75" s="1278"/>
      <c r="BS75" s="1278"/>
      <c r="BT75" s="1278"/>
      <c r="BU75" s="1278"/>
      <c r="BV75" s="1278"/>
      <c r="BW75" s="1278"/>
      <c r="BX75" s="1278">
        <v>6.6</v>
      </c>
      <c r="BY75" s="1278"/>
      <c r="BZ75" s="1278"/>
      <c r="CA75" s="1278"/>
      <c r="CB75" s="1278"/>
      <c r="CC75" s="1278"/>
      <c r="CD75" s="1278"/>
      <c r="CE75" s="1278"/>
      <c r="CF75" s="1278">
        <v>5.9</v>
      </c>
      <c r="CG75" s="1278"/>
      <c r="CH75" s="1278"/>
      <c r="CI75" s="1278"/>
      <c r="CJ75" s="1278"/>
      <c r="CK75" s="1278"/>
      <c r="CL75" s="1278"/>
      <c r="CM75" s="1278"/>
      <c r="CN75" s="1278">
        <v>5.0999999999999996</v>
      </c>
      <c r="CO75" s="1278"/>
      <c r="CP75" s="1278"/>
      <c r="CQ75" s="1278"/>
      <c r="CR75" s="1278"/>
      <c r="CS75" s="1278"/>
      <c r="CT75" s="1278"/>
      <c r="CU75" s="1278"/>
      <c r="CV75" s="1278">
        <v>4.5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604</v>
      </c>
      <c r="AO77" s="1273"/>
      <c r="AP77" s="1273"/>
      <c r="AQ77" s="1273"/>
      <c r="AR77" s="1273"/>
      <c r="AS77" s="1273"/>
      <c r="AT77" s="1273"/>
      <c r="AU77" s="1273"/>
      <c r="AV77" s="1273"/>
      <c r="AW77" s="1273"/>
      <c r="AX77" s="1273"/>
      <c r="AY77" s="1273"/>
      <c r="AZ77" s="1273"/>
      <c r="BA77" s="1273"/>
      <c r="BB77" s="1277" t="s">
        <v>602</v>
      </c>
      <c r="BC77" s="1277"/>
      <c r="BD77" s="1277"/>
      <c r="BE77" s="1277"/>
      <c r="BF77" s="1277"/>
      <c r="BG77" s="1277"/>
      <c r="BH77" s="1277"/>
      <c r="BI77" s="1277"/>
      <c r="BJ77" s="1277"/>
      <c r="BK77" s="1277"/>
      <c r="BL77" s="1277"/>
      <c r="BM77" s="1277"/>
      <c r="BN77" s="1277"/>
      <c r="BO77" s="1277"/>
      <c r="BP77" s="1278">
        <v>17.399999999999999</v>
      </c>
      <c r="BQ77" s="1278"/>
      <c r="BR77" s="1278"/>
      <c r="BS77" s="1278"/>
      <c r="BT77" s="1278"/>
      <c r="BU77" s="1278"/>
      <c r="BV77" s="1278"/>
      <c r="BW77" s="1278"/>
      <c r="BX77" s="1278">
        <v>12.1</v>
      </c>
      <c r="BY77" s="1278"/>
      <c r="BZ77" s="1278"/>
      <c r="CA77" s="1278"/>
      <c r="CB77" s="1278"/>
      <c r="CC77" s="1278"/>
      <c r="CD77" s="1278"/>
      <c r="CE77" s="1278"/>
      <c r="CF77" s="1278">
        <v>11.2</v>
      </c>
      <c r="CG77" s="1278"/>
      <c r="CH77" s="1278"/>
      <c r="CI77" s="1278"/>
      <c r="CJ77" s="1278"/>
      <c r="CK77" s="1278"/>
      <c r="CL77" s="1278"/>
      <c r="CM77" s="1278"/>
      <c r="CN77" s="1278">
        <v>7.1</v>
      </c>
      <c r="CO77" s="1278"/>
      <c r="CP77" s="1278"/>
      <c r="CQ77" s="1278"/>
      <c r="CR77" s="1278"/>
      <c r="CS77" s="1278"/>
      <c r="CT77" s="1278"/>
      <c r="CU77" s="1278"/>
      <c r="CV77" s="1278">
        <v>5</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607</v>
      </c>
      <c r="BC79" s="1277"/>
      <c r="BD79" s="1277"/>
      <c r="BE79" s="1277"/>
      <c r="BF79" s="1277"/>
      <c r="BG79" s="1277"/>
      <c r="BH79" s="1277"/>
      <c r="BI79" s="1277"/>
      <c r="BJ79" s="1277"/>
      <c r="BK79" s="1277"/>
      <c r="BL79" s="1277"/>
      <c r="BM79" s="1277"/>
      <c r="BN79" s="1277"/>
      <c r="BO79" s="1277"/>
      <c r="BP79" s="1278">
        <v>3.6</v>
      </c>
      <c r="BQ79" s="1278"/>
      <c r="BR79" s="1278"/>
      <c r="BS79" s="1278"/>
      <c r="BT79" s="1278"/>
      <c r="BU79" s="1278"/>
      <c r="BV79" s="1278"/>
      <c r="BW79" s="1278"/>
      <c r="BX79" s="1278">
        <v>3.5</v>
      </c>
      <c r="BY79" s="1278"/>
      <c r="BZ79" s="1278"/>
      <c r="CA79" s="1278"/>
      <c r="CB79" s="1278"/>
      <c r="CC79" s="1278"/>
      <c r="CD79" s="1278"/>
      <c r="CE79" s="1278"/>
      <c r="CF79" s="1278">
        <v>3.5</v>
      </c>
      <c r="CG79" s="1278"/>
      <c r="CH79" s="1278"/>
      <c r="CI79" s="1278"/>
      <c r="CJ79" s="1278"/>
      <c r="CK79" s="1278"/>
      <c r="CL79" s="1278"/>
      <c r="CM79" s="1278"/>
      <c r="CN79" s="1278">
        <v>3.4</v>
      </c>
      <c r="CO79" s="1278"/>
      <c r="CP79" s="1278"/>
      <c r="CQ79" s="1278"/>
      <c r="CR79" s="1278"/>
      <c r="CS79" s="1278"/>
      <c r="CT79" s="1278"/>
      <c r="CU79" s="1278"/>
      <c r="CV79" s="1278">
        <v>3.6</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v7SvgX2yX166xyyXZtaeRtaXfUv/1uIIA8+kMK6yDPivLdgWF/LiPxInWcohwvX1t6WyZv0qNQKTX4ezsq1WBQ==" saltValue="CcRB7cBBEZW3dWwyFWxE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j5zuDdl/uDD0YOtZ3pcMdqwtbjhxJ8lFt4j/YnKMl/m/y0q+99dqTxuWk4nsboVxDNyDo43C197PL+slNqmiNg==" saltValue="J711MpzW/frD1WIRmO1n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gITn2uMFNr3ze4xzlN76n/XelltPG92FkqctwZgsgnoAgC6vKyd7lz05adBVl6LiHRS/DyZaV55Fc357Z8MKbw==" saltValue="i1H6EI7SpY5iw7nAGTJP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556</v>
      </c>
      <c r="G2" s="148"/>
      <c r="H2" s="149"/>
    </row>
    <row r="3" spans="1:8" x14ac:dyDescent="0.15">
      <c r="A3" s="145" t="s">
        <v>549</v>
      </c>
      <c r="B3" s="150"/>
      <c r="C3" s="151"/>
      <c r="D3" s="152">
        <v>22420</v>
      </c>
      <c r="E3" s="153"/>
      <c r="F3" s="154">
        <v>41080</v>
      </c>
      <c r="G3" s="155"/>
      <c r="H3" s="156"/>
    </row>
    <row r="4" spans="1:8" x14ac:dyDescent="0.15">
      <c r="A4" s="157"/>
      <c r="B4" s="158"/>
      <c r="C4" s="159"/>
      <c r="D4" s="160">
        <v>11154</v>
      </c>
      <c r="E4" s="161"/>
      <c r="F4" s="162">
        <v>27265</v>
      </c>
      <c r="G4" s="163"/>
      <c r="H4" s="164"/>
    </row>
    <row r="5" spans="1:8" x14ac:dyDescent="0.15">
      <c r="A5" s="145" t="s">
        <v>551</v>
      </c>
      <c r="B5" s="150"/>
      <c r="C5" s="151"/>
      <c r="D5" s="152">
        <v>18201</v>
      </c>
      <c r="E5" s="153"/>
      <c r="F5" s="154">
        <v>33173</v>
      </c>
      <c r="G5" s="155"/>
      <c r="H5" s="156"/>
    </row>
    <row r="6" spans="1:8" x14ac:dyDescent="0.15">
      <c r="A6" s="157"/>
      <c r="B6" s="158"/>
      <c r="C6" s="159"/>
      <c r="D6" s="160">
        <v>12409</v>
      </c>
      <c r="E6" s="161"/>
      <c r="F6" s="162">
        <v>20353</v>
      </c>
      <c r="G6" s="163"/>
      <c r="H6" s="164"/>
    </row>
    <row r="7" spans="1:8" x14ac:dyDescent="0.15">
      <c r="A7" s="145" t="s">
        <v>552</v>
      </c>
      <c r="B7" s="150"/>
      <c r="C7" s="151"/>
      <c r="D7" s="152">
        <v>39070</v>
      </c>
      <c r="E7" s="153"/>
      <c r="F7" s="154">
        <v>37644</v>
      </c>
      <c r="G7" s="155"/>
      <c r="H7" s="156"/>
    </row>
    <row r="8" spans="1:8" x14ac:dyDescent="0.15">
      <c r="A8" s="157"/>
      <c r="B8" s="158"/>
      <c r="C8" s="159"/>
      <c r="D8" s="160">
        <v>30332</v>
      </c>
      <c r="E8" s="161"/>
      <c r="F8" s="162">
        <v>24939</v>
      </c>
      <c r="G8" s="163"/>
      <c r="H8" s="164"/>
    </row>
    <row r="9" spans="1:8" x14ac:dyDescent="0.15">
      <c r="A9" s="145" t="s">
        <v>553</v>
      </c>
      <c r="B9" s="150"/>
      <c r="C9" s="151"/>
      <c r="D9" s="152">
        <v>43400</v>
      </c>
      <c r="E9" s="153"/>
      <c r="F9" s="154">
        <v>39221</v>
      </c>
      <c r="G9" s="155"/>
      <c r="H9" s="156"/>
    </row>
    <row r="10" spans="1:8" x14ac:dyDescent="0.15">
      <c r="A10" s="157"/>
      <c r="B10" s="158"/>
      <c r="C10" s="159"/>
      <c r="D10" s="160">
        <v>28920</v>
      </c>
      <c r="E10" s="161"/>
      <c r="F10" s="162">
        <v>24821</v>
      </c>
      <c r="G10" s="163"/>
      <c r="H10" s="164"/>
    </row>
    <row r="11" spans="1:8" x14ac:dyDescent="0.15">
      <c r="A11" s="145" t="s">
        <v>554</v>
      </c>
      <c r="B11" s="150"/>
      <c r="C11" s="151"/>
      <c r="D11" s="152">
        <v>63509</v>
      </c>
      <c r="E11" s="153"/>
      <c r="F11" s="154">
        <v>38566</v>
      </c>
      <c r="G11" s="155"/>
      <c r="H11" s="156"/>
    </row>
    <row r="12" spans="1:8" x14ac:dyDescent="0.15">
      <c r="A12" s="157"/>
      <c r="B12" s="158"/>
      <c r="C12" s="165"/>
      <c r="D12" s="160">
        <v>43503</v>
      </c>
      <c r="E12" s="161"/>
      <c r="F12" s="162">
        <v>24059</v>
      </c>
      <c r="G12" s="163"/>
      <c r="H12" s="164"/>
    </row>
    <row r="13" spans="1:8" x14ac:dyDescent="0.15">
      <c r="A13" s="145"/>
      <c r="B13" s="150"/>
      <c r="C13" s="166"/>
      <c r="D13" s="167">
        <v>37320</v>
      </c>
      <c r="E13" s="168"/>
      <c r="F13" s="169">
        <v>37937</v>
      </c>
      <c r="G13" s="170"/>
      <c r="H13" s="156"/>
    </row>
    <row r="14" spans="1:8" x14ac:dyDescent="0.15">
      <c r="A14" s="157"/>
      <c r="B14" s="158"/>
      <c r="C14" s="159"/>
      <c r="D14" s="160">
        <v>25264</v>
      </c>
      <c r="E14" s="161"/>
      <c r="F14" s="162">
        <v>24287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1.86</v>
      </c>
      <c r="C19" s="171">
        <f>ROUND(VALUE(SUBSTITUTE(実質収支比率等に係る経年分析!G$48,"▲","-")),2)</f>
        <v>1.97</v>
      </c>
      <c r="D19" s="171">
        <f>ROUND(VALUE(SUBSTITUTE(実質収支比率等に係る経年分析!H$48,"▲","-")),2)</f>
        <v>1.86</v>
      </c>
      <c r="E19" s="171">
        <f>ROUND(VALUE(SUBSTITUTE(実質収支比率等に係る経年分析!I$48,"▲","-")),2)</f>
        <v>2.73</v>
      </c>
      <c r="F19" s="171">
        <f>ROUND(VALUE(SUBSTITUTE(実質収支比率等に係る経年分析!J$48,"▲","-")),2)</f>
        <v>2.4700000000000002</v>
      </c>
    </row>
    <row r="20" spans="1:11" x14ac:dyDescent="0.15">
      <c r="A20" s="171" t="s">
        <v>54</v>
      </c>
      <c r="B20" s="171">
        <f>ROUND(VALUE(SUBSTITUTE(実質収支比率等に係る経年分析!F$47,"▲","-")),2)</f>
        <v>18.77</v>
      </c>
      <c r="C20" s="171">
        <f>ROUND(VALUE(SUBSTITUTE(実質収支比率等に係る経年分析!G$47,"▲","-")),2)</f>
        <v>17.829999999999998</v>
      </c>
      <c r="D20" s="171">
        <f>ROUND(VALUE(SUBSTITUTE(実質収支比率等に係る経年分析!H$47,"▲","-")),2)</f>
        <v>14.17</v>
      </c>
      <c r="E20" s="171">
        <f>ROUND(VALUE(SUBSTITUTE(実質収支比率等に係る経年分析!I$47,"▲","-")),2)</f>
        <v>11.56</v>
      </c>
      <c r="F20" s="171">
        <f>ROUND(VALUE(SUBSTITUTE(実質収支比率等に係る経年分析!J$47,"▲","-")),2)</f>
        <v>13.16</v>
      </c>
    </row>
    <row r="21" spans="1:11" x14ac:dyDescent="0.15">
      <c r="A21" s="171" t="s">
        <v>55</v>
      </c>
      <c r="B21" s="171">
        <f>IF(ISNUMBER(VALUE(SUBSTITUTE(実質収支比率等に係る経年分析!F$49,"▲","-"))),ROUND(VALUE(SUBSTITUTE(実質収支比率等に係る経年分析!F$49,"▲","-")),2),NA())</f>
        <v>0.23</v>
      </c>
      <c r="C21" s="171">
        <f>IF(ISNUMBER(VALUE(SUBSTITUTE(実質収支比率等に係る経年分析!G$49,"▲","-"))),ROUND(VALUE(SUBSTITUTE(実質収支比率等に係る経年分析!G$49,"▲","-")),2),NA())</f>
        <v>-0.24</v>
      </c>
      <c r="D21" s="171">
        <f>IF(ISNUMBER(VALUE(SUBSTITUTE(実質収支比率等に係る経年分析!H$49,"▲","-"))),ROUND(VALUE(SUBSTITUTE(実質収支比率等に係る経年分析!H$49,"▲","-")),2),NA())</f>
        <v>-0.38</v>
      </c>
      <c r="E21" s="171">
        <f>IF(ISNUMBER(VALUE(SUBSTITUTE(実質収支比率等に係る経年分析!I$49,"▲","-"))),ROUND(VALUE(SUBSTITUTE(実質収支比率等に係る経年分析!I$49,"▲","-")),2),NA())</f>
        <v>0.63</v>
      </c>
      <c r="F21" s="171">
        <f>IF(ISNUMBER(VALUE(SUBSTITUTE(実質収支比率等に係る経年分析!J$49,"▲","-"))),ROUND(VALUE(SUBSTITUTE(実質収支比率等に係る経年分析!J$49,"▲","-")),2),NA())</f>
        <v>3.52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0.41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3.63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0.78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0.92</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1.29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1.55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1.82</v>
      </c>
    </row>
    <row r="31" spans="1:11" x14ac:dyDescent="0.15">
      <c r="A31" s="172" t="str">
        <f>IF(連結実質赤字比率に係る赤字・黒字の構成分析!C$39="",NA(),連結実質赤字比率に係る赤字・黒字の構成分析!C$39)</f>
        <v>一般会計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1.85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1.96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1.86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2.72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2.46</v>
      </c>
    </row>
    <row r="32" spans="1:11" x14ac:dyDescent="0.15">
      <c r="A32" s="172" t="str">
        <f>IF(連結実質赤字比率に係る赤字・黒字の構成分析!C$38="",NA(),連結実質赤字比率に係る赤字・黒字の構成分析!C$38)</f>
        <v>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2.69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2.48</v>
      </c>
    </row>
    <row r="33" spans="1:16" x14ac:dyDescent="0.15">
      <c r="A33" s="172" t="str">
        <f>IF(連結実質赤字比率に係る赤字・黒字の構成分析!C$37="",NA(),連結実質赤字比率に係る赤字・黒字の構成分析!C$37)</f>
        <v>交通事業会計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2.5299999999999998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5.83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5.29</v>
      </c>
    </row>
    <row r="35" spans="1:16" x14ac:dyDescent="0.15">
      <c r="A35" s="172" t="str">
        <f>IF(連結実質赤字比率に係る赤字・黒字の構成分析!C$35="",NA(),連結実質赤字比率に係る赤字・黒字の構成分析!C$35)</f>
        <v>モーターボート競走事業会計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2.2400000000000002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4.26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5.34</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2.5499999999999998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7561</v>
      </c>
      <c r="E42" s="173"/>
      <c r="F42" s="173"/>
      <c r="G42" s="173">
        <f>'実質公債費比率（分子）の構造'!L$52</f>
        <v>7540</v>
      </c>
      <c r="H42" s="173"/>
      <c r="I42" s="173"/>
      <c r="J42" s="173">
        <f>'実質公債費比率（分子）の構造'!M$52</f>
        <v>7359</v>
      </c>
      <c r="K42" s="173"/>
      <c r="L42" s="173"/>
      <c r="M42" s="173">
        <f>'実質公債費比率（分子）の構造'!N$52</f>
        <v>7112</v>
      </c>
      <c r="N42" s="173"/>
      <c r="O42" s="173"/>
      <c r="P42" s="173">
        <f>'実質公債費比率（分子）の構造'!O$52</f>
        <v>7340</v>
      </c>
    </row>
    <row r="43" spans="1:16" x14ac:dyDescent="0.15">
      <c r="A43" s="173" t="s">
        <v>17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f>'実質公債費比率（分子）の構造'!K$50</f>
        <v>22</v>
      </c>
      <c r="C44" s="173"/>
      <c r="D44" s="173"/>
      <c r="E44" s="173">
        <f>'実質公債費比率（分子）の構造'!L$50</f>
        <v>19</v>
      </c>
      <c r="F44" s="173"/>
      <c r="G44" s="173"/>
      <c r="H44" s="173">
        <f>'実質公債費比率（分子）の構造'!M$50</f>
        <v>22</v>
      </c>
      <c r="I44" s="173"/>
      <c r="J44" s="173"/>
      <c r="K44" s="173">
        <f>'実質公債費比率（分子）の構造'!N$50</f>
        <v>24</v>
      </c>
      <c r="L44" s="173"/>
      <c r="M44" s="173"/>
      <c r="N44" s="173">
        <f>'実質公債費比率（分子）の構造'!O$50</f>
        <v>21</v>
      </c>
      <c r="O44" s="173"/>
      <c r="P44" s="173"/>
    </row>
    <row r="45" spans="1:16" x14ac:dyDescent="0.15">
      <c r="A45" s="173" t="s">
        <v>64</v>
      </c>
      <c r="B45" s="173">
        <f>'実質公債費比率（分子）の構造'!K$49</f>
        <v>210</v>
      </c>
      <c r="C45" s="173"/>
      <c r="D45" s="173"/>
      <c r="E45" s="173">
        <f>'実質公債費比率（分子）の構造'!L$49</f>
        <v>210</v>
      </c>
      <c r="F45" s="173"/>
      <c r="G45" s="173"/>
      <c r="H45" s="173">
        <f>'実質公債費比率（分子）の構造'!M$49</f>
        <v>250</v>
      </c>
      <c r="I45" s="173"/>
      <c r="J45" s="173"/>
      <c r="K45" s="173">
        <f>'実質公債費比率（分子）の構造'!N$49</f>
        <v>209</v>
      </c>
      <c r="L45" s="173"/>
      <c r="M45" s="173"/>
      <c r="N45" s="173">
        <f>'実質公債費比率（分子）の構造'!O$49</f>
        <v>219</v>
      </c>
      <c r="O45" s="173"/>
      <c r="P45" s="173"/>
    </row>
    <row r="46" spans="1:16" x14ac:dyDescent="0.15">
      <c r="A46" s="173" t="s">
        <v>65</v>
      </c>
      <c r="B46" s="173">
        <f>'実質公債費比率（分子）の構造'!K$48</f>
        <v>2430</v>
      </c>
      <c r="C46" s="173"/>
      <c r="D46" s="173"/>
      <c r="E46" s="173">
        <f>'実質公債費比率（分子）の構造'!L$48</f>
        <v>2143</v>
      </c>
      <c r="F46" s="173"/>
      <c r="G46" s="173"/>
      <c r="H46" s="173">
        <f>'実質公債費比率（分子）の構造'!M$48</f>
        <v>2011</v>
      </c>
      <c r="I46" s="173"/>
      <c r="J46" s="173"/>
      <c r="K46" s="173">
        <f>'実質公債費比率（分子）の構造'!N$48</f>
        <v>1868</v>
      </c>
      <c r="L46" s="173"/>
      <c r="M46" s="173"/>
      <c r="N46" s="173">
        <f>'実質公債費比率（分子）の構造'!O$48</f>
        <v>1834</v>
      </c>
      <c r="O46" s="173"/>
      <c r="P46" s="173"/>
    </row>
    <row r="47" spans="1:16" x14ac:dyDescent="0.15">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66</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67</v>
      </c>
      <c r="B49" s="173">
        <f>'実質公債費比率（分子）の構造'!K$45</f>
        <v>7306</v>
      </c>
      <c r="C49" s="173"/>
      <c r="D49" s="173"/>
      <c r="E49" s="173">
        <f>'実質公債費比率（分子）の構造'!L$45</f>
        <v>7320</v>
      </c>
      <c r="F49" s="173"/>
      <c r="G49" s="173"/>
      <c r="H49" s="173">
        <f>'実質公債費比率（分子）の構造'!M$45</f>
        <v>6913</v>
      </c>
      <c r="I49" s="173"/>
      <c r="J49" s="173"/>
      <c r="K49" s="173">
        <f>'実質公債費比率（分子）の構造'!N$45</f>
        <v>6666</v>
      </c>
      <c r="L49" s="173"/>
      <c r="M49" s="173"/>
      <c r="N49" s="173">
        <f>'実質公債費比率（分子）の構造'!O$45</f>
        <v>6949</v>
      </c>
      <c r="O49" s="173"/>
      <c r="P49" s="173"/>
    </row>
    <row r="50" spans="1:16" x14ac:dyDescent="0.15">
      <c r="A50" s="173" t="s">
        <v>68</v>
      </c>
      <c r="B50" s="173" t="e">
        <f>NA()</f>
        <v>#N/A</v>
      </c>
      <c r="C50" s="173">
        <f>IF(ISNUMBER('実質公債費比率（分子）の構造'!K$53),'実質公債費比率（分子）の構造'!K$53,NA())</f>
        <v>2407</v>
      </c>
      <c r="D50" s="173" t="e">
        <f>NA()</f>
        <v>#N/A</v>
      </c>
      <c r="E50" s="173" t="e">
        <f>NA()</f>
        <v>#N/A</v>
      </c>
      <c r="F50" s="173">
        <f>IF(ISNUMBER('実質公債費比率（分子）の構造'!L$53),'実質公債費比率（分子）の構造'!L$53,NA())</f>
        <v>2152</v>
      </c>
      <c r="G50" s="173" t="e">
        <f>NA()</f>
        <v>#N/A</v>
      </c>
      <c r="H50" s="173" t="e">
        <f>NA()</f>
        <v>#N/A</v>
      </c>
      <c r="I50" s="173">
        <f>IF(ISNUMBER('実質公債費比率（分子）の構造'!M$53),'実質公債費比率（分子）の構造'!M$53,NA())</f>
        <v>1837</v>
      </c>
      <c r="J50" s="173" t="e">
        <f>NA()</f>
        <v>#N/A</v>
      </c>
      <c r="K50" s="173" t="e">
        <f>NA()</f>
        <v>#N/A</v>
      </c>
      <c r="L50" s="173">
        <f>IF(ISNUMBER('実質公債費比率（分子）の構造'!N$53),'実質公債費比率（分子）の構造'!N$53,NA())</f>
        <v>1655</v>
      </c>
      <c r="M50" s="173" t="e">
        <f>NA()</f>
        <v>#N/A</v>
      </c>
      <c r="N50" s="173" t="e">
        <f>NA()</f>
        <v>#N/A</v>
      </c>
      <c r="O50" s="173">
        <f>IF(ISNUMBER('実質公債費比率（分子）の構造'!O$53),'実質公債費比率（分子）の構造'!O$53,NA())</f>
        <v>1683</v>
      </c>
      <c r="P50" s="173" t="e">
        <f>NA()</f>
        <v>#N/A</v>
      </c>
    </row>
    <row r="53" spans="1:16" x14ac:dyDescent="0.15">
      <c r="A53" s="141" t="s">
        <v>69</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70</v>
      </c>
      <c r="C55" s="172"/>
      <c r="D55" s="172" t="s">
        <v>71</v>
      </c>
      <c r="E55" s="172" t="s">
        <v>70</v>
      </c>
      <c r="F55" s="172"/>
      <c r="G55" s="172" t="s">
        <v>71</v>
      </c>
      <c r="H55" s="172" t="s">
        <v>70</v>
      </c>
      <c r="I55" s="172"/>
      <c r="J55" s="172" t="s">
        <v>71</v>
      </c>
      <c r="K55" s="172" t="s">
        <v>70</v>
      </c>
      <c r="L55" s="172"/>
      <c r="M55" s="172" t="s">
        <v>71</v>
      </c>
      <c r="N55" s="172" t="s">
        <v>70</v>
      </c>
      <c r="O55" s="172"/>
      <c r="P55" s="172" t="s">
        <v>71</v>
      </c>
    </row>
    <row r="56" spans="1:16" x14ac:dyDescent="0.15">
      <c r="A56" s="172" t="s">
        <v>42</v>
      </c>
      <c r="B56" s="172"/>
      <c r="C56" s="172"/>
      <c r="D56" s="172">
        <f>'将来負担比率（分子）の構造'!I$52</f>
        <v>65226</v>
      </c>
      <c r="E56" s="172"/>
      <c r="F56" s="172"/>
      <c r="G56" s="172">
        <f>'将来負担比率（分子）の構造'!J$52</f>
        <v>65587</v>
      </c>
      <c r="H56" s="172"/>
      <c r="I56" s="172"/>
      <c r="J56" s="172">
        <f>'将来負担比率（分子）の構造'!K$52</f>
        <v>67472</v>
      </c>
      <c r="K56" s="172"/>
      <c r="L56" s="172"/>
      <c r="M56" s="172">
        <f>'将来負担比率（分子）の構造'!L$52</f>
        <v>68497</v>
      </c>
      <c r="N56" s="172"/>
      <c r="O56" s="172"/>
      <c r="P56" s="172">
        <f>'将来負担比率（分子）の構造'!M$52</f>
        <v>71610</v>
      </c>
    </row>
    <row r="57" spans="1:16" x14ac:dyDescent="0.15">
      <c r="A57" s="172" t="s">
        <v>41</v>
      </c>
      <c r="B57" s="172"/>
      <c r="C57" s="172"/>
      <c r="D57" s="172">
        <f>'将来負担比率（分子）の構造'!I$51</f>
        <v>14984</v>
      </c>
      <c r="E57" s="172"/>
      <c r="F57" s="172"/>
      <c r="G57" s="172">
        <f>'将来負担比率（分子）の構造'!J$51</f>
        <v>15008</v>
      </c>
      <c r="H57" s="172"/>
      <c r="I57" s="172"/>
      <c r="J57" s="172">
        <f>'将来負担比率（分子）の構造'!K$51</f>
        <v>14447</v>
      </c>
      <c r="K57" s="172"/>
      <c r="L57" s="172"/>
      <c r="M57" s="172">
        <f>'将来負担比率（分子）の構造'!L$51</f>
        <v>13945</v>
      </c>
      <c r="N57" s="172"/>
      <c r="O57" s="172"/>
      <c r="P57" s="172">
        <f>'将来負担比率（分子）の構造'!M$51</f>
        <v>13334</v>
      </c>
    </row>
    <row r="58" spans="1:16" x14ac:dyDescent="0.15">
      <c r="A58" s="172" t="s">
        <v>40</v>
      </c>
      <c r="B58" s="172"/>
      <c r="C58" s="172"/>
      <c r="D58" s="172">
        <f>'将来負担比率（分子）の構造'!I$50</f>
        <v>16103</v>
      </c>
      <c r="E58" s="172"/>
      <c r="F58" s="172"/>
      <c r="G58" s="172">
        <f>'将来負担比率（分子）の構造'!J$50</f>
        <v>19957</v>
      </c>
      <c r="H58" s="172"/>
      <c r="I58" s="172"/>
      <c r="J58" s="172">
        <f>'将来負担比率（分子）の構造'!K$50</f>
        <v>21396</v>
      </c>
      <c r="K58" s="172"/>
      <c r="L58" s="172"/>
      <c r="M58" s="172">
        <f>'将来負担比率（分子）の構造'!L$50</f>
        <v>24051</v>
      </c>
      <c r="N58" s="172"/>
      <c r="O58" s="172"/>
      <c r="P58" s="172">
        <f>'将来負担比率（分子）の構造'!M$50</f>
        <v>28194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20</v>
      </c>
      <c r="C61" s="172"/>
      <c r="D61" s="172"/>
      <c r="E61" s="172">
        <f>'将来負担比率（分子）の構造'!J$46</f>
        <v>12</v>
      </c>
      <c r="F61" s="172"/>
      <c r="G61" s="172"/>
      <c r="H61" s="172">
        <f>'将来負担比率（分子）の構造'!K$46</f>
        <v>5</v>
      </c>
      <c r="I61" s="172"/>
      <c r="J61" s="172"/>
      <c r="K61" s="172">
        <f>'将来負担比率（分子）の構造'!L$46</f>
        <v>13</v>
      </c>
      <c r="L61" s="172"/>
      <c r="M61" s="172"/>
      <c r="N61" s="172">
        <f>'将来負担比率（分子）の構造'!M$46</f>
        <v>4</v>
      </c>
      <c r="O61" s="172"/>
      <c r="P61" s="172"/>
    </row>
    <row r="62" spans="1:16" x14ac:dyDescent="0.15">
      <c r="A62" s="172" t="s">
        <v>34</v>
      </c>
      <c r="B62" s="172">
        <f>'将来負担比率（分子）の構造'!I$45</f>
        <v>7021</v>
      </c>
      <c r="C62" s="172"/>
      <c r="D62" s="172"/>
      <c r="E62" s="172">
        <f>'将来負担比率（分子）の構造'!J$45</f>
        <v>7212</v>
      </c>
      <c r="F62" s="172"/>
      <c r="G62" s="172"/>
      <c r="H62" s="172">
        <f>'将来負担比率（分子）の構造'!K$45</f>
        <v>7486</v>
      </c>
      <c r="I62" s="172"/>
      <c r="J62" s="172"/>
      <c r="K62" s="172">
        <f>'将来負担比率（分子）の構造'!L$45</f>
        <v>7813</v>
      </c>
      <c r="L62" s="172"/>
      <c r="M62" s="172"/>
      <c r="N62" s="172">
        <f>'将来負担比率（分子）の構造'!M$45</f>
        <v>7972</v>
      </c>
      <c r="O62" s="172"/>
      <c r="P62" s="172"/>
    </row>
    <row r="63" spans="1:16" x14ac:dyDescent="0.15">
      <c r="A63" s="172" t="s">
        <v>33</v>
      </c>
      <c r="B63" s="172">
        <f>'将来負担比率（分子）の構造'!I$44</f>
        <v>3848</v>
      </c>
      <c r="C63" s="172"/>
      <c r="D63" s="172"/>
      <c r="E63" s="172">
        <f>'将来負担比率（分子）の構造'!J$44</f>
        <v>3565</v>
      </c>
      <c r="F63" s="172"/>
      <c r="G63" s="172"/>
      <c r="H63" s="172">
        <f>'将来負担比率（分子）の構造'!K$44</f>
        <v>3250</v>
      </c>
      <c r="I63" s="172"/>
      <c r="J63" s="172"/>
      <c r="K63" s="172">
        <f>'将来負担比率（分子）の構造'!L$44</f>
        <v>2894</v>
      </c>
      <c r="L63" s="172"/>
      <c r="M63" s="172"/>
      <c r="N63" s="172">
        <f>'将来負担比率（分子）の構造'!M$44</f>
        <v>2534</v>
      </c>
      <c r="O63" s="172"/>
      <c r="P63" s="172"/>
    </row>
    <row r="64" spans="1:16" x14ac:dyDescent="0.15">
      <c r="A64" s="172" t="s">
        <v>32</v>
      </c>
      <c r="B64" s="172">
        <f>'将来負担比率（分子）の構造'!I$43</f>
        <v>21534</v>
      </c>
      <c r="C64" s="172"/>
      <c r="D64" s="172"/>
      <c r="E64" s="172">
        <f>'将来負担比率（分子）の構造'!J$43</f>
        <v>19984</v>
      </c>
      <c r="F64" s="172"/>
      <c r="G64" s="172"/>
      <c r="H64" s="172">
        <f>'将来負担比率（分子）の構造'!K$43</f>
        <v>18442</v>
      </c>
      <c r="I64" s="172"/>
      <c r="J64" s="172"/>
      <c r="K64" s="172">
        <f>'将来負担比率（分子）の構造'!L$43</f>
        <v>16601</v>
      </c>
      <c r="L64" s="172"/>
      <c r="M64" s="172"/>
      <c r="N64" s="172">
        <f>'将来負担比率（分子）の構造'!M$43</f>
        <v>15855</v>
      </c>
      <c r="O64" s="172"/>
      <c r="P64" s="172"/>
    </row>
    <row r="65" spans="1:16" x14ac:dyDescent="0.15">
      <c r="A65" s="172" t="s">
        <v>31</v>
      </c>
      <c r="B65" s="172">
        <f>'将来負担比率（分子）の構造'!I$42</f>
        <v>325</v>
      </c>
      <c r="C65" s="172"/>
      <c r="D65" s="172"/>
      <c r="E65" s="172">
        <f>'将来負担比率（分子）の構造'!J$42</f>
        <v>407</v>
      </c>
      <c r="F65" s="172"/>
      <c r="G65" s="172"/>
      <c r="H65" s="172">
        <f>'将来負担比率（分子）の構造'!K$42</f>
        <v>389</v>
      </c>
      <c r="I65" s="172"/>
      <c r="J65" s="172"/>
      <c r="K65" s="172">
        <f>'将来負担比率（分子）の構造'!L$42</f>
        <v>362</v>
      </c>
      <c r="L65" s="172"/>
      <c r="M65" s="172"/>
      <c r="N65" s="172">
        <f>'将来負担比率（分子）の構造'!M$42</f>
        <v>341</v>
      </c>
      <c r="O65" s="172"/>
      <c r="P65" s="172"/>
    </row>
    <row r="66" spans="1:16" x14ac:dyDescent="0.15">
      <c r="A66" s="172" t="s">
        <v>30</v>
      </c>
      <c r="B66" s="172">
        <f>'将来負担比率（分子）の構造'!I$41</f>
        <v>60984</v>
      </c>
      <c r="C66" s="172"/>
      <c r="D66" s="172"/>
      <c r="E66" s="172">
        <f>'将来負担比率（分子）の構造'!J$41</f>
        <v>58800</v>
      </c>
      <c r="F66" s="172"/>
      <c r="G66" s="172"/>
      <c r="H66" s="172">
        <f>'将来負担比率（分子）の構造'!K$41</f>
        <v>59634</v>
      </c>
      <c r="I66" s="172"/>
      <c r="J66" s="172"/>
      <c r="K66" s="172">
        <f>'将来負担比率（分子）の構造'!L$41</f>
        <v>60954</v>
      </c>
      <c r="L66" s="172"/>
      <c r="M66" s="172"/>
      <c r="N66" s="172">
        <f>'将来負担比率（分子）の構造'!M$41</f>
        <v>64600</v>
      </c>
      <c r="O66" s="172"/>
      <c r="P66" s="172"/>
    </row>
    <row r="67" spans="1:16" x14ac:dyDescent="0.15">
      <c r="A67" s="172" t="s">
        <v>72</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73</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74</v>
      </c>
      <c r="B72" s="176">
        <f>基金残高に係る経年分析!F55</f>
        <v>5858</v>
      </c>
      <c r="C72" s="176">
        <f>基金残高に係る経年分析!G55</f>
        <v>4969</v>
      </c>
      <c r="D72" s="176">
        <f>基金残高に係る経年分析!H55</f>
        <v>5892</v>
      </c>
    </row>
    <row r="73" spans="1:16" x14ac:dyDescent="0.15">
      <c r="A73" s="175" t="s">
        <v>75</v>
      </c>
      <c r="B73" s="176">
        <f>基金残高に係る経年分析!F56</f>
        <v>3234</v>
      </c>
      <c r="C73" s="176">
        <f>基金残高に係る経年分析!G56</f>
        <v>6491</v>
      </c>
      <c r="D73" s="176">
        <f>基金残高に係る経年分析!H56</f>
        <v>11477</v>
      </c>
    </row>
    <row r="74" spans="1:16" x14ac:dyDescent="0.15">
      <c r="A74" s="175" t="s">
        <v>76</v>
      </c>
      <c r="B74" s="176">
        <f>基金残高に係る経年分析!F57</f>
        <v>8335</v>
      </c>
      <c r="C74" s="176">
        <f>基金残高に係る経年分析!G57</f>
        <v>8596</v>
      </c>
      <c r="D74" s="176">
        <f>基金残高に係る経年分析!H57</f>
        <v>7956</v>
      </c>
    </row>
  </sheetData>
  <sheetProtection algorithmName="SHA-512" hashValue="JdM67qq2mOG5aiT0Hy1qgLlCP4j1aLcYiH4FxIANI89OLp9tDDvFB419pa2MKou9azrZOHLFpE5RyrJFrWeILA==" saltValue="sn1xCcS69AmZPhnFEm0P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I1" zoomScale="130" zoomScaleNormal="130" workbookViewId="0">
      <selection activeCell="DL25" sqref="DL25:DV25"/>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226</v>
      </c>
      <c r="C5" s="616"/>
      <c r="D5" s="616"/>
      <c r="E5" s="616"/>
      <c r="F5" s="616"/>
      <c r="G5" s="616"/>
      <c r="H5" s="616"/>
      <c r="I5" s="616"/>
      <c r="J5" s="616"/>
      <c r="K5" s="616"/>
      <c r="L5" s="616"/>
      <c r="M5" s="616"/>
      <c r="N5" s="616"/>
      <c r="O5" s="616"/>
      <c r="P5" s="616"/>
      <c r="Q5" s="617"/>
      <c r="R5" s="618">
        <v>31539663</v>
      </c>
      <c r="S5" s="619"/>
      <c r="T5" s="619"/>
      <c r="U5" s="619"/>
      <c r="V5" s="619"/>
      <c r="W5" s="619"/>
      <c r="X5" s="619"/>
      <c r="Y5" s="620"/>
      <c r="Z5" s="621">
        <v>32.799999999999997</v>
      </c>
      <c r="AA5" s="621"/>
      <c r="AB5" s="621"/>
      <c r="AC5" s="621"/>
      <c r="AD5" s="622">
        <v>28658609</v>
      </c>
      <c r="AE5" s="622"/>
      <c r="AF5" s="622"/>
      <c r="AG5" s="622"/>
      <c r="AH5" s="622"/>
      <c r="AI5" s="622"/>
      <c r="AJ5" s="622"/>
      <c r="AK5" s="622"/>
      <c r="AL5" s="623">
        <v>65.8</v>
      </c>
      <c r="AM5" s="624"/>
      <c r="AN5" s="624"/>
      <c r="AO5" s="625"/>
      <c r="AP5" s="615" t="s">
        <v>227</v>
      </c>
      <c r="AQ5" s="616"/>
      <c r="AR5" s="616"/>
      <c r="AS5" s="616"/>
      <c r="AT5" s="616"/>
      <c r="AU5" s="616"/>
      <c r="AV5" s="616"/>
      <c r="AW5" s="616"/>
      <c r="AX5" s="616"/>
      <c r="AY5" s="616"/>
      <c r="AZ5" s="616"/>
      <c r="BA5" s="616"/>
      <c r="BB5" s="616"/>
      <c r="BC5" s="616"/>
      <c r="BD5" s="616"/>
      <c r="BE5" s="616"/>
      <c r="BF5" s="617"/>
      <c r="BG5" s="629">
        <v>28649172</v>
      </c>
      <c r="BH5" s="630"/>
      <c r="BI5" s="630"/>
      <c r="BJ5" s="630"/>
      <c r="BK5" s="630"/>
      <c r="BL5" s="630"/>
      <c r="BM5" s="630"/>
      <c r="BN5" s="631"/>
      <c r="BO5" s="632">
        <v>90.8</v>
      </c>
      <c r="BP5" s="632"/>
      <c r="BQ5" s="632"/>
      <c r="BR5" s="632"/>
      <c r="BS5" s="633">
        <v>436329</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231</v>
      </c>
      <c r="C6" s="627"/>
      <c r="D6" s="627"/>
      <c r="E6" s="627"/>
      <c r="F6" s="627"/>
      <c r="G6" s="627"/>
      <c r="H6" s="627"/>
      <c r="I6" s="627"/>
      <c r="J6" s="627"/>
      <c r="K6" s="627"/>
      <c r="L6" s="627"/>
      <c r="M6" s="627"/>
      <c r="N6" s="627"/>
      <c r="O6" s="627"/>
      <c r="P6" s="627"/>
      <c r="Q6" s="628"/>
      <c r="R6" s="629">
        <v>1177406</v>
      </c>
      <c r="S6" s="630"/>
      <c r="T6" s="630"/>
      <c r="U6" s="630"/>
      <c r="V6" s="630"/>
      <c r="W6" s="630"/>
      <c r="X6" s="630"/>
      <c r="Y6" s="631"/>
      <c r="Z6" s="632">
        <v>1.2</v>
      </c>
      <c r="AA6" s="632"/>
      <c r="AB6" s="632"/>
      <c r="AC6" s="632"/>
      <c r="AD6" s="633">
        <v>1177406</v>
      </c>
      <c r="AE6" s="633"/>
      <c r="AF6" s="633"/>
      <c r="AG6" s="633"/>
      <c r="AH6" s="633"/>
      <c r="AI6" s="633"/>
      <c r="AJ6" s="633"/>
      <c r="AK6" s="633"/>
      <c r="AL6" s="634">
        <v>2.7</v>
      </c>
      <c r="AM6" s="635"/>
      <c r="AN6" s="635"/>
      <c r="AO6" s="636"/>
      <c r="AP6" s="626" t="s">
        <v>232</v>
      </c>
      <c r="AQ6" s="627"/>
      <c r="AR6" s="627"/>
      <c r="AS6" s="627"/>
      <c r="AT6" s="627"/>
      <c r="AU6" s="627"/>
      <c r="AV6" s="627"/>
      <c r="AW6" s="627"/>
      <c r="AX6" s="627"/>
      <c r="AY6" s="627"/>
      <c r="AZ6" s="627"/>
      <c r="BA6" s="627"/>
      <c r="BB6" s="627"/>
      <c r="BC6" s="627"/>
      <c r="BD6" s="627"/>
      <c r="BE6" s="627"/>
      <c r="BF6" s="628"/>
      <c r="BG6" s="629">
        <v>28649172</v>
      </c>
      <c r="BH6" s="630"/>
      <c r="BI6" s="630"/>
      <c r="BJ6" s="630"/>
      <c r="BK6" s="630"/>
      <c r="BL6" s="630"/>
      <c r="BM6" s="630"/>
      <c r="BN6" s="631"/>
      <c r="BO6" s="632">
        <v>90.8</v>
      </c>
      <c r="BP6" s="632"/>
      <c r="BQ6" s="632"/>
      <c r="BR6" s="632"/>
      <c r="BS6" s="633">
        <v>436329</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486317</v>
      </c>
      <c r="CS6" s="630"/>
      <c r="CT6" s="630"/>
      <c r="CU6" s="630"/>
      <c r="CV6" s="630"/>
      <c r="CW6" s="630"/>
      <c r="CX6" s="630"/>
      <c r="CY6" s="631"/>
      <c r="CZ6" s="623">
        <v>0.5</v>
      </c>
      <c r="DA6" s="624"/>
      <c r="DB6" s="624"/>
      <c r="DC6" s="643"/>
      <c r="DD6" s="638" t="s">
        <v>234</v>
      </c>
      <c r="DE6" s="630"/>
      <c r="DF6" s="630"/>
      <c r="DG6" s="630"/>
      <c r="DH6" s="630"/>
      <c r="DI6" s="630"/>
      <c r="DJ6" s="630"/>
      <c r="DK6" s="630"/>
      <c r="DL6" s="630"/>
      <c r="DM6" s="630"/>
      <c r="DN6" s="630"/>
      <c r="DO6" s="630"/>
      <c r="DP6" s="631"/>
      <c r="DQ6" s="638">
        <v>486317</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27809</v>
      </c>
      <c r="S7" s="630"/>
      <c r="T7" s="630"/>
      <c r="U7" s="630"/>
      <c r="V7" s="630"/>
      <c r="W7" s="630"/>
      <c r="X7" s="630"/>
      <c r="Y7" s="631"/>
      <c r="Z7" s="632">
        <v>0</v>
      </c>
      <c r="AA7" s="632"/>
      <c r="AB7" s="632"/>
      <c r="AC7" s="632"/>
      <c r="AD7" s="633">
        <v>27809</v>
      </c>
      <c r="AE7" s="633"/>
      <c r="AF7" s="633"/>
      <c r="AG7" s="633"/>
      <c r="AH7" s="633"/>
      <c r="AI7" s="633"/>
      <c r="AJ7" s="633"/>
      <c r="AK7" s="633"/>
      <c r="AL7" s="634">
        <v>0.1</v>
      </c>
      <c r="AM7" s="635"/>
      <c r="AN7" s="635"/>
      <c r="AO7" s="636"/>
      <c r="AP7" s="626" t="s">
        <v>236</v>
      </c>
      <c r="AQ7" s="627"/>
      <c r="AR7" s="627"/>
      <c r="AS7" s="627"/>
      <c r="AT7" s="627"/>
      <c r="AU7" s="627"/>
      <c r="AV7" s="627"/>
      <c r="AW7" s="627"/>
      <c r="AX7" s="627"/>
      <c r="AY7" s="627"/>
      <c r="AZ7" s="627"/>
      <c r="BA7" s="627"/>
      <c r="BB7" s="627"/>
      <c r="BC7" s="627"/>
      <c r="BD7" s="627"/>
      <c r="BE7" s="627"/>
      <c r="BF7" s="628"/>
      <c r="BG7" s="629">
        <v>13449292</v>
      </c>
      <c r="BH7" s="630"/>
      <c r="BI7" s="630"/>
      <c r="BJ7" s="630"/>
      <c r="BK7" s="630"/>
      <c r="BL7" s="630"/>
      <c r="BM7" s="630"/>
      <c r="BN7" s="631"/>
      <c r="BO7" s="632">
        <v>42.6</v>
      </c>
      <c r="BP7" s="632"/>
      <c r="BQ7" s="632"/>
      <c r="BR7" s="632"/>
      <c r="BS7" s="633">
        <v>436329</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15891258</v>
      </c>
      <c r="CS7" s="630"/>
      <c r="CT7" s="630"/>
      <c r="CU7" s="630"/>
      <c r="CV7" s="630"/>
      <c r="CW7" s="630"/>
      <c r="CX7" s="630"/>
      <c r="CY7" s="631"/>
      <c r="CZ7" s="632">
        <v>16.899999999999999</v>
      </c>
      <c r="DA7" s="632"/>
      <c r="DB7" s="632"/>
      <c r="DC7" s="632"/>
      <c r="DD7" s="638">
        <v>3967942</v>
      </c>
      <c r="DE7" s="630"/>
      <c r="DF7" s="630"/>
      <c r="DG7" s="630"/>
      <c r="DH7" s="630"/>
      <c r="DI7" s="630"/>
      <c r="DJ7" s="630"/>
      <c r="DK7" s="630"/>
      <c r="DL7" s="630"/>
      <c r="DM7" s="630"/>
      <c r="DN7" s="630"/>
      <c r="DO7" s="630"/>
      <c r="DP7" s="631"/>
      <c r="DQ7" s="638">
        <v>11753995</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282860</v>
      </c>
      <c r="S8" s="630"/>
      <c r="T8" s="630"/>
      <c r="U8" s="630"/>
      <c r="V8" s="630"/>
      <c r="W8" s="630"/>
      <c r="X8" s="630"/>
      <c r="Y8" s="631"/>
      <c r="Z8" s="632">
        <v>0.3</v>
      </c>
      <c r="AA8" s="632"/>
      <c r="AB8" s="632"/>
      <c r="AC8" s="632"/>
      <c r="AD8" s="633">
        <v>282860</v>
      </c>
      <c r="AE8" s="633"/>
      <c r="AF8" s="633"/>
      <c r="AG8" s="633"/>
      <c r="AH8" s="633"/>
      <c r="AI8" s="633"/>
      <c r="AJ8" s="633"/>
      <c r="AK8" s="633"/>
      <c r="AL8" s="634">
        <v>0.6</v>
      </c>
      <c r="AM8" s="635"/>
      <c r="AN8" s="635"/>
      <c r="AO8" s="636"/>
      <c r="AP8" s="626" t="s">
        <v>239</v>
      </c>
      <c r="AQ8" s="627"/>
      <c r="AR8" s="627"/>
      <c r="AS8" s="627"/>
      <c r="AT8" s="627"/>
      <c r="AU8" s="627"/>
      <c r="AV8" s="627"/>
      <c r="AW8" s="627"/>
      <c r="AX8" s="627"/>
      <c r="AY8" s="627"/>
      <c r="AZ8" s="627"/>
      <c r="BA8" s="627"/>
      <c r="BB8" s="627"/>
      <c r="BC8" s="627"/>
      <c r="BD8" s="627"/>
      <c r="BE8" s="627"/>
      <c r="BF8" s="628"/>
      <c r="BG8" s="629">
        <v>345255</v>
      </c>
      <c r="BH8" s="630"/>
      <c r="BI8" s="630"/>
      <c r="BJ8" s="630"/>
      <c r="BK8" s="630"/>
      <c r="BL8" s="630"/>
      <c r="BM8" s="630"/>
      <c r="BN8" s="631"/>
      <c r="BO8" s="632">
        <v>1.1000000000000001</v>
      </c>
      <c r="BP8" s="632"/>
      <c r="BQ8" s="632"/>
      <c r="BR8" s="632"/>
      <c r="BS8" s="633" t="s">
        <v>126</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41583000</v>
      </c>
      <c r="CS8" s="630"/>
      <c r="CT8" s="630"/>
      <c r="CU8" s="630"/>
      <c r="CV8" s="630"/>
      <c r="CW8" s="630"/>
      <c r="CX8" s="630"/>
      <c r="CY8" s="631"/>
      <c r="CZ8" s="632">
        <v>44.3</v>
      </c>
      <c r="DA8" s="632"/>
      <c r="DB8" s="632"/>
      <c r="DC8" s="632"/>
      <c r="DD8" s="638">
        <v>2167259</v>
      </c>
      <c r="DE8" s="630"/>
      <c r="DF8" s="630"/>
      <c r="DG8" s="630"/>
      <c r="DH8" s="630"/>
      <c r="DI8" s="630"/>
      <c r="DJ8" s="630"/>
      <c r="DK8" s="630"/>
      <c r="DL8" s="630"/>
      <c r="DM8" s="630"/>
      <c r="DN8" s="630"/>
      <c r="DO8" s="630"/>
      <c r="DP8" s="631"/>
      <c r="DQ8" s="638">
        <v>16053392</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335241</v>
      </c>
      <c r="S9" s="630"/>
      <c r="T9" s="630"/>
      <c r="U9" s="630"/>
      <c r="V9" s="630"/>
      <c r="W9" s="630"/>
      <c r="X9" s="630"/>
      <c r="Y9" s="631"/>
      <c r="Z9" s="632">
        <v>0.3</v>
      </c>
      <c r="AA9" s="632"/>
      <c r="AB9" s="632"/>
      <c r="AC9" s="632"/>
      <c r="AD9" s="633">
        <v>335241</v>
      </c>
      <c r="AE9" s="633"/>
      <c r="AF9" s="633"/>
      <c r="AG9" s="633"/>
      <c r="AH9" s="633"/>
      <c r="AI9" s="633"/>
      <c r="AJ9" s="633"/>
      <c r="AK9" s="633"/>
      <c r="AL9" s="634">
        <v>0.8</v>
      </c>
      <c r="AM9" s="635"/>
      <c r="AN9" s="635"/>
      <c r="AO9" s="636"/>
      <c r="AP9" s="626" t="s">
        <v>242</v>
      </c>
      <c r="AQ9" s="627"/>
      <c r="AR9" s="627"/>
      <c r="AS9" s="627"/>
      <c r="AT9" s="627"/>
      <c r="AU9" s="627"/>
      <c r="AV9" s="627"/>
      <c r="AW9" s="627"/>
      <c r="AX9" s="627"/>
      <c r="AY9" s="627"/>
      <c r="AZ9" s="627"/>
      <c r="BA9" s="627"/>
      <c r="BB9" s="627"/>
      <c r="BC9" s="627"/>
      <c r="BD9" s="627"/>
      <c r="BE9" s="627"/>
      <c r="BF9" s="628"/>
      <c r="BG9" s="629">
        <v>11303387</v>
      </c>
      <c r="BH9" s="630"/>
      <c r="BI9" s="630"/>
      <c r="BJ9" s="630"/>
      <c r="BK9" s="630"/>
      <c r="BL9" s="630"/>
      <c r="BM9" s="630"/>
      <c r="BN9" s="631"/>
      <c r="BO9" s="632">
        <v>35.799999999999997</v>
      </c>
      <c r="BP9" s="632"/>
      <c r="BQ9" s="632"/>
      <c r="BR9" s="632"/>
      <c r="BS9" s="633" t="s">
        <v>234</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7175885</v>
      </c>
      <c r="CS9" s="630"/>
      <c r="CT9" s="630"/>
      <c r="CU9" s="630"/>
      <c r="CV9" s="630"/>
      <c r="CW9" s="630"/>
      <c r="CX9" s="630"/>
      <c r="CY9" s="631"/>
      <c r="CZ9" s="632">
        <v>7.6</v>
      </c>
      <c r="DA9" s="632"/>
      <c r="DB9" s="632"/>
      <c r="DC9" s="632"/>
      <c r="DD9" s="638">
        <v>536817</v>
      </c>
      <c r="DE9" s="630"/>
      <c r="DF9" s="630"/>
      <c r="DG9" s="630"/>
      <c r="DH9" s="630"/>
      <c r="DI9" s="630"/>
      <c r="DJ9" s="630"/>
      <c r="DK9" s="630"/>
      <c r="DL9" s="630"/>
      <c r="DM9" s="630"/>
      <c r="DN9" s="630"/>
      <c r="DO9" s="630"/>
      <c r="DP9" s="631"/>
      <c r="DQ9" s="638">
        <v>4539013</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32" t="s">
        <v>126</v>
      </c>
      <c r="AA10" s="632"/>
      <c r="AB10" s="632"/>
      <c r="AC10" s="632"/>
      <c r="AD10" s="633" t="s">
        <v>234</v>
      </c>
      <c r="AE10" s="633"/>
      <c r="AF10" s="633"/>
      <c r="AG10" s="633"/>
      <c r="AH10" s="633"/>
      <c r="AI10" s="633"/>
      <c r="AJ10" s="633"/>
      <c r="AK10" s="633"/>
      <c r="AL10" s="634" t="s">
        <v>234</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599744</v>
      </c>
      <c r="BH10" s="630"/>
      <c r="BI10" s="630"/>
      <c r="BJ10" s="630"/>
      <c r="BK10" s="630"/>
      <c r="BL10" s="630"/>
      <c r="BM10" s="630"/>
      <c r="BN10" s="631"/>
      <c r="BO10" s="632">
        <v>1.9</v>
      </c>
      <c r="BP10" s="632"/>
      <c r="BQ10" s="632"/>
      <c r="BR10" s="632"/>
      <c r="BS10" s="633">
        <v>98650</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175756</v>
      </c>
      <c r="CS10" s="630"/>
      <c r="CT10" s="630"/>
      <c r="CU10" s="630"/>
      <c r="CV10" s="630"/>
      <c r="CW10" s="630"/>
      <c r="CX10" s="630"/>
      <c r="CY10" s="631"/>
      <c r="CZ10" s="632">
        <v>0.2</v>
      </c>
      <c r="DA10" s="632"/>
      <c r="DB10" s="632"/>
      <c r="DC10" s="632"/>
      <c r="DD10" s="638" t="s">
        <v>126</v>
      </c>
      <c r="DE10" s="630"/>
      <c r="DF10" s="630"/>
      <c r="DG10" s="630"/>
      <c r="DH10" s="630"/>
      <c r="DI10" s="630"/>
      <c r="DJ10" s="630"/>
      <c r="DK10" s="630"/>
      <c r="DL10" s="630"/>
      <c r="DM10" s="630"/>
      <c r="DN10" s="630"/>
      <c r="DO10" s="630"/>
      <c r="DP10" s="631"/>
      <c r="DQ10" s="638">
        <v>134239</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4299547</v>
      </c>
      <c r="S11" s="630"/>
      <c r="T11" s="630"/>
      <c r="U11" s="630"/>
      <c r="V11" s="630"/>
      <c r="W11" s="630"/>
      <c r="X11" s="630"/>
      <c r="Y11" s="631"/>
      <c r="Z11" s="634">
        <v>4.5</v>
      </c>
      <c r="AA11" s="635"/>
      <c r="AB11" s="635"/>
      <c r="AC11" s="647"/>
      <c r="AD11" s="638">
        <v>4299547</v>
      </c>
      <c r="AE11" s="630"/>
      <c r="AF11" s="630"/>
      <c r="AG11" s="630"/>
      <c r="AH11" s="630"/>
      <c r="AI11" s="630"/>
      <c r="AJ11" s="630"/>
      <c r="AK11" s="631"/>
      <c r="AL11" s="634">
        <v>9.9</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1200906</v>
      </c>
      <c r="BH11" s="630"/>
      <c r="BI11" s="630"/>
      <c r="BJ11" s="630"/>
      <c r="BK11" s="630"/>
      <c r="BL11" s="630"/>
      <c r="BM11" s="630"/>
      <c r="BN11" s="631"/>
      <c r="BO11" s="632">
        <v>3.8</v>
      </c>
      <c r="BP11" s="632"/>
      <c r="BQ11" s="632"/>
      <c r="BR11" s="632"/>
      <c r="BS11" s="633">
        <v>337679</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88339</v>
      </c>
      <c r="CS11" s="630"/>
      <c r="CT11" s="630"/>
      <c r="CU11" s="630"/>
      <c r="CV11" s="630"/>
      <c r="CW11" s="630"/>
      <c r="CX11" s="630"/>
      <c r="CY11" s="631"/>
      <c r="CZ11" s="632">
        <v>0.1</v>
      </c>
      <c r="DA11" s="632"/>
      <c r="DB11" s="632"/>
      <c r="DC11" s="632"/>
      <c r="DD11" s="638" t="s">
        <v>126</v>
      </c>
      <c r="DE11" s="630"/>
      <c r="DF11" s="630"/>
      <c r="DG11" s="630"/>
      <c r="DH11" s="630"/>
      <c r="DI11" s="630"/>
      <c r="DJ11" s="630"/>
      <c r="DK11" s="630"/>
      <c r="DL11" s="630"/>
      <c r="DM11" s="630"/>
      <c r="DN11" s="630"/>
      <c r="DO11" s="630"/>
      <c r="DP11" s="631"/>
      <c r="DQ11" s="638">
        <v>69606</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234</v>
      </c>
      <c r="S12" s="630"/>
      <c r="T12" s="630"/>
      <c r="U12" s="630"/>
      <c r="V12" s="630"/>
      <c r="W12" s="630"/>
      <c r="X12" s="630"/>
      <c r="Y12" s="631"/>
      <c r="Z12" s="632" t="s">
        <v>126</v>
      </c>
      <c r="AA12" s="632"/>
      <c r="AB12" s="632"/>
      <c r="AC12" s="632"/>
      <c r="AD12" s="633" t="s">
        <v>126</v>
      </c>
      <c r="AE12" s="633"/>
      <c r="AF12" s="633"/>
      <c r="AG12" s="633"/>
      <c r="AH12" s="633"/>
      <c r="AI12" s="633"/>
      <c r="AJ12" s="633"/>
      <c r="AK12" s="633"/>
      <c r="AL12" s="634" t="s">
        <v>126</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13685404</v>
      </c>
      <c r="BH12" s="630"/>
      <c r="BI12" s="630"/>
      <c r="BJ12" s="630"/>
      <c r="BK12" s="630"/>
      <c r="BL12" s="630"/>
      <c r="BM12" s="630"/>
      <c r="BN12" s="631"/>
      <c r="BO12" s="632">
        <v>43.4</v>
      </c>
      <c r="BP12" s="632"/>
      <c r="BQ12" s="632"/>
      <c r="BR12" s="632"/>
      <c r="BS12" s="633" t="s">
        <v>126</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1215698</v>
      </c>
      <c r="CS12" s="630"/>
      <c r="CT12" s="630"/>
      <c r="CU12" s="630"/>
      <c r="CV12" s="630"/>
      <c r="CW12" s="630"/>
      <c r="CX12" s="630"/>
      <c r="CY12" s="631"/>
      <c r="CZ12" s="632">
        <v>1.3</v>
      </c>
      <c r="DA12" s="632"/>
      <c r="DB12" s="632"/>
      <c r="DC12" s="632"/>
      <c r="DD12" s="638">
        <v>1596</v>
      </c>
      <c r="DE12" s="630"/>
      <c r="DF12" s="630"/>
      <c r="DG12" s="630"/>
      <c r="DH12" s="630"/>
      <c r="DI12" s="630"/>
      <c r="DJ12" s="630"/>
      <c r="DK12" s="630"/>
      <c r="DL12" s="630"/>
      <c r="DM12" s="630"/>
      <c r="DN12" s="630"/>
      <c r="DO12" s="630"/>
      <c r="DP12" s="631"/>
      <c r="DQ12" s="638">
        <v>827697</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234</v>
      </c>
      <c r="S13" s="630"/>
      <c r="T13" s="630"/>
      <c r="U13" s="630"/>
      <c r="V13" s="630"/>
      <c r="W13" s="630"/>
      <c r="X13" s="630"/>
      <c r="Y13" s="631"/>
      <c r="Z13" s="632" t="s">
        <v>234</v>
      </c>
      <c r="AA13" s="632"/>
      <c r="AB13" s="632"/>
      <c r="AC13" s="632"/>
      <c r="AD13" s="633" t="s">
        <v>234</v>
      </c>
      <c r="AE13" s="633"/>
      <c r="AF13" s="633"/>
      <c r="AG13" s="633"/>
      <c r="AH13" s="633"/>
      <c r="AI13" s="633"/>
      <c r="AJ13" s="633"/>
      <c r="AK13" s="633"/>
      <c r="AL13" s="634" t="s">
        <v>234</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13501078</v>
      </c>
      <c r="BH13" s="630"/>
      <c r="BI13" s="630"/>
      <c r="BJ13" s="630"/>
      <c r="BK13" s="630"/>
      <c r="BL13" s="630"/>
      <c r="BM13" s="630"/>
      <c r="BN13" s="631"/>
      <c r="BO13" s="632">
        <v>42.8</v>
      </c>
      <c r="BP13" s="632"/>
      <c r="BQ13" s="632"/>
      <c r="BR13" s="632"/>
      <c r="BS13" s="633" t="s">
        <v>126</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5767774</v>
      </c>
      <c r="CS13" s="630"/>
      <c r="CT13" s="630"/>
      <c r="CU13" s="630"/>
      <c r="CV13" s="630"/>
      <c r="CW13" s="630"/>
      <c r="CX13" s="630"/>
      <c r="CY13" s="631"/>
      <c r="CZ13" s="632">
        <v>6.1</v>
      </c>
      <c r="DA13" s="632"/>
      <c r="DB13" s="632"/>
      <c r="DC13" s="632"/>
      <c r="DD13" s="638">
        <v>1985925</v>
      </c>
      <c r="DE13" s="630"/>
      <c r="DF13" s="630"/>
      <c r="DG13" s="630"/>
      <c r="DH13" s="630"/>
      <c r="DI13" s="630"/>
      <c r="DJ13" s="630"/>
      <c r="DK13" s="630"/>
      <c r="DL13" s="630"/>
      <c r="DM13" s="630"/>
      <c r="DN13" s="630"/>
      <c r="DO13" s="630"/>
      <c r="DP13" s="631"/>
      <c r="DQ13" s="638">
        <v>3840756</v>
      </c>
      <c r="DR13" s="630"/>
      <c r="DS13" s="630"/>
      <c r="DT13" s="630"/>
      <c r="DU13" s="630"/>
      <c r="DV13" s="630"/>
      <c r="DW13" s="630"/>
      <c r="DX13" s="630"/>
      <c r="DY13" s="630"/>
      <c r="DZ13" s="630"/>
      <c r="EA13" s="630"/>
      <c r="EB13" s="630"/>
      <c r="EC13" s="639"/>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32" t="s">
        <v>126</v>
      </c>
      <c r="AA14" s="632"/>
      <c r="AB14" s="632"/>
      <c r="AC14" s="632"/>
      <c r="AD14" s="633" t="s">
        <v>234</v>
      </c>
      <c r="AE14" s="633"/>
      <c r="AF14" s="633"/>
      <c r="AG14" s="633"/>
      <c r="AH14" s="633"/>
      <c r="AI14" s="633"/>
      <c r="AJ14" s="633"/>
      <c r="AK14" s="633"/>
      <c r="AL14" s="634" t="s">
        <v>126</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253463</v>
      </c>
      <c r="BH14" s="630"/>
      <c r="BI14" s="630"/>
      <c r="BJ14" s="630"/>
      <c r="BK14" s="630"/>
      <c r="BL14" s="630"/>
      <c r="BM14" s="630"/>
      <c r="BN14" s="631"/>
      <c r="BO14" s="632">
        <v>0.8</v>
      </c>
      <c r="BP14" s="632"/>
      <c r="BQ14" s="632"/>
      <c r="BR14" s="632"/>
      <c r="BS14" s="633" t="s">
        <v>234</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2086613</v>
      </c>
      <c r="CS14" s="630"/>
      <c r="CT14" s="630"/>
      <c r="CU14" s="630"/>
      <c r="CV14" s="630"/>
      <c r="CW14" s="630"/>
      <c r="CX14" s="630"/>
      <c r="CY14" s="631"/>
      <c r="CZ14" s="632">
        <v>2.2000000000000002</v>
      </c>
      <c r="DA14" s="632"/>
      <c r="DB14" s="632"/>
      <c r="DC14" s="632"/>
      <c r="DD14" s="638">
        <v>180603</v>
      </c>
      <c r="DE14" s="630"/>
      <c r="DF14" s="630"/>
      <c r="DG14" s="630"/>
      <c r="DH14" s="630"/>
      <c r="DI14" s="630"/>
      <c r="DJ14" s="630"/>
      <c r="DK14" s="630"/>
      <c r="DL14" s="630"/>
      <c r="DM14" s="630"/>
      <c r="DN14" s="630"/>
      <c r="DO14" s="630"/>
      <c r="DP14" s="631"/>
      <c r="DQ14" s="638">
        <v>1896153</v>
      </c>
      <c r="DR14" s="630"/>
      <c r="DS14" s="630"/>
      <c r="DT14" s="630"/>
      <c r="DU14" s="630"/>
      <c r="DV14" s="630"/>
      <c r="DW14" s="630"/>
      <c r="DX14" s="630"/>
      <c r="DY14" s="630"/>
      <c r="DZ14" s="630"/>
      <c r="EA14" s="630"/>
      <c r="EB14" s="630"/>
      <c r="EC14" s="639"/>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234</v>
      </c>
      <c r="S15" s="630"/>
      <c r="T15" s="630"/>
      <c r="U15" s="630"/>
      <c r="V15" s="630"/>
      <c r="W15" s="630"/>
      <c r="X15" s="630"/>
      <c r="Y15" s="631"/>
      <c r="Z15" s="632" t="s">
        <v>126</v>
      </c>
      <c r="AA15" s="632"/>
      <c r="AB15" s="632"/>
      <c r="AC15" s="632"/>
      <c r="AD15" s="633" t="s">
        <v>234</v>
      </c>
      <c r="AE15" s="633"/>
      <c r="AF15" s="633"/>
      <c r="AG15" s="633"/>
      <c r="AH15" s="633"/>
      <c r="AI15" s="633"/>
      <c r="AJ15" s="633"/>
      <c r="AK15" s="633"/>
      <c r="AL15" s="634" t="s">
        <v>234</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1261013</v>
      </c>
      <c r="BH15" s="630"/>
      <c r="BI15" s="630"/>
      <c r="BJ15" s="630"/>
      <c r="BK15" s="630"/>
      <c r="BL15" s="630"/>
      <c r="BM15" s="630"/>
      <c r="BN15" s="631"/>
      <c r="BO15" s="632">
        <v>4</v>
      </c>
      <c r="BP15" s="632"/>
      <c r="BQ15" s="632"/>
      <c r="BR15" s="632"/>
      <c r="BS15" s="633" t="s">
        <v>126</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11650365</v>
      </c>
      <c r="CS15" s="630"/>
      <c r="CT15" s="630"/>
      <c r="CU15" s="630"/>
      <c r="CV15" s="630"/>
      <c r="CW15" s="630"/>
      <c r="CX15" s="630"/>
      <c r="CY15" s="631"/>
      <c r="CZ15" s="632">
        <v>12.4</v>
      </c>
      <c r="DA15" s="632"/>
      <c r="DB15" s="632"/>
      <c r="DC15" s="632"/>
      <c r="DD15" s="638">
        <v>4050837</v>
      </c>
      <c r="DE15" s="630"/>
      <c r="DF15" s="630"/>
      <c r="DG15" s="630"/>
      <c r="DH15" s="630"/>
      <c r="DI15" s="630"/>
      <c r="DJ15" s="630"/>
      <c r="DK15" s="630"/>
      <c r="DL15" s="630"/>
      <c r="DM15" s="630"/>
      <c r="DN15" s="630"/>
      <c r="DO15" s="630"/>
      <c r="DP15" s="631"/>
      <c r="DQ15" s="638">
        <v>6161376</v>
      </c>
      <c r="DR15" s="630"/>
      <c r="DS15" s="630"/>
      <c r="DT15" s="630"/>
      <c r="DU15" s="630"/>
      <c r="DV15" s="630"/>
      <c r="DW15" s="630"/>
      <c r="DX15" s="630"/>
      <c r="DY15" s="630"/>
      <c r="DZ15" s="630"/>
      <c r="EA15" s="630"/>
      <c r="EB15" s="630"/>
      <c r="EC15" s="639"/>
    </row>
    <row r="16" spans="2:143" ht="11.25" customHeight="1" x14ac:dyDescent="0.15">
      <c r="B16" s="626" t="s">
        <v>262</v>
      </c>
      <c r="C16" s="627"/>
      <c r="D16" s="627"/>
      <c r="E16" s="627"/>
      <c r="F16" s="627"/>
      <c r="G16" s="627"/>
      <c r="H16" s="627"/>
      <c r="I16" s="627"/>
      <c r="J16" s="627"/>
      <c r="K16" s="627"/>
      <c r="L16" s="627"/>
      <c r="M16" s="627"/>
      <c r="N16" s="627"/>
      <c r="O16" s="627"/>
      <c r="P16" s="627"/>
      <c r="Q16" s="628"/>
      <c r="R16" s="629">
        <v>48785</v>
      </c>
      <c r="S16" s="630"/>
      <c r="T16" s="630"/>
      <c r="U16" s="630"/>
      <c r="V16" s="630"/>
      <c r="W16" s="630"/>
      <c r="X16" s="630"/>
      <c r="Y16" s="631"/>
      <c r="Z16" s="632">
        <v>0.1</v>
      </c>
      <c r="AA16" s="632"/>
      <c r="AB16" s="632"/>
      <c r="AC16" s="632"/>
      <c r="AD16" s="633">
        <v>48785</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126</v>
      </c>
      <c r="BH16" s="630"/>
      <c r="BI16" s="630"/>
      <c r="BJ16" s="630"/>
      <c r="BK16" s="630"/>
      <c r="BL16" s="630"/>
      <c r="BM16" s="630"/>
      <c r="BN16" s="631"/>
      <c r="BO16" s="632" t="s">
        <v>126</v>
      </c>
      <c r="BP16" s="632"/>
      <c r="BQ16" s="632"/>
      <c r="BR16" s="632"/>
      <c r="BS16" s="633" t="s">
        <v>126</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126</v>
      </c>
      <c r="CS16" s="630"/>
      <c r="CT16" s="630"/>
      <c r="CU16" s="630"/>
      <c r="CV16" s="630"/>
      <c r="CW16" s="630"/>
      <c r="CX16" s="630"/>
      <c r="CY16" s="631"/>
      <c r="CZ16" s="632" t="s">
        <v>234</v>
      </c>
      <c r="DA16" s="632"/>
      <c r="DB16" s="632"/>
      <c r="DC16" s="632"/>
      <c r="DD16" s="638" t="s">
        <v>126</v>
      </c>
      <c r="DE16" s="630"/>
      <c r="DF16" s="630"/>
      <c r="DG16" s="630"/>
      <c r="DH16" s="630"/>
      <c r="DI16" s="630"/>
      <c r="DJ16" s="630"/>
      <c r="DK16" s="630"/>
      <c r="DL16" s="630"/>
      <c r="DM16" s="630"/>
      <c r="DN16" s="630"/>
      <c r="DO16" s="630"/>
      <c r="DP16" s="631"/>
      <c r="DQ16" s="638" t="s">
        <v>234</v>
      </c>
      <c r="DR16" s="630"/>
      <c r="DS16" s="630"/>
      <c r="DT16" s="630"/>
      <c r="DU16" s="630"/>
      <c r="DV16" s="630"/>
      <c r="DW16" s="630"/>
      <c r="DX16" s="630"/>
      <c r="DY16" s="630"/>
      <c r="DZ16" s="630"/>
      <c r="EA16" s="630"/>
      <c r="EB16" s="630"/>
      <c r="EC16" s="639"/>
    </row>
    <row r="17" spans="2:133" ht="11.25" customHeight="1" x14ac:dyDescent="0.15">
      <c r="B17" s="626" t="s">
        <v>265</v>
      </c>
      <c r="C17" s="627"/>
      <c r="D17" s="627"/>
      <c r="E17" s="627"/>
      <c r="F17" s="627"/>
      <c r="G17" s="627"/>
      <c r="H17" s="627"/>
      <c r="I17" s="627"/>
      <c r="J17" s="627"/>
      <c r="K17" s="627"/>
      <c r="L17" s="627"/>
      <c r="M17" s="627"/>
      <c r="N17" s="627"/>
      <c r="O17" s="627"/>
      <c r="P17" s="627"/>
      <c r="Q17" s="628"/>
      <c r="R17" s="629">
        <v>287244</v>
      </c>
      <c r="S17" s="630"/>
      <c r="T17" s="630"/>
      <c r="U17" s="630"/>
      <c r="V17" s="630"/>
      <c r="W17" s="630"/>
      <c r="X17" s="630"/>
      <c r="Y17" s="631"/>
      <c r="Z17" s="632">
        <v>0.3</v>
      </c>
      <c r="AA17" s="632"/>
      <c r="AB17" s="632"/>
      <c r="AC17" s="632"/>
      <c r="AD17" s="633">
        <v>287244</v>
      </c>
      <c r="AE17" s="633"/>
      <c r="AF17" s="633"/>
      <c r="AG17" s="633"/>
      <c r="AH17" s="633"/>
      <c r="AI17" s="633"/>
      <c r="AJ17" s="633"/>
      <c r="AK17" s="633"/>
      <c r="AL17" s="634">
        <v>0.7</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234</v>
      </c>
      <c r="BH17" s="630"/>
      <c r="BI17" s="630"/>
      <c r="BJ17" s="630"/>
      <c r="BK17" s="630"/>
      <c r="BL17" s="630"/>
      <c r="BM17" s="630"/>
      <c r="BN17" s="631"/>
      <c r="BO17" s="632" t="s">
        <v>234</v>
      </c>
      <c r="BP17" s="632"/>
      <c r="BQ17" s="632"/>
      <c r="BR17" s="632"/>
      <c r="BS17" s="633" t="s">
        <v>234</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7639197</v>
      </c>
      <c r="CS17" s="630"/>
      <c r="CT17" s="630"/>
      <c r="CU17" s="630"/>
      <c r="CV17" s="630"/>
      <c r="CW17" s="630"/>
      <c r="CX17" s="630"/>
      <c r="CY17" s="631"/>
      <c r="CZ17" s="632">
        <v>8.1</v>
      </c>
      <c r="DA17" s="632"/>
      <c r="DB17" s="632"/>
      <c r="DC17" s="632"/>
      <c r="DD17" s="638" t="s">
        <v>126</v>
      </c>
      <c r="DE17" s="630"/>
      <c r="DF17" s="630"/>
      <c r="DG17" s="630"/>
      <c r="DH17" s="630"/>
      <c r="DI17" s="630"/>
      <c r="DJ17" s="630"/>
      <c r="DK17" s="630"/>
      <c r="DL17" s="630"/>
      <c r="DM17" s="630"/>
      <c r="DN17" s="630"/>
      <c r="DO17" s="630"/>
      <c r="DP17" s="631"/>
      <c r="DQ17" s="638">
        <v>7414645</v>
      </c>
      <c r="DR17" s="630"/>
      <c r="DS17" s="630"/>
      <c r="DT17" s="630"/>
      <c r="DU17" s="630"/>
      <c r="DV17" s="630"/>
      <c r="DW17" s="630"/>
      <c r="DX17" s="630"/>
      <c r="DY17" s="630"/>
      <c r="DZ17" s="630"/>
      <c r="EA17" s="630"/>
      <c r="EB17" s="630"/>
      <c r="EC17" s="639"/>
    </row>
    <row r="18" spans="2:133" ht="11.25" customHeight="1" x14ac:dyDescent="0.15">
      <c r="B18" s="626" t="s">
        <v>268</v>
      </c>
      <c r="C18" s="627"/>
      <c r="D18" s="627"/>
      <c r="E18" s="627"/>
      <c r="F18" s="627"/>
      <c r="G18" s="627"/>
      <c r="H18" s="627"/>
      <c r="I18" s="627"/>
      <c r="J18" s="627"/>
      <c r="K18" s="627"/>
      <c r="L18" s="627"/>
      <c r="M18" s="627"/>
      <c r="N18" s="627"/>
      <c r="O18" s="627"/>
      <c r="P18" s="627"/>
      <c r="Q18" s="628"/>
      <c r="R18" s="629">
        <v>463136</v>
      </c>
      <c r="S18" s="630"/>
      <c r="T18" s="630"/>
      <c r="U18" s="630"/>
      <c r="V18" s="630"/>
      <c r="W18" s="630"/>
      <c r="X18" s="630"/>
      <c r="Y18" s="631"/>
      <c r="Z18" s="632">
        <v>0.5</v>
      </c>
      <c r="AA18" s="632"/>
      <c r="AB18" s="632"/>
      <c r="AC18" s="632"/>
      <c r="AD18" s="633">
        <v>463136</v>
      </c>
      <c r="AE18" s="633"/>
      <c r="AF18" s="633"/>
      <c r="AG18" s="633"/>
      <c r="AH18" s="633"/>
      <c r="AI18" s="633"/>
      <c r="AJ18" s="633"/>
      <c r="AK18" s="633"/>
      <c r="AL18" s="634">
        <v>1.1000000000000001</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234</v>
      </c>
      <c r="BH18" s="630"/>
      <c r="BI18" s="630"/>
      <c r="BJ18" s="630"/>
      <c r="BK18" s="630"/>
      <c r="BL18" s="630"/>
      <c r="BM18" s="630"/>
      <c r="BN18" s="631"/>
      <c r="BO18" s="632" t="s">
        <v>234</v>
      </c>
      <c r="BP18" s="632"/>
      <c r="BQ18" s="632"/>
      <c r="BR18" s="632"/>
      <c r="BS18" s="633" t="s">
        <v>126</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v>210298</v>
      </c>
      <c r="CS18" s="630"/>
      <c r="CT18" s="630"/>
      <c r="CU18" s="630"/>
      <c r="CV18" s="630"/>
      <c r="CW18" s="630"/>
      <c r="CX18" s="630"/>
      <c r="CY18" s="631"/>
      <c r="CZ18" s="632">
        <v>0.2</v>
      </c>
      <c r="DA18" s="632"/>
      <c r="DB18" s="632"/>
      <c r="DC18" s="632"/>
      <c r="DD18" s="638" t="s">
        <v>126</v>
      </c>
      <c r="DE18" s="630"/>
      <c r="DF18" s="630"/>
      <c r="DG18" s="630"/>
      <c r="DH18" s="630"/>
      <c r="DI18" s="630"/>
      <c r="DJ18" s="630"/>
      <c r="DK18" s="630"/>
      <c r="DL18" s="630"/>
      <c r="DM18" s="630"/>
      <c r="DN18" s="630"/>
      <c r="DO18" s="630"/>
      <c r="DP18" s="631"/>
      <c r="DQ18" s="638">
        <v>210298</v>
      </c>
      <c r="DR18" s="630"/>
      <c r="DS18" s="630"/>
      <c r="DT18" s="630"/>
      <c r="DU18" s="630"/>
      <c r="DV18" s="630"/>
      <c r="DW18" s="630"/>
      <c r="DX18" s="630"/>
      <c r="DY18" s="630"/>
      <c r="DZ18" s="630"/>
      <c r="EA18" s="630"/>
      <c r="EB18" s="630"/>
      <c r="EC18" s="639"/>
    </row>
    <row r="19" spans="2:133" ht="11.25" customHeight="1" x14ac:dyDescent="0.15">
      <c r="B19" s="626" t="s">
        <v>271</v>
      </c>
      <c r="C19" s="627"/>
      <c r="D19" s="627"/>
      <c r="E19" s="627"/>
      <c r="F19" s="627"/>
      <c r="G19" s="627"/>
      <c r="H19" s="627"/>
      <c r="I19" s="627"/>
      <c r="J19" s="627"/>
      <c r="K19" s="627"/>
      <c r="L19" s="627"/>
      <c r="M19" s="627"/>
      <c r="N19" s="627"/>
      <c r="O19" s="627"/>
      <c r="P19" s="627"/>
      <c r="Q19" s="628"/>
      <c r="R19" s="629">
        <v>208579</v>
      </c>
      <c r="S19" s="630"/>
      <c r="T19" s="630"/>
      <c r="U19" s="630"/>
      <c r="V19" s="630"/>
      <c r="W19" s="630"/>
      <c r="X19" s="630"/>
      <c r="Y19" s="631"/>
      <c r="Z19" s="632">
        <v>0.2</v>
      </c>
      <c r="AA19" s="632"/>
      <c r="AB19" s="632"/>
      <c r="AC19" s="632"/>
      <c r="AD19" s="633">
        <v>208579</v>
      </c>
      <c r="AE19" s="633"/>
      <c r="AF19" s="633"/>
      <c r="AG19" s="633"/>
      <c r="AH19" s="633"/>
      <c r="AI19" s="633"/>
      <c r="AJ19" s="633"/>
      <c r="AK19" s="633"/>
      <c r="AL19" s="634">
        <v>0.5</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2890491</v>
      </c>
      <c r="BH19" s="630"/>
      <c r="BI19" s="630"/>
      <c r="BJ19" s="630"/>
      <c r="BK19" s="630"/>
      <c r="BL19" s="630"/>
      <c r="BM19" s="630"/>
      <c r="BN19" s="631"/>
      <c r="BO19" s="632">
        <v>9.1999999999999993</v>
      </c>
      <c r="BP19" s="632"/>
      <c r="BQ19" s="632"/>
      <c r="BR19" s="632"/>
      <c r="BS19" s="633" t="s">
        <v>234</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126</v>
      </c>
      <c r="CS19" s="630"/>
      <c r="CT19" s="630"/>
      <c r="CU19" s="630"/>
      <c r="CV19" s="630"/>
      <c r="CW19" s="630"/>
      <c r="CX19" s="630"/>
      <c r="CY19" s="631"/>
      <c r="CZ19" s="632" t="s">
        <v>126</v>
      </c>
      <c r="DA19" s="632"/>
      <c r="DB19" s="632"/>
      <c r="DC19" s="632"/>
      <c r="DD19" s="638" t="s">
        <v>234</v>
      </c>
      <c r="DE19" s="630"/>
      <c r="DF19" s="630"/>
      <c r="DG19" s="630"/>
      <c r="DH19" s="630"/>
      <c r="DI19" s="630"/>
      <c r="DJ19" s="630"/>
      <c r="DK19" s="630"/>
      <c r="DL19" s="630"/>
      <c r="DM19" s="630"/>
      <c r="DN19" s="630"/>
      <c r="DO19" s="630"/>
      <c r="DP19" s="631"/>
      <c r="DQ19" s="638" t="s">
        <v>126</v>
      </c>
      <c r="DR19" s="630"/>
      <c r="DS19" s="630"/>
      <c r="DT19" s="630"/>
      <c r="DU19" s="630"/>
      <c r="DV19" s="630"/>
      <c r="DW19" s="630"/>
      <c r="DX19" s="630"/>
      <c r="DY19" s="630"/>
      <c r="DZ19" s="630"/>
      <c r="EA19" s="630"/>
      <c r="EB19" s="630"/>
      <c r="EC19" s="639"/>
    </row>
    <row r="20" spans="2:133" ht="11.25" customHeight="1" x14ac:dyDescent="0.15">
      <c r="B20" s="626" t="s">
        <v>274</v>
      </c>
      <c r="C20" s="627"/>
      <c r="D20" s="627"/>
      <c r="E20" s="627"/>
      <c r="F20" s="627"/>
      <c r="G20" s="627"/>
      <c r="H20" s="627"/>
      <c r="I20" s="627"/>
      <c r="J20" s="627"/>
      <c r="K20" s="627"/>
      <c r="L20" s="627"/>
      <c r="M20" s="627"/>
      <c r="N20" s="627"/>
      <c r="O20" s="627"/>
      <c r="P20" s="627"/>
      <c r="Q20" s="628"/>
      <c r="R20" s="629">
        <v>13602</v>
      </c>
      <c r="S20" s="630"/>
      <c r="T20" s="630"/>
      <c r="U20" s="630"/>
      <c r="V20" s="630"/>
      <c r="W20" s="630"/>
      <c r="X20" s="630"/>
      <c r="Y20" s="631"/>
      <c r="Z20" s="632">
        <v>0</v>
      </c>
      <c r="AA20" s="632"/>
      <c r="AB20" s="632"/>
      <c r="AC20" s="632"/>
      <c r="AD20" s="633">
        <v>13602</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2890491</v>
      </c>
      <c r="BH20" s="630"/>
      <c r="BI20" s="630"/>
      <c r="BJ20" s="630"/>
      <c r="BK20" s="630"/>
      <c r="BL20" s="630"/>
      <c r="BM20" s="630"/>
      <c r="BN20" s="631"/>
      <c r="BO20" s="632">
        <v>9.1999999999999993</v>
      </c>
      <c r="BP20" s="632"/>
      <c r="BQ20" s="632"/>
      <c r="BR20" s="632"/>
      <c r="BS20" s="633" t="s">
        <v>126</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93970500</v>
      </c>
      <c r="CS20" s="630"/>
      <c r="CT20" s="630"/>
      <c r="CU20" s="630"/>
      <c r="CV20" s="630"/>
      <c r="CW20" s="630"/>
      <c r="CX20" s="630"/>
      <c r="CY20" s="631"/>
      <c r="CZ20" s="632">
        <v>100</v>
      </c>
      <c r="DA20" s="632"/>
      <c r="DB20" s="632"/>
      <c r="DC20" s="632"/>
      <c r="DD20" s="638">
        <v>12890979</v>
      </c>
      <c r="DE20" s="630"/>
      <c r="DF20" s="630"/>
      <c r="DG20" s="630"/>
      <c r="DH20" s="630"/>
      <c r="DI20" s="630"/>
      <c r="DJ20" s="630"/>
      <c r="DK20" s="630"/>
      <c r="DL20" s="630"/>
      <c r="DM20" s="630"/>
      <c r="DN20" s="630"/>
      <c r="DO20" s="630"/>
      <c r="DP20" s="631"/>
      <c r="DQ20" s="638">
        <v>53387487</v>
      </c>
      <c r="DR20" s="630"/>
      <c r="DS20" s="630"/>
      <c r="DT20" s="630"/>
      <c r="DU20" s="630"/>
      <c r="DV20" s="630"/>
      <c r="DW20" s="630"/>
      <c r="DX20" s="630"/>
      <c r="DY20" s="630"/>
      <c r="DZ20" s="630"/>
      <c r="EA20" s="630"/>
      <c r="EB20" s="630"/>
      <c r="EC20" s="639"/>
    </row>
    <row r="21" spans="2:133" ht="11.25" customHeight="1" x14ac:dyDescent="0.15">
      <c r="B21" s="626" t="s">
        <v>277</v>
      </c>
      <c r="C21" s="627"/>
      <c r="D21" s="627"/>
      <c r="E21" s="627"/>
      <c r="F21" s="627"/>
      <c r="G21" s="627"/>
      <c r="H21" s="627"/>
      <c r="I21" s="627"/>
      <c r="J21" s="627"/>
      <c r="K21" s="627"/>
      <c r="L21" s="627"/>
      <c r="M21" s="627"/>
      <c r="N21" s="627"/>
      <c r="O21" s="627"/>
      <c r="P21" s="627"/>
      <c r="Q21" s="628"/>
      <c r="R21" s="629">
        <v>4317</v>
      </c>
      <c r="S21" s="630"/>
      <c r="T21" s="630"/>
      <c r="U21" s="630"/>
      <c r="V21" s="630"/>
      <c r="W21" s="630"/>
      <c r="X21" s="630"/>
      <c r="Y21" s="631"/>
      <c r="Z21" s="632">
        <v>0</v>
      </c>
      <c r="AA21" s="632"/>
      <c r="AB21" s="632"/>
      <c r="AC21" s="632"/>
      <c r="AD21" s="633">
        <v>4317</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v>9437</v>
      </c>
      <c r="BH21" s="630"/>
      <c r="BI21" s="630"/>
      <c r="BJ21" s="630"/>
      <c r="BK21" s="630"/>
      <c r="BL21" s="630"/>
      <c r="BM21" s="630"/>
      <c r="BN21" s="631"/>
      <c r="BO21" s="632">
        <v>0</v>
      </c>
      <c r="BP21" s="632"/>
      <c r="BQ21" s="632"/>
      <c r="BR21" s="632"/>
      <c r="BS21" s="633" t="s">
        <v>126</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279</v>
      </c>
      <c r="C22" s="666"/>
      <c r="D22" s="666"/>
      <c r="E22" s="666"/>
      <c r="F22" s="666"/>
      <c r="G22" s="666"/>
      <c r="H22" s="666"/>
      <c r="I22" s="666"/>
      <c r="J22" s="666"/>
      <c r="K22" s="666"/>
      <c r="L22" s="666"/>
      <c r="M22" s="666"/>
      <c r="N22" s="666"/>
      <c r="O22" s="666"/>
      <c r="P22" s="666"/>
      <c r="Q22" s="667"/>
      <c r="R22" s="629">
        <v>236638</v>
      </c>
      <c r="S22" s="630"/>
      <c r="T22" s="630"/>
      <c r="U22" s="630"/>
      <c r="V22" s="630"/>
      <c r="W22" s="630"/>
      <c r="X22" s="630"/>
      <c r="Y22" s="631"/>
      <c r="Z22" s="632">
        <v>0.2</v>
      </c>
      <c r="AA22" s="632"/>
      <c r="AB22" s="632"/>
      <c r="AC22" s="632"/>
      <c r="AD22" s="633" t="s">
        <v>234</v>
      </c>
      <c r="AE22" s="633"/>
      <c r="AF22" s="633"/>
      <c r="AG22" s="633"/>
      <c r="AH22" s="633"/>
      <c r="AI22" s="633"/>
      <c r="AJ22" s="633"/>
      <c r="AK22" s="633"/>
      <c r="AL22" s="634" t="s">
        <v>234</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126</v>
      </c>
      <c r="BH22" s="630"/>
      <c r="BI22" s="630"/>
      <c r="BJ22" s="630"/>
      <c r="BK22" s="630"/>
      <c r="BL22" s="630"/>
      <c r="BM22" s="630"/>
      <c r="BN22" s="631"/>
      <c r="BO22" s="632" t="s">
        <v>126</v>
      </c>
      <c r="BP22" s="632"/>
      <c r="BQ22" s="632"/>
      <c r="BR22" s="632"/>
      <c r="BS22" s="633" t="s">
        <v>126</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282</v>
      </c>
      <c r="C23" s="627"/>
      <c r="D23" s="627"/>
      <c r="E23" s="627"/>
      <c r="F23" s="627"/>
      <c r="G23" s="627"/>
      <c r="H23" s="627"/>
      <c r="I23" s="627"/>
      <c r="J23" s="627"/>
      <c r="K23" s="627"/>
      <c r="L23" s="627"/>
      <c r="M23" s="627"/>
      <c r="N23" s="627"/>
      <c r="O23" s="627"/>
      <c r="P23" s="627"/>
      <c r="Q23" s="628"/>
      <c r="R23" s="629">
        <v>8096986</v>
      </c>
      <c r="S23" s="630"/>
      <c r="T23" s="630"/>
      <c r="U23" s="630"/>
      <c r="V23" s="630"/>
      <c r="W23" s="630"/>
      <c r="X23" s="630"/>
      <c r="Y23" s="631"/>
      <c r="Z23" s="632">
        <v>8.4</v>
      </c>
      <c r="AA23" s="632"/>
      <c r="AB23" s="632"/>
      <c r="AC23" s="632"/>
      <c r="AD23" s="633">
        <v>7616268</v>
      </c>
      <c r="AE23" s="633"/>
      <c r="AF23" s="633"/>
      <c r="AG23" s="633"/>
      <c r="AH23" s="633"/>
      <c r="AI23" s="633"/>
      <c r="AJ23" s="633"/>
      <c r="AK23" s="633"/>
      <c r="AL23" s="634">
        <v>17.5</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v>2881054</v>
      </c>
      <c r="BH23" s="630"/>
      <c r="BI23" s="630"/>
      <c r="BJ23" s="630"/>
      <c r="BK23" s="630"/>
      <c r="BL23" s="630"/>
      <c r="BM23" s="630"/>
      <c r="BN23" s="631"/>
      <c r="BO23" s="632">
        <v>9.1</v>
      </c>
      <c r="BP23" s="632"/>
      <c r="BQ23" s="632"/>
      <c r="BR23" s="632"/>
      <c r="BS23" s="633" t="s">
        <v>126</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x14ac:dyDescent="0.15">
      <c r="B24" s="626" t="s">
        <v>289</v>
      </c>
      <c r="C24" s="627"/>
      <c r="D24" s="627"/>
      <c r="E24" s="627"/>
      <c r="F24" s="627"/>
      <c r="G24" s="627"/>
      <c r="H24" s="627"/>
      <c r="I24" s="627"/>
      <c r="J24" s="627"/>
      <c r="K24" s="627"/>
      <c r="L24" s="627"/>
      <c r="M24" s="627"/>
      <c r="N24" s="627"/>
      <c r="O24" s="627"/>
      <c r="P24" s="627"/>
      <c r="Q24" s="628"/>
      <c r="R24" s="629">
        <v>7616268</v>
      </c>
      <c r="S24" s="630"/>
      <c r="T24" s="630"/>
      <c r="U24" s="630"/>
      <c r="V24" s="630"/>
      <c r="W24" s="630"/>
      <c r="X24" s="630"/>
      <c r="Y24" s="631"/>
      <c r="Z24" s="632">
        <v>7.9</v>
      </c>
      <c r="AA24" s="632"/>
      <c r="AB24" s="632"/>
      <c r="AC24" s="632"/>
      <c r="AD24" s="633">
        <v>7616268</v>
      </c>
      <c r="AE24" s="633"/>
      <c r="AF24" s="633"/>
      <c r="AG24" s="633"/>
      <c r="AH24" s="633"/>
      <c r="AI24" s="633"/>
      <c r="AJ24" s="633"/>
      <c r="AK24" s="633"/>
      <c r="AL24" s="634">
        <v>17.5</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126</v>
      </c>
      <c r="BH24" s="630"/>
      <c r="BI24" s="630"/>
      <c r="BJ24" s="630"/>
      <c r="BK24" s="630"/>
      <c r="BL24" s="630"/>
      <c r="BM24" s="630"/>
      <c r="BN24" s="631"/>
      <c r="BO24" s="632" t="s">
        <v>234</v>
      </c>
      <c r="BP24" s="632"/>
      <c r="BQ24" s="632"/>
      <c r="BR24" s="632"/>
      <c r="BS24" s="633" t="s">
        <v>126</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50168300</v>
      </c>
      <c r="CS24" s="619"/>
      <c r="CT24" s="619"/>
      <c r="CU24" s="619"/>
      <c r="CV24" s="619"/>
      <c r="CW24" s="619"/>
      <c r="CX24" s="619"/>
      <c r="CY24" s="620"/>
      <c r="CZ24" s="623">
        <v>53.4</v>
      </c>
      <c r="DA24" s="624"/>
      <c r="DB24" s="624"/>
      <c r="DC24" s="643"/>
      <c r="DD24" s="671">
        <v>26766532</v>
      </c>
      <c r="DE24" s="619"/>
      <c r="DF24" s="619"/>
      <c r="DG24" s="619"/>
      <c r="DH24" s="619"/>
      <c r="DI24" s="619"/>
      <c r="DJ24" s="619"/>
      <c r="DK24" s="620"/>
      <c r="DL24" s="671">
        <v>25255681</v>
      </c>
      <c r="DM24" s="619"/>
      <c r="DN24" s="619"/>
      <c r="DO24" s="619"/>
      <c r="DP24" s="619"/>
      <c r="DQ24" s="619"/>
      <c r="DR24" s="619"/>
      <c r="DS24" s="619"/>
      <c r="DT24" s="619"/>
      <c r="DU24" s="619"/>
      <c r="DV24" s="620"/>
      <c r="DW24" s="623">
        <v>54.4</v>
      </c>
      <c r="DX24" s="624"/>
      <c r="DY24" s="624"/>
      <c r="DZ24" s="624"/>
      <c r="EA24" s="624"/>
      <c r="EB24" s="624"/>
      <c r="EC24" s="625"/>
    </row>
    <row r="25" spans="2:133" ht="11.25" customHeight="1" x14ac:dyDescent="0.15">
      <c r="B25" s="626" t="s">
        <v>292</v>
      </c>
      <c r="C25" s="627"/>
      <c r="D25" s="627"/>
      <c r="E25" s="627"/>
      <c r="F25" s="627"/>
      <c r="G25" s="627"/>
      <c r="H25" s="627"/>
      <c r="I25" s="627"/>
      <c r="J25" s="627"/>
      <c r="K25" s="627"/>
      <c r="L25" s="627"/>
      <c r="M25" s="627"/>
      <c r="N25" s="627"/>
      <c r="O25" s="627"/>
      <c r="P25" s="627"/>
      <c r="Q25" s="628"/>
      <c r="R25" s="629">
        <v>480718</v>
      </c>
      <c r="S25" s="630"/>
      <c r="T25" s="630"/>
      <c r="U25" s="630"/>
      <c r="V25" s="630"/>
      <c r="W25" s="630"/>
      <c r="X25" s="630"/>
      <c r="Y25" s="631"/>
      <c r="Z25" s="632">
        <v>0.5</v>
      </c>
      <c r="AA25" s="632"/>
      <c r="AB25" s="632"/>
      <c r="AC25" s="632"/>
      <c r="AD25" s="633" t="s">
        <v>126</v>
      </c>
      <c r="AE25" s="633"/>
      <c r="AF25" s="633"/>
      <c r="AG25" s="633"/>
      <c r="AH25" s="633"/>
      <c r="AI25" s="633"/>
      <c r="AJ25" s="633"/>
      <c r="AK25" s="633"/>
      <c r="AL25" s="634" t="s">
        <v>126</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126</v>
      </c>
      <c r="BH25" s="630"/>
      <c r="BI25" s="630"/>
      <c r="BJ25" s="630"/>
      <c r="BK25" s="630"/>
      <c r="BL25" s="630"/>
      <c r="BM25" s="630"/>
      <c r="BN25" s="631"/>
      <c r="BO25" s="632" t="s">
        <v>234</v>
      </c>
      <c r="BP25" s="632"/>
      <c r="BQ25" s="632"/>
      <c r="BR25" s="632"/>
      <c r="BS25" s="633" t="s">
        <v>234</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13861081</v>
      </c>
      <c r="CS25" s="668"/>
      <c r="CT25" s="668"/>
      <c r="CU25" s="668"/>
      <c r="CV25" s="668"/>
      <c r="CW25" s="668"/>
      <c r="CX25" s="668"/>
      <c r="CY25" s="669"/>
      <c r="CZ25" s="634">
        <v>14.8</v>
      </c>
      <c r="DA25" s="663"/>
      <c r="DB25" s="663"/>
      <c r="DC25" s="670"/>
      <c r="DD25" s="638">
        <v>11976430</v>
      </c>
      <c r="DE25" s="668"/>
      <c r="DF25" s="668"/>
      <c r="DG25" s="668"/>
      <c r="DH25" s="668"/>
      <c r="DI25" s="668"/>
      <c r="DJ25" s="668"/>
      <c r="DK25" s="669"/>
      <c r="DL25" s="638">
        <v>11797067</v>
      </c>
      <c r="DM25" s="668"/>
      <c r="DN25" s="668"/>
      <c r="DO25" s="668"/>
      <c r="DP25" s="668"/>
      <c r="DQ25" s="668"/>
      <c r="DR25" s="668"/>
      <c r="DS25" s="668"/>
      <c r="DT25" s="668"/>
      <c r="DU25" s="668"/>
      <c r="DV25" s="669"/>
      <c r="DW25" s="634">
        <v>25.4</v>
      </c>
      <c r="DX25" s="663"/>
      <c r="DY25" s="663"/>
      <c r="DZ25" s="663"/>
      <c r="EA25" s="663"/>
      <c r="EB25" s="663"/>
      <c r="EC25" s="664"/>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234</v>
      </c>
      <c r="S26" s="630"/>
      <c r="T26" s="630"/>
      <c r="U26" s="630"/>
      <c r="V26" s="630"/>
      <c r="W26" s="630"/>
      <c r="X26" s="630"/>
      <c r="Y26" s="631"/>
      <c r="Z26" s="632" t="s">
        <v>234</v>
      </c>
      <c r="AA26" s="632"/>
      <c r="AB26" s="632"/>
      <c r="AC26" s="632"/>
      <c r="AD26" s="633" t="s">
        <v>126</v>
      </c>
      <c r="AE26" s="633"/>
      <c r="AF26" s="633"/>
      <c r="AG26" s="633"/>
      <c r="AH26" s="633"/>
      <c r="AI26" s="633"/>
      <c r="AJ26" s="633"/>
      <c r="AK26" s="633"/>
      <c r="AL26" s="634" t="s">
        <v>126</v>
      </c>
      <c r="AM26" s="635"/>
      <c r="AN26" s="635"/>
      <c r="AO26" s="636"/>
      <c r="AP26" s="648" t="s">
        <v>296</v>
      </c>
      <c r="AQ26" s="678"/>
      <c r="AR26" s="678"/>
      <c r="AS26" s="678"/>
      <c r="AT26" s="678"/>
      <c r="AU26" s="678"/>
      <c r="AV26" s="678"/>
      <c r="AW26" s="678"/>
      <c r="AX26" s="678"/>
      <c r="AY26" s="678"/>
      <c r="AZ26" s="678"/>
      <c r="BA26" s="678"/>
      <c r="BB26" s="678"/>
      <c r="BC26" s="678"/>
      <c r="BD26" s="678"/>
      <c r="BE26" s="678"/>
      <c r="BF26" s="650"/>
      <c r="BG26" s="629" t="s">
        <v>126</v>
      </c>
      <c r="BH26" s="630"/>
      <c r="BI26" s="630"/>
      <c r="BJ26" s="630"/>
      <c r="BK26" s="630"/>
      <c r="BL26" s="630"/>
      <c r="BM26" s="630"/>
      <c r="BN26" s="631"/>
      <c r="BO26" s="632" t="s">
        <v>234</v>
      </c>
      <c r="BP26" s="632"/>
      <c r="BQ26" s="632"/>
      <c r="BR26" s="632"/>
      <c r="BS26" s="633" t="s">
        <v>126</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8608622</v>
      </c>
      <c r="CS26" s="630"/>
      <c r="CT26" s="630"/>
      <c r="CU26" s="630"/>
      <c r="CV26" s="630"/>
      <c r="CW26" s="630"/>
      <c r="CX26" s="630"/>
      <c r="CY26" s="631"/>
      <c r="CZ26" s="634">
        <v>9.1999999999999993</v>
      </c>
      <c r="DA26" s="663"/>
      <c r="DB26" s="663"/>
      <c r="DC26" s="670"/>
      <c r="DD26" s="638">
        <v>7729261</v>
      </c>
      <c r="DE26" s="630"/>
      <c r="DF26" s="630"/>
      <c r="DG26" s="630"/>
      <c r="DH26" s="630"/>
      <c r="DI26" s="630"/>
      <c r="DJ26" s="630"/>
      <c r="DK26" s="631"/>
      <c r="DL26" s="638" t="s">
        <v>234</v>
      </c>
      <c r="DM26" s="630"/>
      <c r="DN26" s="630"/>
      <c r="DO26" s="630"/>
      <c r="DP26" s="630"/>
      <c r="DQ26" s="630"/>
      <c r="DR26" s="630"/>
      <c r="DS26" s="630"/>
      <c r="DT26" s="630"/>
      <c r="DU26" s="630"/>
      <c r="DV26" s="631"/>
      <c r="DW26" s="634" t="s">
        <v>126</v>
      </c>
      <c r="DX26" s="663"/>
      <c r="DY26" s="663"/>
      <c r="DZ26" s="663"/>
      <c r="EA26" s="663"/>
      <c r="EB26" s="663"/>
      <c r="EC26" s="664"/>
    </row>
    <row r="27" spans="2:133" ht="11.25" customHeight="1" x14ac:dyDescent="0.15">
      <c r="B27" s="626" t="s">
        <v>298</v>
      </c>
      <c r="C27" s="627"/>
      <c r="D27" s="627"/>
      <c r="E27" s="627"/>
      <c r="F27" s="627"/>
      <c r="G27" s="627"/>
      <c r="H27" s="627"/>
      <c r="I27" s="627"/>
      <c r="J27" s="627"/>
      <c r="K27" s="627"/>
      <c r="L27" s="627"/>
      <c r="M27" s="627"/>
      <c r="N27" s="627"/>
      <c r="O27" s="627"/>
      <c r="P27" s="627"/>
      <c r="Q27" s="628"/>
      <c r="R27" s="629">
        <v>46558677</v>
      </c>
      <c r="S27" s="630"/>
      <c r="T27" s="630"/>
      <c r="U27" s="630"/>
      <c r="V27" s="630"/>
      <c r="W27" s="630"/>
      <c r="X27" s="630"/>
      <c r="Y27" s="631"/>
      <c r="Z27" s="632">
        <v>48.5</v>
      </c>
      <c r="AA27" s="632"/>
      <c r="AB27" s="632"/>
      <c r="AC27" s="632"/>
      <c r="AD27" s="633">
        <v>43196905</v>
      </c>
      <c r="AE27" s="633"/>
      <c r="AF27" s="633"/>
      <c r="AG27" s="633"/>
      <c r="AH27" s="633"/>
      <c r="AI27" s="633"/>
      <c r="AJ27" s="633"/>
      <c r="AK27" s="633"/>
      <c r="AL27" s="634">
        <v>99.2</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31539663</v>
      </c>
      <c r="BH27" s="630"/>
      <c r="BI27" s="630"/>
      <c r="BJ27" s="630"/>
      <c r="BK27" s="630"/>
      <c r="BL27" s="630"/>
      <c r="BM27" s="630"/>
      <c r="BN27" s="631"/>
      <c r="BO27" s="632">
        <v>100</v>
      </c>
      <c r="BP27" s="632"/>
      <c r="BQ27" s="632"/>
      <c r="BR27" s="632"/>
      <c r="BS27" s="633">
        <v>436329</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28668024</v>
      </c>
      <c r="CS27" s="668"/>
      <c r="CT27" s="668"/>
      <c r="CU27" s="668"/>
      <c r="CV27" s="668"/>
      <c r="CW27" s="668"/>
      <c r="CX27" s="668"/>
      <c r="CY27" s="669"/>
      <c r="CZ27" s="634">
        <v>30.5</v>
      </c>
      <c r="DA27" s="663"/>
      <c r="DB27" s="663"/>
      <c r="DC27" s="670"/>
      <c r="DD27" s="638">
        <v>7375459</v>
      </c>
      <c r="DE27" s="668"/>
      <c r="DF27" s="668"/>
      <c r="DG27" s="668"/>
      <c r="DH27" s="668"/>
      <c r="DI27" s="668"/>
      <c r="DJ27" s="668"/>
      <c r="DK27" s="669"/>
      <c r="DL27" s="638">
        <v>6764271</v>
      </c>
      <c r="DM27" s="668"/>
      <c r="DN27" s="668"/>
      <c r="DO27" s="668"/>
      <c r="DP27" s="668"/>
      <c r="DQ27" s="668"/>
      <c r="DR27" s="668"/>
      <c r="DS27" s="668"/>
      <c r="DT27" s="668"/>
      <c r="DU27" s="668"/>
      <c r="DV27" s="669"/>
      <c r="DW27" s="634">
        <v>14.6</v>
      </c>
      <c r="DX27" s="663"/>
      <c r="DY27" s="663"/>
      <c r="DZ27" s="663"/>
      <c r="EA27" s="663"/>
      <c r="EB27" s="663"/>
      <c r="EC27" s="664"/>
    </row>
    <row r="28" spans="2:133" ht="11.25" customHeight="1" x14ac:dyDescent="0.15">
      <c r="B28" s="626" t="s">
        <v>301</v>
      </c>
      <c r="C28" s="627"/>
      <c r="D28" s="627"/>
      <c r="E28" s="627"/>
      <c r="F28" s="627"/>
      <c r="G28" s="627"/>
      <c r="H28" s="627"/>
      <c r="I28" s="627"/>
      <c r="J28" s="627"/>
      <c r="K28" s="627"/>
      <c r="L28" s="627"/>
      <c r="M28" s="627"/>
      <c r="N28" s="627"/>
      <c r="O28" s="627"/>
      <c r="P28" s="627"/>
      <c r="Q28" s="628"/>
      <c r="R28" s="629">
        <v>32585</v>
      </c>
      <c r="S28" s="630"/>
      <c r="T28" s="630"/>
      <c r="U28" s="630"/>
      <c r="V28" s="630"/>
      <c r="W28" s="630"/>
      <c r="X28" s="630"/>
      <c r="Y28" s="631"/>
      <c r="Z28" s="632">
        <v>0</v>
      </c>
      <c r="AA28" s="632"/>
      <c r="AB28" s="632"/>
      <c r="AC28" s="632"/>
      <c r="AD28" s="633">
        <v>32585</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7639195</v>
      </c>
      <c r="CS28" s="630"/>
      <c r="CT28" s="630"/>
      <c r="CU28" s="630"/>
      <c r="CV28" s="630"/>
      <c r="CW28" s="630"/>
      <c r="CX28" s="630"/>
      <c r="CY28" s="631"/>
      <c r="CZ28" s="634">
        <v>8.1</v>
      </c>
      <c r="DA28" s="663"/>
      <c r="DB28" s="663"/>
      <c r="DC28" s="670"/>
      <c r="DD28" s="638">
        <v>7414643</v>
      </c>
      <c r="DE28" s="630"/>
      <c r="DF28" s="630"/>
      <c r="DG28" s="630"/>
      <c r="DH28" s="630"/>
      <c r="DI28" s="630"/>
      <c r="DJ28" s="630"/>
      <c r="DK28" s="631"/>
      <c r="DL28" s="638">
        <v>6694343</v>
      </c>
      <c r="DM28" s="630"/>
      <c r="DN28" s="630"/>
      <c r="DO28" s="630"/>
      <c r="DP28" s="630"/>
      <c r="DQ28" s="630"/>
      <c r="DR28" s="630"/>
      <c r="DS28" s="630"/>
      <c r="DT28" s="630"/>
      <c r="DU28" s="630"/>
      <c r="DV28" s="631"/>
      <c r="DW28" s="634">
        <v>14.4</v>
      </c>
      <c r="DX28" s="663"/>
      <c r="DY28" s="663"/>
      <c r="DZ28" s="663"/>
      <c r="EA28" s="663"/>
      <c r="EB28" s="663"/>
      <c r="EC28" s="664"/>
    </row>
    <row r="29" spans="2:133" ht="11.25" customHeight="1" x14ac:dyDescent="0.15">
      <c r="B29" s="626" t="s">
        <v>303</v>
      </c>
      <c r="C29" s="627"/>
      <c r="D29" s="627"/>
      <c r="E29" s="627"/>
      <c r="F29" s="627"/>
      <c r="G29" s="627"/>
      <c r="H29" s="627"/>
      <c r="I29" s="627"/>
      <c r="J29" s="627"/>
      <c r="K29" s="627"/>
      <c r="L29" s="627"/>
      <c r="M29" s="627"/>
      <c r="N29" s="627"/>
      <c r="O29" s="627"/>
      <c r="P29" s="627"/>
      <c r="Q29" s="628"/>
      <c r="R29" s="629">
        <v>492825</v>
      </c>
      <c r="S29" s="630"/>
      <c r="T29" s="630"/>
      <c r="U29" s="630"/>
      <c r="V29" s="630"/>
      <c r="W29" s="630"/>
      <c r="X29" s="630"/>
      <c r="Y29" s="631"/>
      <c r="Z29" s="632">
        <v>0.5</v>
      </c>
      <c r="AA29" s="632"/>
      <c r="AB29" s="632"/>
      <c r="AC29" s="632"/>
      <c r="AD29" s="633" t="s">
        <v>234</v>
      </c>
      <c r="AE29" s="633"/>
      <c r="AF29" s="633"/>
      <c r="AG29" s="633"/>
      <c r="AH29" s="633"/>
      <c r="AI29" s="633"/>
      <c r="AJ29" s="633"/>
      <c r="AK29" s="633"/>
      <c r="AL29" s="634" t="s">
        <v>126</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304</v>
      </c>
      <c r="CE29" s="673"/>
      <c r="CF29" s="644" t="s">
        <v>305</v>
      </c>
      <c r="CG29" s="645"/>
      <c r="CH29" s="645"/>
      <c r="CI29" s="645"/>
      <c r="CJ29" s="645"/>
      <c r="CK29" s="645"/>
      <c r="CL29" s="645"/>
      <c r="CM29" s="645"/>
      <c r="CN29" s="645"/>
      <c r="CO29" s="645"/>
      <c r="CP29" s="645"/>
      <c r="CQ29" s="646"/>
      <c r="CR29" s="629">
        <v>7638465</v>
      </c>
      <c r="CS29" s="668"/>
      <c r="CT29" s="668"/>
      <c r="CU29" s="668"/>
      <c r="CV29" s="668"/>
      <c r="CW29" s="668"/>
      <c r="CX29" s="668"/>
      <c r="CY29" s="669"/>
      <c r="CZ29" s="634">
        <v>8.1</v>
      </c>
      <c r="DA29" s="663"/>
      <c r="DB29" s="663"/>
      <c r="DC29" s="670"/>
      <c r="DD29" s="638">
        <v>7413913</v>
      </c>
      <c r="DE29" s="668"/>
      <c r="DF29" s="668"/>
      <c r="DG29" s="668"/>
      <c r="DH29" s="668"/>
      <c r="DI29" s="668"/>
      <c r="DJ29" s="668"/>
      <c r="DK29" s="669"/>
      <c r="DL29" s="638">
        <v>6693613</v>
      </c>
      <c r="DM29" s="668"/>
      <c r="DN29" s="668"/>
      <c r="DO29" s="668"/>
      <c r="DP29" s="668"/>
      <c r="DQ29" s="668"/>
      <c r="DR29" s="668"/>
      <c r="DS29" s="668"/>
      <c r="DT29" s="668"/>
      <c r="DU29" s="668"/>
      <c r="DV29" s="669"/>
      <c r="DW29" s="634">
        <v>14.4</v>
      </c>
      <c r="DX29" s="663"/>
      <c r="DY29" s="663"/>
      <c r="DZ29" s="663"/>
      <c r="EA29" s="663"/>
      <c r="EB29" s="663"/>
      <c r="EC29" s="664"/>
    </row>
    <row r="30" spans="2:133" ht="11.25" customHeight="1" x14ac:dyDescent="0.15">
      <c r="B30" s="626" t="s">
        <v>306</v>
      </c>
      <c r="C30" s="627"/>
      <c r="D30" s="627"/>
      <c r="E30" s="627"/>
      <c r="F30" s="627"/>
      <c r="G30" s="627"/>
      <c r="H30" s="627"/>
      <c r="I30" s="627"/>
      <c r="J30" s="627"/>
      <c r="K30" s="627"/>
      <c r="L30" s="627"/>
      <c r="M30" s="627"/>
      <c r="N30" s="627"/>
      <c r="O30" s="627"/>
      <c r="P30" s="627"/>
      <c r="Q30" s="628"/>
      <c r="R30" s="629">
        <v>1532532</v>
      </c>
      <c r="S30" s="630"/>
      <c r="T30" s="630"/>
      <c r="U30" s="630"/>
      <c r="V30" s="630"/>
      <c r="W30" s="630"/>
      <c r="X30" s="630"/>
      <c r="Y30" s="631"/>
      <c r="Z30" s="632">
        <v>1.6</v>
      </c>
      <c r="AA30" s="632"/>
      <c r="AB30" s="632"/>
      <c r="AC30" s="632"/>
      <c r="AD30" s="633">
        <v>323980</v>
      </c>
      <c r="AE30" s="633"/>
      <c r="AF30" s="633"/>
      <c r="AG30" s="633"/>
      <c r="AH30" s="633"/>
      <c r="AI30" s="633"/>
      <c r="AJ30" s="633"/>
      <c r="AK30" s="633"/>
      <c r="AL30" s="634">
        <v>0.7</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307</v>
      </c>
      <c r="BH30" s="682"/>
      <c r="BI30" s="682"/>
      <c r="BJ30" s="682"/>
      <c r="BK30" s="682"/>
      <c r="BL30" s="682"/>
      <c r="BM30" s="682"/>
      <c r="BN30" s="682"/>
      <c r="BO30" s="682"/>
      <c r="BP30" s="682"/>
      <c r="BQ30" s="683"/>
      <c r="BR30" s="608" t="s">
        <v>308</v>
      </c>
      <c r="BS30" s="682"/>
      <c r="BT30" s="682"/>
      <c r="BU30" s="682"/>
      <c r="BV30" s="682"/>
      <c r="BW30" s="682"/>
      <c r="BX30" s="682"/>
      <c r="BY30" s="682"/>
      <c r="BZ30" s="682"/>
      <c r="CA30" s="682"/>
      <c r="CB30" s="683"/>
      <c r="CD30" s="674"/>
      <c r="CE30" s="675"/>
      <c r="CF30" s="644" t="s">
        <v>309</v>
      </c>
      <c r="CG30" s="645"/>
      <c r="CH30" s="645"/>
      <c r="CI30" s="645"/>
      <c r="CJ30" s="645"/>
      <c r="CK30" s="645"/>
      <c r="CL30" s="645"/>
      <c r="CM30" s="645"/>
      <c r="CN30" s="645"/>
      <c r="CO30" s="645"/>
      <c r="CP30" s="645"/>
      <c r="CQ30" s="646"/>
      <c r="CR30" s="629">
        <v>7372447</v>
      </c>
      <c r="CS30" s="630"/>
      <c r="CT30" s="630"/>
      <c r="CU30" s="630"/>
      <c r="CV30" s="630"/>
      <c r="CW30" s="630"/>
      <c r="CX30" s="630"/>
      <c r="CY30" s="631"/>
      <c r="CZ30" s="634">
        <v>7.8</v>
      </c>
      <c r="DA30" s="663"/>
      <c r="DB30" s="663"/>
      <c r="DC30" s="670"/>
      <c r="DD30" s="638">
        <v>7164978</v>
      </c>
      <c r="DE30" s="630"/>
      <c r="DF30" s="630"/>
      <c r="DG30" s="630"/>
      <c r="DH30" s="630"/>
      <c r="DI30" s="630"/>
      <c r="DJ30" s="630"/>
      <c r="DK30" s="631"/>
      <c r="DL30" s="638">
        <v>6444678</v>
      </c>
      <c r="DM30" s="630"/>
      <c r="DN30" s="630"/>
      <c r="DO30" s="630"/>
      <c r="DP30" s="630"/>
      <c r="DQ30" s="630"/>
      <c r="DR30" s="630"/>
      <c r="DS30" s="630"/>
      <c r="DT30" s="630"/>
      <c r="DU30" s="630"/>
      <c r="DV30" s="631"/>
      <c r="DW30" s="634">
        <v>13.9</v>
      </c>
      <c r="DX30" s="663"/>
      <c r="DY30" s="663"/>
      <c r="DZ30" s="663"/>
      <c r="EA30" s="663"/>
      <c r="EB30" s="663"/>
      <c r="EC30" s="664"/>
    </row>
    <row r="31" spans="2:133" ht="11.25" customHeight="1" x14ac:dyDescent="0.15">
      <c r="B31" s="626" t="s">
        <v>310</v>
      </c>
      <c r="C31" s="627"/>
      <c r="D31" s="627"/>
      <c r="E31" s="627"/>
      <c r="F31" s="627"/>
      <c r="G31" s="627"/>
      <c r="H31" s="627"/>
      <c r="I31" s="627"/>
      <c r="J31" s="627"/>
      <c r="K31" s="627"/>
      <c r="L31" s="627"/>
      <c r="M31" s="627"/>
      <c r="N31" s="627"/>
      <c r="O31" s="627"/>
      <c r="P31" s="627"/>
      <c r="Q31" s="628"/>
      <c r="R31" s="629">
        <v>109616</v>
      </c>
      <c r="S31" s="630"/>
      <c r="T31" s="630"/>
      <c r="U31" s="630"/>
      <c r="V31" s="630"/>
      <c r="W31" s="630"/>
      <c r="X31" s="630"/>
      <c r="Y31" s="631"/>
      <c r="Z31" s="632">
        <v>0.1</v>
      </c>
      <c r="AA31" s="632"/>
      <c r="AB31" s="632"/>
      <c r="AC31" s="632"/>
      <c r="AD31" s="633" t="s">
        <v>126</v>
      </c>
      <c r="AE31" s="633"/>
      <c r="AF31" s="633"/>
      <c r="AG31" s="633"/>
      <c r="AH31" s="633"/>
      <c r="AI31" s="633"/>
      <c r="AJ31" s="633"/>
      <c r="AK31" s="633"/>
      <c r="AL31" s="634" t="s">
        <v>126</v>
      </c>
      <c r="AM31" s="635"/>
      <c r="AN31" s="635"/>
      <c r="AO31" s="636"/>
      <c r="AP31" s="686" t="s">
        <v>311</v>
      </c>
      <c r="AQ31" s="687"/>
      <c r="AR31" s="687"/>
      <c r="AS31" s="687"/>
      <c r="AT31" s="692" t="s">
        <v>312</v>
      </c>
      <c r="AU31" s="217"/>
      <c r="AV31" s="217"/>
      <c r="AW31" s="217"/>
      <c r="AX31" s="615" t="s">
        <v>185</v>
      </c>
      <c r="AY31" s="616"/>
      <c r="AZ31" s="616"/>
      <c r="BA31" s="616"/>
      <c r="BB31" s="616"/>
      <c r="BC31" s="616"/>
      <c r="BD31" s="616"/>
      <c r="BE31" s="616"/>
      <c r="BF31" s="617"/>
      <c r="BG31" s="697">
        <v>99.6</v>
      </c>
      <c r="BH31" s="684"/>
      <c r="BI31" s="684"/>
      <c r="BJ31" s="684"/>
      <c r="BK31" s="684"/>
      <c r="BL31" s="684"/>
      <c r="BM31" s="624">
        <v>99</v>
      </c>
      <c r="BN31" s="684"/>
      <c r="BO31" s="684"/>
      <c r="BP31" s="684"/>
      <c r="BQ31" s="685"/>
      <c r="BR31" s="697">
        <v>98.6</v>
      </c>
      <c r="BS31" s="684"/>
      <c r="BT31" s="684"/>
      <c r="BU31" s="684"/>
      <c r="BV31" s="684"/>
      <c r="BW31" s="684"/>
      <c r="BX31" s="624">
        <v>97.9</v>
      </c>
      <c r="BY31" s="684"/>
      <c r="BZ31" s="684"/>
      <c r="CA31" s="684"/>
      <c r="CB31" s="685"/>
      <c r="CD31" s="674"/>
      <c r="CE31" s="675"/>
      <c r="CF31" s="644" t="s">
        <v>313</v>
      </c>
      <c r="CG31" s="645"/>
      <c r="CH31" s="645"/>
      <c r="CI31" s="645"/>
      <c r="CJ31" s="645"/>
      <c r="CK31" s="645"/>
      <c r="CL31" s="645"/>
      <c r="CM31" s="645"/>
      <c r="CN31" s="645"/>
      <c r="CO31" s="645"/>
      <c r="CP31" s="645"/>
      <c r="CQ31" s="646"/>
      <c r="CR31" s="629">
        <v>266018</v>
      </c>
      <c r="CS31" s="668"/>
      <c r="CT31" s="668"/>
      <c r="CU31" s="668"/>
      <c r="CV31" s="668"/>
      <c r="CW31" s="668"/>
      <c r="CX31" s="668"/>
      <c r="CY31" s="669"/>
      <c r="CZ31" s="634">
        <v>0.3</v>
      </c>
      <c r="DA31" s="663"/>
      <c r="DB31" s="663"/>
      <c r="DC31" s="670"/>
      <c r="DD31" s="638">
        <v>248935</v>
      </c>
      <c r="DE31" s="668"/>
      <c r="DF31" s="668"/>
      <c r="DG31" s="668"/>
      <c r="DH31" s="668"/>
      <c r="DI31" s="668"/>
      <c r="DJ31" s="668"/>
      <c r="DK31" s="669"/>
      <c r="DL31" s="638">
        <v>248935</v>
      </c>
      <c r="DM31" s="668"/>
      <c r="DN31" s="668"/>
      <c r="DO31" s="668"/>
      <c r="DP31" s="668"/>
      <c r="DQ31" s="668"/>
      <c r="DR31" s="668"/>
      <c r="DS31" s="668"/>
      <c r="DT31" s="668"/>
      <c r="DU31" s="668"/>
      <c r="DV31" s="669"/>
      <c r="DW31" s="634">
        <v>0.5</v>
      </c>
      <c r="DX31" s="663"/>
      <c r="DY31" s="663"/>
      <c r="DZ31" s="663"/>
      <c r="EA31" s="663"/>
      <c r="EB31" s="663"/>
      <c r="EC31" s="664"/>
    </row>
    <row r="32" spans="2:133" ht="11.25" customHeight="1" x14ac:dyDescent="0.15">
      <c r="B32" s="626" t="s">
        <v>314</v>
      </c>
      <c r="C32" s="627"/>
      <c r="D32" s="627"/>
      <c r="E32" s="627"/>
      <c r="F32" s="627"/>
      <c r="G32" s="627"/>
      <c r="H32" s="627"/>
      <c r="I32" s="627"/>
      <c r="J32" s="627"/>
      <c r="K32" s="627"/>
      <c r="L32" s="627"/>
      <c r="M32" s="627"/>
      <c r="N32" s="627"/>
      <c r="O32" s="627"/>
      <c r="P32" s="627"/>
      <c r="Q32" s="628"/>
      <c r="R32" s="629">
        <v>23579424</v>
      </c>
      <c r="S32" s="630"/>
      <c r="T32" s="630"/>
      <c r="U32" s="630"/>
      <c r="V32" s="630"/>
      <c r="W32" s="630"/>
      <c r="X32" s="630"/>
      <c r="Y32" s="631"/>
      <c r="Z32" s="632">
        <v>24.6</v>
      </c>
      <c r="AA32" s="632"/>
      <c r="AB32" s="632"/>
      <c r="AC32" s="632"/>
      <c r="AD32" s="633" t="s">
        <v>126</v>
      </c>
      <c r="AE32" s="633"/>
      <c r="AF32" s="633"/>
      <c r="AG32" s="633"/>
      <c r="AH32" s="633"/>
      <c r="AI32" s="633"/>
      <c r="AJ32" s="633"/>
      <c r="AK32" s="633"/>
      <c r="AL32" s="634" t="s">
        <v>126</v>
      </c>
      <c r="AM32" s="635"/>
      <c r="AN32" s="635"/>
      <c r="AO32" s="636"/>
      <c r="AP32" s="688"/>
      <c r="AQ32" s="689"/>
      <c r="AR32" s="689"/>
      <c r="AS32" s="689"/>
      <c r="AT32" s="693"/>
      <c r="AU32" s="216" t="s">
        <v>315</v>
      </c>
      <c r="AV32" s="216"/>
      <c r="AW32" s="216"/>
      <c r="AX32" s="626" t="s">
        <v>316</v>
      </c>
      <c r="AY32" s="627"/>
      <c r="AZ32" s="627"/>
      <c r="BA32" s="627"/>
      <c r="BB32" s="627"/>
      <c r="BC32" s="627"/>
      <c r="BD32" s="627"/>
      <c r="BE32" s="627"/>
      <c r="BF32" s="628"/>
      <c r="BG32" s="698">
        <v>99.4</v>
      </c>
      <c r="BH32" s="668"/>
      <c r="BI32" s="668"/>
      <c r="BJ32" s="668"/>
      <c r="BK32" s="668"/>
      <c r="BL32" s="668"/>
      <c r="BM32" s="635">
        <v>98.6</v>
      </c>
      <c r="BN32" s="695"/>
      <c r="BO32" s="695"/>
      <c r="BP32" s="695"/>
      <c r="BQ32" s="696"/>
      <c r="BR32" s="698">
        <v>99.1</v>
      </c>
      <c r="BS32" s="668"/>
      <c r="BT32" s="668"/>
      <c r="BU32" s="668"/>
      <c r="BV32" s="668"/>
      <c r="BW32" s="668"/>
      <c r="BX32" s="635">
        <v>98</v>
      </c>
      <c r="BY32" s="695"/>
      <c r="BZ32" s="695"/>
      <c r="CA32" s="695"/>
      <c r="CB32" s="696"/>
      <c r="CD32" s="676"/>
      <c r="CE32" s="677"/>
      <c r="CF32" s="644" t="s">
        <v>317</v>
      </c>
      <c r="CG32" s="645"/>
      <c r="CH32" s="645"/>
      <c r="CI32" s="645"/>
      <c r="CJ32" s="645"/>
      <c r="CK32" s="645"/>
      <c r="CL32" s="645"/>
      <c r="CM32" s="645"/>
      <c r="CN32" s="645"/>
      <c r="CO32" s="645"/>
      <c r="CP32" s="645"/>
      <c r="CQ32" s="646"/>
      <c r="CR32" s="629">
        <v>730</v>
      </c>
      <c r="CS32" s="630"/>
      <c r="CT32" s="630"/>
      <c r="CU32" s="630"/>
      <c r="CV32" s="630"/>
      <c r="CW32" s="630"/>
      <c r="CX32" s="630"/>
      <c r="CY32" s="631"/>
      <c r="CZ32" s="634">
        <v>0</v>
      </c>
      <c r="DA32" s="663"/>
      <c r="DB32" s="663"/>
      <c r="DC32" s="670"/>
      <c r="DD32" s="638">
        <v>730</v>
      </c>
      <c r="DE32" s="630"/>
      <c r="DF32" s="630"/>
      <c r="DG32" s="630"/>
      <c r="DH32" s="630"/>
      <c r="DI32" s="630"/>
      <c r="DJ32" s="630"/>
      <c r="DK32" s="631"/>
      <c r="DL32" s="638">
        <v>730</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318</v>
      </c>
      <c r="C33" s="666"/>
      <c r="D33" s="666"/>
      <c r="E33" s="666"/>
      <c r="F33" s="666"/>
      <c r="G33" s="666"/>
      <c r="H33" s="666"/>
      <c r="I33" s="666"/>
      <c r="J33" s="666"/>
      <c r="K33" s="666"/>
      <c r="L33" s="666"/>
      <c r="M33" s="666"/>
      <c r="N33" s="666"/>
      <c r="O33" s="666"/>
      <c r="P33" s="666"/>
      <c r="Q33" s="667"/>
      <c r="R33" s="629">
        <v>6074</v>
      </c>
      <c r="S33" s="630"/>
      <c r="T33" s="630"/>
      <c r="U33" s="630"/>
      <c r="V33" s="630"/>
      <c r="W33" s="630"/>
      <c r="X33" s="630"/>
      <c r="Y33" s="631"/>
      <c r="Z33" s="632">
        <v>0</v>
      </c>
      <c r="AA33" s="632"/>
      <c r="AB33" s="632"/>
      <c r="AC33" s="632"/>
      <c r="AD33" s="633">
        <v>6074</v>
      </c>
      <c r="AE33" s="633"/>
      <c r="AF33" s="633"/>
      <c r="AG33" s="633"/>
      <c r="AH33" s="633"/>
      <c r="AI33" s="633"/>
      <c r="AJ33" s="633"/>
      <c r="AK33" s="633"/>
      <c r="AL33" s="634">
        <v>0</v>
      </c>
      <c r="AM33" s="635"/>
      <c r="AN33" s="635"/>
      <c r="AO33" s="636"/>
      <c r="AP33" s="690"/>
      <c r="AQ33" s="691"/>
      <c r="AR33" s="691"/>
      <c r="AS33" s="691"/>
      <c r="AT33" s="694"/>
      <c r="AU33" s="218"/>
      <c r="AV33" s="218"/>
      <c r="AW33" s="218"/>
      <c r="AX33" s="679" t="s">
        <v>319</v>
      </c>
      <c r="AY33" s="680"/>
      <c r="AZ33" s="680"/>
      <c r="BA33" s="680"/>
      <c r="BB33" s="680"/>
      <c r="BC33" s="680"/>
      <c r="BD33" s="680"/>
      <c r="BE33" s="680"/>
      <c r="BF33" s="681"/>
      <c r="BG33" s="699">
        <v>99.6</v>
      </c>
      <c r="BH33" s="700"/>
      <c r="BI33" s="700"/>
      <c r="BJ33" s="700"/>
      <c r="BK33" s="700"/>
      <c r="BL33" s="700"/>
      <c r="BM33" s="701">
        <v>99.4</v>
      </c>
      <c r="BN33" s="700"/>
      <c r="BO33" s="700"/>
      <c r="BP33" s="700"/>
      <c r="BQ33" s="702"/>
      <c r="BR33" s="699">
        <v>98</v>
      </c>
      <c r="BS33" s="700"/>
      <c r="BT33" s="700"/>
      <c r="BU33" s="700"/>
      <c r="BV33" s="700"/>
      <c r="BW33" s="700"/>
      <c r="BX33" s="701">
        <v>97.7</v>
      </c>
      <c r="BY33" s="700"/>
      <c r="BZ33" s="700"/>
      <c r="CA33" s="700"/>
      <c r="CB33" s="702"/>
      <c r="CD33" s="644" t="s">
        <v>320</v>
      </c>
      <c r="CE33" s="645"/>
      <c r="CF33" s="645"/>
      <c r="CG33" s="645"/>
      <c r="CH33" s="645"/>
      <c r="CI33" s="645"/>
      <c r="CJ33" s="645"/>
      <c r="CK33" s="645"/>
      <c r="CL33" s="645"/>
      <c r="CM33" s="645"/>
      <c r="CN33" s="645"/>
      <c r="CO33" s="645"/>
      <c r="CP33" s="645"/>
      <c r="CQ33" s="646"/>
      <c r="CR33" s="629">
        <v>30911221</v>
      </c>
      <c r="CS33" s="668"/>
      <c r="CT33" s="668"/>
      <c r="CU33" s="668"/>
      <c r="CV33" s="668"/>
      <c r="CW33" s="668"/>
      <c r="CX33" s="668"/>
      <c r="CY33" s="669"/>
      <c r="CZ33" s="634">
        <v>32.9</v>
      </c>
      <c r="DA33" s="663"/>
      <c r="DB33" s="663"/>
      <c r="DC33" s="670"/>
      <c r="DD33" s="638">
        <v>24683528</v>
      </c>
      <c r="DE33" s="668"/>
      <c r="DF33" s="668"/>
      <c r="DG33" s="668"/>
      <c r="DH33" s="668"/>
      <c r="DI33" s="668"/>
      <c r="DJ33" s="668"/>
      <c r="DK33" s="669"/>
      <c r="DL33" s="638">
        <v>16175942</v>
      </c>
      <c r="DM33" s="668"/>
      <c r="DN33" s="668"/>
      <c r="DO33" s="668"/>
      <c r="DP33" s="668"/>
      <c r="DQ33" s="668"/>
      <c r="DR33" s="668"/>
      <c r="DS33" s="668"/>
      <c r="DT33" s="668"/>
      <c r="DU33" s="668"/>
      <c r="DV33" s="669"/>
      <c r="DW33" s="634">
        <v>34.799999999999997</v>
      </c>
      <c r="DX33" s="663"/>
      <c r="DY33" s="663"/>
      <c r="DZ33" s="663"/>
      <c r="EA33" s="663"/>
      <c r="EB33" s="663"/>
      <c r="EC33" s="664"/>
    </row>
    <row r="34" spans="2:133" ht="11.25" customHeight="1" x14ac:dyDescent="0.15">
      <c r="B34" s="626" t="s">
        <v>321</v>
      </c>
      <c r="C34" s="627"/>
      <c r="D34" s="627"/>
      <c r="E34" s="627"/>
      <c r="F34" s="627"/>
      <c r="G34" s="627"/>
      <c r="H34" s="627"/>
      <c r="I34" s="627"/>
      <c r="J34" s="627"/>
      <c r="K34" s="627"/>
      <c r="L34" s="627"/>
      <c r="M34" s="627"/>
      <c r="N34" s="627"/>
      <c r="O34" s="627"/>
      <c r="P34" s="627"/>
      <c r="Q34" s="628"/>
      <c r="R34" s="629">
        <v>5639852</v>
      </c>
      <c r="S34" s="630"/>
      <c r="T34" s="630"/>
      <c r="U34" s="630"/>
      <c r="V34" s="630"/>
      <c r="W34" s="630"/>
      <c r="X34" s="630"/>
      <c r="Y34" s="631"/>
      <c r="Z34" s="632">
        <v>5.9</v>
      </c>
      <c r="AA34" s="632"/>
      <c r="AB34" s="632"/>
      <c r="AC34" s="632"/>
      <c r="AD34" s="633" t="s">
        <v>126</v>
      </c>
      <c r="AE34" s="633"/>
      <c r="AF34" s="633"/>
      <c r="AG34" s="633"/>
      <c r="AH34" s="633"/>
      <c r="AI34" s="633"/>
      <c r="AJ34" s="633"/>
      <c r="AK34" s="633"/>
      <c r="AL34" s="634" t="s">
        <v>126</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322</v>
      </c>
      <c r="CE34" s="645"/>
      <c r="CF34" s="645"/>
      <c r="CG34" s="645"/>
      <c r="CH34" s="645"/>
      <c r="CI34" s="645"/>
      <c r="CJ34" s="645"/>
      <c r="CK34" s="645"/>
      <c r="CL34" s="645"/>
      <c r="CM34" s="645"/>
      <c r="CN34" s="645"/>
      <c r="CO34" s="645"/>
      <c r="CP34" s="645"/>
      <c r="CQ34" s="646"/>
      <c r="CR34" s="629">
        <v>10677198</v>
      </c>
      <c r="CS34" s="630"/>
      <c r="CT34" s="630"/>
      <c r="CU34" s="630"/>
      <c r="CV34" s="630"/>
      <c r="CW34" s="630"/>
      <c r="CX34" s="630"/>
      <c r="CY34" s="631"/>
      <c r="CZ34" s="634">
        <v>11.4</v>
      </c>
      <c r="DA34" s="663"/>
      <c r="DB34" s="663"/>
      <c r="DC34" s="670"/>
      <c r="DD34" s="638">
        <v>6829042</v>
      </c>
      <c r="DE34" s="630"/>
      <c r="DF34" s="630"/>
      <c r="DG34" s="630"/>
      <c r="DH34" s="630"/>
      <c r="DI34" s="630"/>
      <c r="DJ34" s="630"/>
      <c r="DK34" s="631"/>
      <c r="DL34" s="638">
        <v>6045296</v>
      </c>
      <c r="DM34" s="630"/>
      <c r="DN34" s="630"/>
      <c r="DO34" s="630"/>
      <c r="DP34" s="630"/>
      <c r="DQ34" s="630"/>
      <c r="DR34" s="630"/>
      <c r="DS34" s="630"/>
      <c r="DT34" s="630"/>
      <c r="DU34" s="630"/>
      <c r="DV34" s="631"/>
      <c r="DW34" s="634">
        <v>13</v>
      </c>
      <c r="DX34" s="663"/>
      <c r="DY34" s="663"/>
      <c r="DZ34" s="663"/>
      <c r="EA34" s="663"/>
      <c r="EB34" s="663"/>
      <c r="EC34" s="664"/>
    </row>
    <row r="35" spans="2:133" ht="11.25" customHeight="1" x14ac:dyDescent="0.15">
      <c r="B35" s="626" t="s">
        <v>323</v>
      </c>
      <c r="C35" s="627"/>
      <c r="D35" s="627"/>
      <c r="E35" s="627"/>
      <c r="F35" s="627"/>
      <c r="G35" s="627"/>
      <c r="H35" s="627"/>
      <c r="I35" s="627"/>
      <c r="J35" s="627"/>
      <c r="K35" s="627"/>
      <c r="L35" s="627"/>
      <c r="M35" s="627"/>
      <c r="N35" s="627"/>
      <c r="O35" s="627"/>
      <c r="P35" s="627"/>
      <c r="Q35" s="628"/>
      <c r="R35" s="629">
        <v>928956</v>
      </c>
      <c r="S35" s="630"/>
      <c r="T35" s="630"/>
      <c r="U35" s="630"/>
      <c r="V35" s="630"/>
      <c r="W35" s="630"/>
      <c r="X35" s="630"/>
      <c r="Y35" s="631"/>
      <c r="Z35" s="632">
        <v>1</v>
      </c>
      <c r="AA35" s="632"/>
      <c r="AB35" s="632"/>
      <c r="AC35" s="632"/>
      <c r="AD35" s="633">
        <v>8123</v>
      </c>
      <c r="AE35" s="633"/>
      <c r="AF35" s="633"/>
      <c r="AG35" s="633"/>
      <c r="AH35" s="633"/>
      <c r="AI35" s="633"/>
      <c r="AJ35" s="633"/>
      <c r="AK35" s="633"/>
      <c r="AL35" s="634">
        <v>0</v>
      </c>
      <c r="AM35" s="635"/>
      <c r="AN35" s="635"/>
      <c r="AO35" s="636"/>
      <c r="AP35" s="221"/>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291163</v>
      </c>
      <c r="CS35" s="668"/>
      <c r="CT35" s="668"/>
      <c r="CU35" s="668"/>
      <c r="CV35" s="668"/>
      <c r="CW35" s="668"/>
      <c r="CX35" s="668"/>
      <c r="CY35" s="669"/>
      <c r="CZ35" s="634">
        <v>0.3</v>
      </c>
      <c r="DA35" s="663"/>
      <c r="DB35" s="663"/>
      <c r="DC35" s="670"/>
      <c r="DD35" s="638">
        <v>267202</v>
      </c>
      <c r="DE35" s="668"/>
      <c r="DF35" s="668"/>
      <c r="DG35" s="668"/>
      <c r="DH35" s="668"/>
      <c r="DI35" s="668"/>
      <c r="DJ35" s="668"/>
      <c r="DK35" s="669"/>
      <c r="DL35" s="638">
        <v>250624</v>
      </c>
      <c r="DM35" s="668"/>
      <c r="DN35" s="668"/>
      <c r="DO35" s="668"/>
      <c r="DP35" s="668"/>
      <c r="DQ35" s="668"/>
      <c r="DR35" s="668"/>
      <c r="DS35" s="668"/>
      <c r="DT35" s="668"/>
      <c r="DU35" s="668"/>
      <c r="DV35" s="669"/>
      <c r="DW35" s="634">
        <v>0.5</v>
      </c>
      <c r="DX35" s="663"/>
      <c r="DY35" s="663"/>
      <c r="DZ35" s="663"/>
      <c r="EA35" s="663"/>
      <c r="EB35" s="663"/>
      <c r="EC35" s="664"/>
    </row>
    <row r="36" spans="2:133" ht="11.25" customHeight="1" x14ac:dyDescent="0.15">
      <c r="B36" s="626" t="s">
        <v>327</v>
      </c>
      <c r="C36" s="627"/>
      <c r="D36" s="627"/>
      <c r="E36" s="627"/>
      <c r="F36" s="627"/>
      <c r="G36" s="627"/>
      <c r="H36" s="627"/>
      <c r="I36" s="627"/>
      <c r="J36" s="627"/>
      <c r="K36" s="627"/>
      <c r="L36" s="627"/>
      <c r="M36" s="627"/>
      <c r="N36" s="627"/>
      <c r="O36" s="627"/>
      <c r="P36" s="627"/>
      <c r="Q36" s="628"/>
      <c r="R36" s="629">
        <v>89362</v>
      </c>
      <c r="S36" s="630"/>
      <c r="T36" s="630"/>
      <c r="U36" s="630"/>
      <c r="V36" s="630"/>
      <c r="W36" s="630"/>
      <c r="X36" s="630"/>
      <c r="Y36" s="631"/>
      <c r="Z36" s="632">
        <v>0.1</v>
      </c>
      <c r="AA36" s="632"/>
      <c r="AB36" s="632"/>
      <c r="AC36" s="632"/>
      <c r="AD36" s="633" t="s">
        <v>234</v>
      </c>
      <c r="AE36" s="633"/>
      <c r="AF36" s="633"/>
      <c r="AG36" s="633"/>
      <c r="AH36" s="633"/>
      <c r="AI36" s="633"/>
      <c r="AJ36" s="633"/>
      <c r="AK36" s="633"/>
      <c r="AL36" s="634" t="s">
        <v>234</v>
      </c>
      <c r="AM36" s="635"/>
      <c r="AN36" s="635"/>
      <c r="AO36" s="636"/>
      <c r="AP36" s="221"/>
      <c r="AQ36" s="703" t="s">
        <v>328</v>
      </c>
      <c r="AR36" s="704"/>
      <c r="AS36" s="704"/>
      <c r="AT36" s="704"/>
      <c r="AU36" s="704"/>
      <c r="AV36" s="704"/>
      <c r="AW36" s="704"/>
      <c r="AX36" s="704"/>
      <c r="AY36" s="705"/>
      <c r="AZ36" s="618">
        <v>9892891</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416270</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6313927</v>
      </c>
      <c r="CS36" s="630"/>
      <c r="CT36" s="630"/>
      <c r="CU36" s="630"/>
      <c r="CV36" s="630"/>
      <c r="CW36" s="630"/>
      <c r="CX36" s="630"/>
      <c r="CY36" s="631"/>
      <c r="CZ36" s="634">
        <v>6.7</v>
      </c>
      <c r="DA36" s="663"/>
      <c r="DB36" s="663"/>
      <c r="DC36" s="670"/>
      <c r="DD36" s="638">
        <v>5725536</v>
      </c>
      <c r="DE36" s="630"/>
      <c r="DF36" s="630"/>
      <c r="DG36" s="630"/>
      <c r="DH36" s="630"/>
      <c r="DI36" s="630"/>
      <c r="DJ36" s="630"/>
      <c r="DK36" s="631"/>
      <c r="DL36" s="638">
        <v>4591471</v>
      </c>
      <c r="DM36" s="630"/>
      <c r="DN36" s="630"/>
      <c r="DO36" s="630"/>
      <c r="DP36" s="630"/>
      <c r="DQ36" s="630"/>
      <c r="DR36" s="630"/>
      <c r="DS36" s="630"/>
      <c r="DT36" s="630"/>
      <c r="DU36" s="630"/>
      <c r="DV36" s="631"/>
      <c r="DW36" s="634">
        <v>9.9</v>
      </c>
      <c r="DX36" s="663"/>
      <c r="DY36" s="663"/>
      <c r="DZ36" s="663"/>
      <c r="EA36" s="663"/>
      <c r="EB36" s="663"/>
      <c r="EC36" s="664"/>
    </row>
    <row r="37" spans="2:133" ht="11.25" customHeight="1" x14ac:dyDescent="0.15">
      <c r="B37" s="626" t="s">
        <v>331</v>
      </c>
      <c r="C37" s="627"/>
      <c r="D37" s="627"/>
      <c r="E37" s="627"/>
      <c r="F37" s="627"/>
      <c r="G37" s="627"/>
      <c r="H37" s="627"/>
      <c r="I37" s="627"/>
      <c r="J37" s="627"/>
      <c r="K37" s="627"/>
      <c r="L37" s="627"/>
      <c r="M37" s="627"/>
      <c r="N37" s="627"/>
      <c r="O37" s="627"/>
      <c r="P37" s="627"/>
      <c r="Q37" s="628"/>
      <c r="R37" s="629">
        <v>1324560</v>
      </c>
      <c r="S37" s="630"/>
      <c r="T37" s="630"/>
      <c r="U37" s="630"/>
      <c r="V37" s="630"/>
      <c r="W37" s="630"/>
      <c r="X37" s="630"/>
      <c r="Y37" s="631"/>
      <c r="Z37" s="632">
        <v>1.4</v>
      </c>
      <c r="AA37" s="632"/>
      <c r="AB37" s="632"/>
      <c r="AC37" s="632"/>
      <c r="AD37" s="633" t="s">
        <v>126</v>
      </c>
      <c r="AE37" s="633"/>
      <c r="AF37" s="633"/>
      <c r="AG37" s="633"/>
      <c r="AH37" s="633"/>
      <c r="AI37" s="633"/>
      <c r="AJ37" s="633"/>
      <c r="AK37" s="633"/>
      <c r="AL37" s="634" t="s">
        <v>234</v>
      </c>
      <c r="AM37" s="635"/>
      <c r="AN37" s="635"/>
      <c r="AO37" s="636"/>
      <c r="AQ37" s="707" t="s">
        <v>332</v>
      </c>
      <c r="AR37" s="708"/>
      <c r="AS37" s="708"/>
      <c r="AT37" s="708"/>
      <c r="AU37" s="708"/>
      <c r="AV37" s="708"/>
      <c r="AW37" s="708"/>
      <c r="AX37" s="708"/>
      <c r="AY37" s="709"/>
      <c r="AZ37" s="629">
        <v>1776488</v>
      </c>
      <c r="BA37" s="630"/>
      <c r="BB37" s="630"/>
      <c r="BC37" s="630"/>
      <c r="BD37" s="668"/>
      <c r="BE37" s="668"/>
      <c r="BF37" s="696"/>
      <c r="BG37" s="644" t="s">
        <v>333</v>
      </c>
      <c r="BH37" s="645"/>
      <c r="BI37" s="645"/>
      <c r="BJ37" s="645"/>
      <c r="BK37" s="645"/>
      <c r="BL37" s="645"/>
      <c r="BM37" s="645"/>
      <c r="BN37" s="645"/>
      <c r="BO37" s="645"/>
      <c r="BP37" s="645"/>
      <c r="BQ37" s="645"/>
      <c r="BR37" s="645"/>
      <c r="BS37" s="645"/>
      <c r="BT37" s="645"/>
      <c r="BU37" s="646"/>
      <c r="BV37" s="629">
        <v>236524</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695559</v>
      </c>
      <c r="CS37" s="668"/>
      <c r="CT37" s="668"/>
      <c r="CU37" s="668"/>
      <c r="CV37" s="668"/>
      <c r="CW37" s="668"/>
      <c r="CX37" s="668"/>
      <c r="CY37" s="669"/>
      <c r="CZ37" s="634">
        <v>0.7</v>
      </c>
      <c r="DA37" s="663"/>
      <c r="DB37" s="663"/>
      <c r="DC37" s="670"/>
      <c r="DD37" s="638">
        <v>695559</v>
      </c>
      <c r="DE37" s="668"/>
      <c r="DF37" s="668"/>
      <c r="DG37" s="668"/>
      <c r="DH37" s="668"/>
      <c r="DI37" s="668"/>
      <c r="DJ37" s="668"/>
      <c r="DK37" s="669"/>
      <c r="DL37" s="638">
        <v>693024</v>
      </c>
      <c r="DM37" s="668"/>
      <c r="DN37" s="668"/>
      <c r="DO37" s="668"/>
      <c r="DP37" s="668"/>
      <c r="DQ37" s="668"/>
      <c r="DR37" s="668"/>
      <c r="DS37" s="668"/>
      <c r="DT37" s="668"/>
      <c r="DU37" s="668"/>
      <c r="DV37" s="669"/>
      <c r="DW37" s="634">
        <v>1.5</v>
      </c>
      <c r="DX37" s="663"/>
      <c r="DY37" s="663"/>
      <c r="DZ37" s="663"/>
      <c r="EA37" s="663"/>
      <c r="EB37" s="663"/>
      <c r="EC37" s="664"/>
    </row>
    <row r="38" spans="2:133" ht="11.25" customHeight="1" x14ac:dyDescent="0.15">
      <c r="B38" s="626" t="s">
        <v>335</v>
      </c>
      <c r="C38" s="627"/>
      <c r="D38" s="627"/>
      <c r="E38" s="627"/>
      <c r="F38" s="627"/>
      <c r="G38" s="627"/>
      <c r="H38" s="627"/>
      <c r="I38" s="627"/>
      <c r="J38" s="627"/>
      <c r="K38" s="627"/>
      <c r="L38" s="627"/>
      <c r="M38" s="627"/>
      <c r="N38" s="627"/>
      <c r="O38" s="627"/>
      <c r="P38" s="627"/>
      <c r="Q38" s="628"/>
      <c r="R38" s="629">
        <v>1726253</v>
      </c>
      <c r="S38" s="630"/>
      <c r="T38" s="630"/>
      <c r="U38" s="630"/>
      <c r="V38" s="630"/>
      <c r="W38" s="630"/>
      <c r="X38" s="630"/>
      <c r="Y38" s="631"/>
      <c r="Z38" s="632">
        <v>1.8</v>
      </c>
      <c r="AA38" s="632"/>
      <c r="AB38" s="632"/>
      <c r="AC38" s="632"/>
      <c r="AD38" s="633" t="s">
        <v>234</v>
      </c>
      <c r="AE38" s="633"/>
      <c r="AF38" s="633"/>
      <c r="AG38" s="633"/>
      <c r="AH38" s="633"/>
      <c r="AI38" s="633"/>
      <c r="AJ38" s="633"/>
      <c r="AK38" s="633"/>
      <c r="AL38" s="634" t="s">
        <v>126</v>
      </c>
      <c r="AM38" s="635"/>
      <c r="AN38" s="635"/>
      <c r="AO38" s="636"/>
      <c r="AQ38" s="707" t="s">
        <v>336</v>
      </c>
      <c r="AR38" s="708"/>
      <c r="AS38" s="708"/>
      <c r="AT38" s="708"/>
      <c r="AU38" s="708"/>
      <c r="AV38" s="708"/>
      <c r="AW38" s="708"/>
      <c r="AX38" s="708"/>
      <c r="AY38" s="709"/>
      <c r="AZ38" s="629">
        <v>1066376</v>
      </c>
      <c r="BA38" s="630"/>
      <c r="BB38" s="630"/>
      <c r="BC38" s="630"/>
      <c r="BD38" s="668"/>
      <c r="BE38" s="668"/>
      <c r="BF38" s="696"/>
      <c r="BG38" s="644" t="s">
        <v>337</v>
      </c>
      <c r="BH38" s="645"/>
      <c r="BI38" s="645"/>
      <c r="BJ38" s="645"/>
      <c r="BK38" s="645"/>
      <c r="BL38" s="645"/>
      <c r="BM38" s="645"/>
      <c r="BN38" s="645"/>
      <c r="BO38" s="645"/>
      <c r="BP38" s="645"/>
      <c r="BQ38" s="645"/>
      <c r="BR38" s="645"/>
      <c r="BS38" s="645"/>
      <c r="BT38" s="645"/>
      <c r="BU38" s="646"/>
      <c r="BV38" s="629">
        <v>24129</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6798159</v>
      </c>
      <c r="CS38" s="630"/>
      <c r="CT38" s="630"/>
      <c r="CU38" s="630"/>
      <c r="CV38" s="630"/>
      <c r="CW38" s="630"/>
      <c r="CX38" s="630"/>
      <c r="CY38" s="631"/>
      <c r="CZ38" s="634">
        <v>7.2</v>
      </c>
      <c r="DA38" s="663"/>
      <c r="DB38" s="663"/>
      <c r="DC38" s="670"/>
      <c r="DD38" s="638">
        <v>5361124</v>
      </c>
      <c r="DE38" s="630"/>
      <c r="DF38" s="630"/>
      <c r="DG38" s="630"/>
      <c r="DH38" s="630"/>
      <c r="DI38" s="630"/>
      <c r="DJ38" s="630"/>
      <c r="DK38" s="631"/>
      <c r="DL38" s="638">
        <v>5288551</v>
      </c>
      <c r="DM38" s="630"/>
      <c r="DN38" s="630"/>
      <c r="DO38" s="630"/>
      <c r="DP38" s="630"/>
      <c r="DQ38" s="630"/>
      <c r="DR38" s="630"/>
      <c r="DS38" s="630"/>
      <c r="DT38" s="630"/>
      <c r="DU38" s="630"/>
      <c r="DV38" s="631"/>
      <c r="DW38" s="634">
        <v>11.4</v>
      </c>
      <c r="DX38" s="663"/>
      <c r="DY38" s="663"/>
      <c r="DZ38" s="663"/>
      <c r="EA38" s="663"/>
      <c r="EB38" s="663"/>
      <c r="EC38" s="664"/>
    </row>
    <row r="39" spans="2:133" ht="11.25" customHeight="1" x14ac:dyDescent="0.15">
      <c r="B39" s="626" t="s">
        <v>339</v>
      </c>
      <c r="C39" s="627"/>
      <c r="D39" s="627"/>
      <c r="E39" s="627"/>
      <c r="F39" s="627"/>
      <c r="G39" s="627"/>
      <c r="H39" s="627"/>
      <c r="I39" s="627"/>
      <c r="J39" s="627"/>
      <c r="K39" s="627"/>
      <c r="L39" s="627"/>
      <c r="M39" s="627"/>
      <c r="N39" s="627"/>
      <c r="O39" s="627"/>
      <c r="P39" s="627"/>
      <c r="Q39" s="628"/>
      <c r="R39" s="629">
        <v>2967608</v>
      </c>
      <c r="S39" s="630"/>
      <c r="T39" s="630"/>
      <c r="U39" s="630"/>
      <c r="V39" s="630"/>
      <c r="W39" s="630"/>
      <c r="X39" s="630"/>
      <c r="Y39" s="631"/>
      <c r="Z39" s="632">
        <v>3.1</v>
      </c>
      <c r="AA39" s="632"/>
      <c r="AB39" s="632"/>
      <c r="AC39" s="632"/>
      <c r="AD39" s="633">
        <v>18634</v>
      </c>
      <c r="AE39" s="633"/>
      <c r="AF39" s="633"/>
      <c r="AG39" s="633"/>
      <c r="AH39" s="633"/>
      <c r="AI39" s="633"/>
      <c r="AJ39" s="633"/>
      <c r="AK39" s="633"/>
      <c r="AL39" s="634">
        <v>0</v>
      </c>
      <c r="AM39" s="635"/>
      <c r="AN39" s="635"/>
      <c r="AO39" s="636"/>
      <c r="AQ39" s="707" t="s">
        <v>340</v>
      </c>
      <c r="AR39" s="708"/>
      <c r="AS39" s="708"/>
      <c r="AT39" s="708"/>
      <c r="AU39" s="708"/>
      <c r="AV39" s="708"/>
      <c r="AW39" s="708"/>
      <c r="AX39" s="708"/>
      <c r="AY39" s="709"/>
      <c r="AZ39" s="629">
        <v>210074</v>
      </c>
      <c r="BA39" s="630"/>
      <c r="BB39" s="630"/>
      <c r="BC39" s="630"/>
      <c r="BD39" s="668"/>
      <c r="BE39" s="668"/>
      <c r="BF39" s="696"/>
      <c r="BG39" s="644" t="s">
        <v>341</v>
      </c>
      <c r="BH39" s="645"/>
      <c r="BI39" s="645"/>
      <c r="BJ39" s="645"/>
      <c r="BK39" s="645"/>
      <c r="BL39" s="645"/>
      <c r="BM39" s="645"/>
      <c r="BN39" s="645"/>
      <c r="BO39" s="645"/>
      <c r="BP39" s="645"/>
      <c r="BQ39" s="645"/>
      <c r="BR39" s="645"/>
      <c r="BS39" s="645"/>
      <c r="BT39" s="645"/>
      <c r="BU39" s="646"/>
      <c r="BV39" s="629">
        <v>36386</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6574000</v>
      </c>
      <c r="CS39" s="668"/>
      <c r="CT39" s="668"/>
      <c r="CU39" s="668"/>
      <c r="CV39" s="668"/>
      <c r="CW39" s="668"/>
      <c r="CX39" s="668"/>
      <c r="CY39" s="669"/>
      <c r="CZ39" s="634">
        <v>7</v>
      </c>
      <c r="DA39" s="663"/>
      <c r="DB39" s="663"/>
      <c r="DC39" s="670"/>
      <c r="DD39" s="638">
        <v>6500624</v>
      </c>
      <c r="DE39" s="668"/>
      <c r="DF39" s="668"/>
      <c r="DG39" s="668"/>
      <c r="DH39" s="668"/>
      <c r="DI39" s="668"/>
      <c r="DJ39" s="668"/>
      <c r="DK39" s="669"/>
      <c r="DL39" s="638" t="s">
        <v>234</v>
      </c>
      <c r="DM39" s="668"/>
      <c r="DN39" s="668"/>
      <c r="DO39" s="668"/>
      <c r="DP39" s="668"/>
      <c r="DQ39" s="668"/>
      <c r="DR39" s="668"/>
      <c r="DS39" s="668"/>
      <c r="DT39" s="668"/>
      <c r="DU39" s="668"/>
      <c r="DV39" s="669"/>
      <c r="DW39" s="634" t="s">
        <v>126</v>
      </c>
      <c r="DX39" s="663"/>
      <c r="DY39" s="663"/>
      <c r="DZ39" s="663"/>
      <c r="EA39" s="663"/>
      <c r="EB39" s="663"/>
      <c r="EC39" s="664"/>
    </row>
    <row r="40" spans="2:133" ht="11.25" customHeight="1" x14ac:dyDescent="0.15">
      <c r="B40" s="626" t="s">
        <v>343</v>
      </c>
      <c r="C40" s="627"/>
      <c r="D40" s="627"/>
      <c r="E40" s="627"/>
      <c r="F40" s="627"/>
      <c r="G40" s="627"/>
      <c r="H40" s="627"/>
      <c r="I40" s="627"/>
      <c r="J40" s="627"/>
      <c r="K40" s="627"/>
      <c r="L40" s="627"/>
      <c r="M40" s="627"/>
      <c r="N40" s="627"/>
      <c r="O40" s="627"/>
      <c r="P40" s="627"/>
      <c r="Q40" s="628"/>
      <c r="R40" s="629">
        <v>11056206</v>
      </c>
      <c r="S40" s="630"/>
      <c r="T40" s="630"/>
      <c r="U40" s="630"/>
      <c r="V40" s="630"/>
      <c r="W40" s="630"/>
      <c r="X40" s="630"/>
      <c r="Y40" s="631"/>
      <c r="Z40" s="632">
        <v>11.5</v>
      </c>
      <c r="AA40" s="632"/>
      <c r="AB40" s="632"/>
      <c r="AC40" s="632"/>
      <c r="AD40" s="633" t="s">
        <v>126</v>
      </c>
      <c r="AE40" s="633"/>
      <c r="AF40" s="633"/>
      <c r="AG40" s="633"/>
      <c r="AH40" s="633"/>
      <c r="AI40" s="633"/>
      <c r="AJ40" s="633"/>
      <c r="AK40" s="633"/>
      <c r="AL40" s="634" t="s">
        <v>126</v>
      </c>
      <c r="AM40" s="635"/>
      <c r="AN40" s="635"/>
      <c r="AO40" s="636"/>
      <c r="AQ40" s="707" t="s">
        <v>344</v>
      </c>
      <c r="AR40" s="708"/>
      <c r="AS40" s="708"/>
      <c r="AT40" s="708"/>
      <c r="AU40" s="708"/>
      <c r="AV40" s="708"/>
      <c r="AW40" s="708"/>
      <c r="AX40" s="708"/>
      <c r="AY40" s="709"/>
      <c r="AZ40" s="629">
        <v>41354</v>
      </c>
      <c r="BA40" s="630"/>
      <c r="BB40" s="630"/>
      <c r="BC40" s="630"/>
      <c r="BD40" s="668"/>
      <c r="BE40" s="668"/>
      <c r="BF40" s="696"/>
      <c r="BG40" s="710" t="s">
        <v>345</v>
      </c>
      <c r="BH40" s="711"/>
      <c r="BI40" s="711"/>
      <c r="BJ40" s="711"/>
      <c r="BK40" s="711"/>
      <c r="BL40" s="222"/>
      <c r="BM40" s="645" t="s">
        <v>346</v>
      </c>
      <c r="BN40" s="645"/>
      <c r="BO40" s="645"/>
      <c r="BP40" s="645"/>
      <c r="BQ40" s="645"/>
      <c r="BR40" s="645"/>
      <c r="BS40" s="645"/>
      <c r="BT40" s="645"/>
      <c r="BU40" s="646"/>
      <c r="BV40" s="629">
        <v>98</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256774</v>
      </c>
      <c r="CS40" s="630"/>
      <c r="CT40" s="630"/>
      <c r="CU40" s="630"/>
      <c r="CV40" s="630"/>
      <c r="CW40" s="630"/>
      <c r="CX40" s="630"/>
      <c r="CY40" s="631"/>
      <c r="CZ40" s="634">
        <v>0.3</v>
      </c>
      <c r="DA40" s="663"/>
      <c r="DB40" s="663"/>
      <c r="DC40" s="670"/>
      <c r="DD40" s="638" t="s">
        <v>126</v>
      </c>
      <c r="DE40" s="630"/>
      <c r="DF40" s="630"/>
      <c r="DG40" s="630"/>
      <c r="DH40" s="630"/>
      <c r="DI40" s="630"/>
      <c r="DJ40" s="630"/>
      <c r="DK40" s="631"/>
      <c r="DL40" s="638" t="s">
        <v>126</v>
      </c>
      <c r="DM40" s="630"/>
      <c r="DN40" s="630"/>
      <c r="DO40" s="630"/>
      <c r="DP40" s="630"/>
      <c r="DQ40" s="630"/>
      <c r="DR40" s="630"/>
      <c r="DS40" s="630"/>
      <c r="DT40" s="630"/>
      <c r="DU40" s="630"/>
      <c r="DV40" s="631"/>
      <c r="DW40" s="634" t="s">
        <v>126</v>
      </c>
      <c r="DX40" s="663"/>
      <c r="DY40" s="663"/>
      <c r="DZ40" s="663"/>
      <c r="EA40" s="663"/>
      <c r="EB40" s="663"/>
      <c r="EC40" s="664"/>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234</v>
      </c>
      <c r="S41" s="630"/>
      <c r="T41" s="630"/>
      <c r="U41" s="630"/>
      <c r="V41" s="630"/>
      <c r="W41" s="630"/>
      <c r="X41" s="630"/>
      <c r="Y41" s="631"/>
      <c r="Z41" s="632" t="s">
        <v>234</v>
      </c>
      <c r="AA41" s="632"/>
      <c r="AB41" s="632"/>
      <c r="AC41" s="632"/>
      <c r="AD41" s="633" t="s">
        <v>234</v>
      </c>
      <c r="AE41" s="633"/>
      <c r="AF41" s="633"/>
      <c r="AG41" s="633"/>
      <c r="AH41" s="633"/>
      <c r="AI41" s="633"/>
      <c r="AJ41" s="633"/>
      <c r="AK41" s="633"/>
      <c r="AL41" s="634" t="s">
        <v>234</v>
      </c>
      <c r="AM41" s="635"/>
      <c r="AN41" s="635"/>
      <c r="AO41" s="636"/>
      <c r="AQ41" s="707" t="s">
        <v>349</v>
      </c>
      <c r="AR41" s="708"/>
      <c r="AS41" s="708"/>
      <c r="AT41" s="708"/>
      <c r="AU41" s="708"/>
      <c r="AV41" s="708"/>
      <c r="AW41" s="708"/>
      <c r="AX41" s="708"/>
      <c r="AY41" s="709"/>
      <c r="AZ41" s="629">
        <v>1647977</v>
      </c>
      <c r="BA41" s="630"/>
      <c r="BB41" s="630"/>
      <c r="BC41" s="630"/>
      <c r="BD41" s="668"/>
      <c r="BE41" s="668"/>
      <c r="BF41" s="696"/>
      <c r="BG41" s="710"/>
      <c r="BH41" s="711"/>
      <c r="BI41" s="711"/>
      <c r="BJ41" s="711"/>
      <c r="BK41" s="711"/>
      <c r="BL41" s="222"/>
      <c r="BM41" s="645" t="s">
        <v>350</v>
      </c>
      <c r="BN41" s="645"/>
      <c r="BO41" s="645"/>
      <c r="BP41" s="645"/>
      <c r="BQ41" s="645"/>
      <c r="BR41" s="645"/>
      <c r="BS41" s="645"/>
      <c r="BT41" s="645"/>
      <c r="BU41" s="646"/>
      <c r="BV41" s="629">
        <v>1</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126</v>
      </c>
      <c r="CS41" s="668"/>
      <c r="CT41" s="668"/>
      <c r="CU41" s="668"/>
      <c r="CV41" s="668"/>
      <c r="CW41" s="668"/>
      <c r="CX41" s="668"/>
      <c r="CY41" s="669"/>
      <c r="CZ41" s="634" t="s">
        <v>234</v>
      </c>
      <c r="DA41" s="663"/>
      <c r="DB41" s="663"/>
      <c r="DC41" s="670"/>
      <c r="DD41" s="638" t="s">
        <v>126</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234</v>
      </c>
      <c r="S42" s="630"/>
      <c r="T42" s="630"/>
      <c r="U42" s="630"/>
      <c r="V42" s="630"/>
      <c r="W42" s="630"/>
      <c r="X42" s="630"/>
      <c r="Y42" s="631"/>
      <c r="Z42" s="632" t="s">
        <v>234</v>
      </c>
      <c r="AA42" s="632"/>
      <c r="AB42" s="632"/>
      <c r="AC42" s="632"/>
      <c r="AD42" s="633" t="s">
        <v>126</v>
      </c>
      <c r="AE42" s="633"/>
      <c r="AF42" s="633"/>
      <c r="AG42" s="633"/>
      <c r="AH42" s="633"/>
      <c r="AI42" s="633"/>
      <c r="AJ42" s="633"/>
      <c r="AK42" s="633"/>
      <c r="AL42" s="634" t="s">
        <v>126</v>
      </c>
      <c r="AM42" s="635"/>
      <c r="AN42" s="635"/>
      <c r="AO42" s="636"/>
      <c r="AQ42" s="714" t="s">
        <v>353</v>
      </c>
      <c r="AR42" s="715"/>
      <c r="AS42" s="715"/>
      <c r="AT42" s="715"/>
      <c r="AU42" s="715"/>
      <c r="AV42" s="715"/>
      <c r="AW42" s="715"/>
      <c r="AX42" s="715"/>
      <c r="AY42" s="716"/>
      <c r="AZ42" s="723">
        <v>5150622</v>
      </c>
      <c r="BA42" s="724"/>
      <c r="BB42" s="724"/>
      <c r="BC42" s="724"/>
      <c r="BD42" s="700"/>
      <c r="BE42" s="700"/>
      <c r="BF42" s="702"/>
      <c r="BG42" s="712"/>
      <c r="BH42" s="713"/>
      <c r="BI42" s="713"/>
      <c r="BJ42" s="713"/>
      <c r="BK42" s="713"/>
      <c r="BL42" s="223"/>
      <c r="BM42" s="655" t="s">
        <v>354</v>
      </c>
      <c r="BN42" s="655"/>
      <c r="BO42" s="655"/>
      <c r="BP42" s="655"/>
      <c r="BQ42" s="655"/>
      <c r="BR42" s="655"/>
      <c r="BS42" s="655"/>
      <c r="BT42" s="655"/>
      <c r="BU42" s="656"/>
      <c r="BV42" s="723">
        <v>356</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12890979</v>
      </c>
      <c r="CS42" s="668"/>
      <c r="CT42" s="668"/>
      <c r="CU42" s="668"/>
      <c r="CV42" s="668"/>
      <c r="CW42" s="668"/>
      <c r="CX42" s="668"/>
      <c r="CY42" s="669"/>
      <c r="CZ42" s="634">
        <v>13.7</v>
      </c>
      <c r="DA42" s="663"/>
      <c r="DB42" s="663"/>
      <c r="DC42" s="670"/>
      <c r="DD42" s="638">
        <v>1937427</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356</v>
      </c>
      <c r="C43" s="627"/>
      <c r="D43" s="627"/>
      <c r="E43" s="627"/>
      <c r="F43" s="627"/>
      <c r="G43" s="627"/>
      <c r="H43" s="627"/>
      <c r="I43" s="627"/>
      <c r="J43" s="627"/>
      <c r="K43" s="627"/>
      <c r="L43" s="627"/>
      <c r="M43" s="627"/>
      <c r="N43" s="627"/>
      <c r="O43" s="627"/>
      <c r="P43" s="627"/>
      <c r="Q43" s="628"/>
      <c r="R43" s="629">
        <v>2877606</v>
      </c>
      <c r="S43" s="630"/>
      <c r="T43" s="630"/>
      <c r="U43" s="630"/>
      <c r="V43" s="630"/>
      <c r="W43" s="630"/>
      <c r="X43" s="630"/>
      <c r="Y43" s="631"/>
      <c r="Z43" s="632">
        <v>3</v>
      </c>
      <c r="AA43" s="632"/>
      <c r="AB43" s="632"/>
      <c r="AC43" s="632"/>
      <c r="AD43" s="633" t="s">
        <v>126</v>
      </c>
      <c r="AE43" s="633"/>
      <c r="AF43" s="633"/>
      <c r="AG43" s="633"/>
      <c r="AH43" s="633"/>
      <c r="AI43" s="633"/>
      <c r="AJ43" s="633"/>
      <c r="AK43" s="633"/>
      <c r="AL43" s="634" t="s">
        <v>126</v>
      </c>
      <c r="AM43" s="635"/>
      <c r="AN43" s="635"/>
      <c r="AO43" s="636"/>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v>231569</v>
      </c>
      <c r="CS43" s="668"/>
      <c r="CT43" s="668"/>
      <c r="CU43" s="668"/>
      <c r="CV43" s="668"/>
      <c r="CW43" s="668"/>
      <c r="CX43" s="668"/>
      <c r="CY43" s="669"/>
      <c r="CZ43" s="634">
        <v>0.2</v>
      </c>
      <c r="DA43" s="663"/>
      <c r="DB43" s="663"/>
      <c r="DC43" s="670"/>
      <c r="DD43" s="638">
        <v>231569</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9" t="s">
        <v>358</v>
      </c>
      <c r="C44" s="680"/>
      <c r="D44" s="680"/>
      <c r="E44" s="680"/>
      <c r="F44" s="680"/>
      <c r="G44" s="680"/>
      <c r="H44" s="680"/>
      <c r="I44" s="680"/>
      <c r="J44" s="680"/>
      <c r="K44" s="680"/>
      <c r="L44" s="680"/>
      <c r="M44" s="680"/>
      <c r="N44" s="680"/>
      <c r="O44" s="680"/>
      <c r="P44" s="680"/>
      <c r="Q44" s="681"/>
      <c r="R44" s="723">
        <v>96044530</v>
      </c>
      <c r="S44" s="724"/>
      <c r="T44" s="724"/>
      <c r="U44" s="724"/>
      <c r="V44" s="724"/>
      <c r="W44" s="724"/>
      <c r="X44" s="724"/>
      <c r="Y44" s="725"/>
      <c r="Z44" s="726">
        <v>100</v>
      </c>
      <c r="AA44" s="726"/>
      <c r="AB44" s="726"/>
      <c r="AC44" s="726"/>
      <c r="AD44" s="727">
        <v>43555320</v>
      </c>
      <c r="AE44" s="727"/>
      <c r="AF44" s="727"/>
      <c r="AG44" s="727"/>
      <c r="AH44" s="727"/>
      <c r="AI44" s="727"/>
      <c r="AJ44" s="727"/>
      <c r="AK44" s="727"/>
      <c r="AL44" s="728">
        <v>100</v>
      </c>
      <c r="AM44" s="701"/>
      <c r="AN44" s="701"/>
      <c r="AO44" s="729"/>
      <c r="CD44" s="730" t="s">
        <v>304</v>
      </c>
      <c r="CE44" s="731"/>
      <c r="CF44" s="626" t="s">
        <v>359</v>
      </c>
      <c r="CG44" s="627"/>
      <c r="CH44" s="627"/>
      <c r="CI44" s="627"/>
      <c r="CJ44" s="627"/>
      <c r="CK44" s="627"/>
      <c r="CL44" s="627"/>
      <c r="CM44" s="627"/>
      <c r="CN44" s="627"/>
      <c r="CO44" s="627"/>
      <c r="CP44" s="627"/>
      <c r="CQ44" s="628"/>
      <c r="CR44" s="629">
        <v>12890979</v>
      </c>
      <c r="CS44" s="630"/>
      <c r="CT44" s="630"/>
      <c r="CU44" s="630"/>
      <c r="CV44" s="630"/>
      <c r="CW44" s="630"/>
      <c r="CX44" s="630"/>
      <c r="CY44" s="631"/>
      <c r="CZ44" s="634">
        <v>13.7</v>
      </c>
      <c r="DA44" s="635"/>
      <c r="DB44" s="635"/>
      <c r="DC44" s="647"/>
      <c r="DD44" s="638">
        <v>1937427</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360</v>
      </c>
      <c r="CG45" s="627"/>
      <c r="CH45" s="627"/>
      <c r="CI45" s="627"/>
      <c r="CJ45" s="627"/>
      <c r="CK45" s="627"/>
      <c r="CL45" s="627"/>
      <c r="CM45" s="627"/>
      <c r="CN45" s="627"/>
      <c r="CO45" s="627"/>
      <c r="CP45" s="627"/>
      <c r="CQ45" s="628"/>
      <c r="CR45" s="629">
        <v>3994005</v>
      </c>
      <c r="CS45" s="668"/>
      <c r="CT45" s="668"/>
      <c r="CU45" s="668"/>
      <c r="CV45" s="668"/>
      <c r="CW45" s="668"/>
      <c r="CX45" s="668"/>
      <c r="CY45" s="669"/>
      <c r="CZ45" s="634">
        <v>4.3</v>
      </c>
      <c r="DA45" s="663"/>
      <c r="DB45" s="663"/>
      <c r="DC45" s="670"/>
      <c r="DD45" s="638">
        <v>268270</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362</v>
      </c>
      <c r="CG46" s="627"/>
      <c r="CH46" s="627"/>
      <c r="CI46" s="627"/>
      <c r="CJ46" s="627"/>
      <c r="CK46" s="627"/>
      <c r="CL46" s="627"/>
      <c r="CM46" s="627"/>
      <c r="CN46" s="627"/>
      <c r="CO46" s="627"/>
      <c r="CP46" s="627"/>
      <c r="CQ46" s="628"/>
      <c r="CR46" s="629">
        <v>8830130</v>
      </c>
      <c r="CS46" s="630"/>
      <c r="CT46" s="630"/>
      <c r="CU46" s="630"/>
      <c r="CV46" s="630"/>
      <c r="CW46" s="630"/>
      <c r="CX46" s="630"/>
      <c r="CY46" s="631"/>
      <c r="CZ46" s="634">
        <v>9.4</v>
      </c>
      <c r="DA46" s="635"/>
      <c r="DB46" s="635"/>
      <c r="DC46" s="647"/>
      <c r="DD46" s="638">
        <v>1655413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t="s">
        <v>234</v>
      </c>
      <c r="CS47" s="668"/>
      <c r="CT47" s="668"/>
      <c r="CU47" s="668"/>
      <c r="CV47" s="668"/>
      <c r="CW47" s="668"/>
      <c r="CX47" s="668"/>
      <c r="CY47" s="669"/>
      <c r="CZ47" s="634" t="s">
        <v>234</v>
      </c>
      <c r="DA47" s="663"/>
      <c r="DB47" s="663"/>
      <c r="DC47" s="670"/>
      <c r="DD47" s="638" t="s">
        <v>126</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126</v>
      </c>
      <c r="CS48" s="630"/>
      <c r="CT48" s="630"/>
      <c r="CU48" s="630"/>
      <c r="CV48" s="630"/>
      <c r="CW48" s="630"/>
      <c r="CX48" s="630"/>
      <c r="CY48" s="631"/>
      <c r="CZ48" s="634" t="s">
        <v>126</v>
      </c>
      <c r="DA48" s="635"/>
      <c r="DB48" s="635"/>
      <c r="DC48" s="647"/>
      <c r="DD48" s="638" t="s">
        <v>126</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9" t="s">
        <v>367</v>
      </c>
      <c r="CE49" s="680"/>
      <c r="CF49" s="680"/>
      <c r="CG49" s="680"/>
      <c r="CH49" s="680"/>
      <c r="CI49" s="680"/>
      <c r="CJ49" s="680"/>
      <c r="CK49" s="680"/>
      <c r="CL49" s="680"/>
      <c r="CM49" s="680"/>
      <c r="CN49" s="680"/>
      <c r="CO49" s="680"/>
      <c r="CP49" s="680"/>
      <c r="CQ49" s="681"/>
      <c r="CR49" s="723">
        <v>93970500</v>
      </c>
      <c r="CS49" s="700"/>
      <c r="CT49" s="700"/>
      <c r="CU49" s="700"/>
      <c r="CV49" s="700"/>
      <c r="CW49" s="700"/>
      <c r="CX49" s="700"/>
      <c r="CY49" s="737"/>
      <c r="CZ49" s="728">
        <v>100</v>
      </c>
      <c r="DA49" s="738"/>
      <c r="DB49" s="738"/>
      <c r="DC49" s="739"/>
      <c r="DD49" s="740">
        <v>53387487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K+G8r0qytsdJFo7H0TVJNePE1dSvVB3ftR5ixa8D15JGTD4I1vMiuVo26ODnvA4xIutyo9iqd53nvgnp2Xnkzw==" saltValue="cg8JFij2W/BQnlOwUcWzD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32" sqref="AP32:AT3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369</v>
      </c>
      <c r="DK2" s="751"/>
      <c r="DL2" s="751"/>
      <c r="DM2" s="751"/>
      <c r="DN2" s="751"/>
      <c r="DO2" s="752"/>
      <c r="DP2" s="231"/>
      <c r="DQ2" s="750" t="s">
        <v>370</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35"/>
      <c r="BA5" s="235"/>
      <c r="BB5" s="235"/>
      <c r="BC5" s="235"/>
      <c r="BD5" s="235"/>
      <c r="BE5" s="236"/>
      <c r="BF5" s="236"/>
      <c r="BG5" s="236"/>
      <c r="BH5" s="236"/>
      <c r="BI5" s="236"/>
      <c r="BJ5" s="236"/>
      <c r="BK5" s="236"/>
      <c r="BL5" s="236"/>
      <c r="BM5" s="236"/>
      <c r="BN5" s="236"/>
      <c r="BO5" s="236"/>
      <c r="BP5" s="236"/>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390</v>
      </c>
      <c r="C7" s="778"/>
      <c r="D7" s="778"/>
      <c r="E7" s="778"/>
      <c r="F7" s="778"/>
      <c r="G7" s="778"/>
      <c r="H7" s="778"/>
      <c r="I7" s="778"/>
      <c r="J7" s="778"/>
      <c r="K7" s="778"/>
      <c r="L7" s="778"/>
      <c r="M7" s="778"/>
      <c r="N7" s="778"/>
      <c r="O7" s="778"/>
      <c r="P7" s="779"/>
      <c r="Q7" s="780">
        <v>96045</v>
      </c>
      <c r="R7" s="781"/>
      <c r="S7" s="781"/>
      <c r="T7" s="781"/>
      <c r="U7" s="781"/>
      <c r="V7" s="781">
        <v>93971</v>
      </c>
      <c r="W7" s="781"/>
      <c r="X7" s="781"/>
      <c r="Y7" s="781"/>
      <c r="Z7" s="781"/>
      <c r="AA7" s="781">
        <v>2074</v>
      </c>
      <c r="AB7" s="781"/>
      <c r="AC7" s="781"/>
      <c r="AD7" s="781"/>
      <c r="AE7" s="782"/>
      <c r="AF7" s="783">
        <v>1105</v>
      </c>
      <c r="AG7" s="784"/>
      <c r="AH7" s="784"/>
      <c r="AI7" s="784"/>
      <c r="AJ7" s="785"/>
      <c r="AK7" s="786">
        <v>2125</v>
      </c>
      <c r="AL7" s="787"/>
      <c r="AM7" s="787"/>
      <c r="AN7" s="787"/>
      <c r="AO7" s="787"/>
      <c r="AP7" s="787">
        <v>64600</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592</v>
      </c>
      <c r="BT7" s="775"/>
      <c r="BU7" s="775"/>
      <c r="BV7" s="775"/>
      <c r="BW7" s="775"/>
      <c r="BX7" s="775"/>
      <c r="BY7" s="775"/>
      <c r="BZ7" s="775"/>
      <c r="CA7" s="775"/>
      <c r="CB7" s="775"/>
      <c r="CC7" s="775"/>
      <c r="CD7" s="775"/>
      <c r="CE7" s="775"/>
      <c r="CF7" s="775"/>
      <c r="CG7" s="790"/>
      <c r="CH7" s="771">
        <v>-11</v>
      </c>
      <c r="CI7" s="772"/>
      <c r="CJ7" s="772"/>
      <c r="CK7" s="772"/>
      <c r="CL7" s="773"/>
      <c r="CM7" s="771">
        <v>398</v>
      </c>
      <c r="CN7" s="772"/>
      <c r="CO7" s="772"/>
      <c r="CP7" s="772"/>
      <c r="CQ7" s="773"/>
      <c r="CR7" s="771">
        <v>30</v>
      </c>
      <c r="CS7" s="772"/>
      <c r="CT7" s="772"/>
      <c r="CU7" s="772"/>
      <c r="CV7" s="773"/>
      <c r="CW7" s="771">
        <v>47</v>
      </c>
      <c r="CX7" s="772"/>
      <c r="CY7" s="772"/>
      <c r="CZ7" s="772"/>
      <c r="DA7" s="773"/>
      <c r="DB7" s="771" t="s">
        <v>596</v>
      </c>
      <c r="DC7" s="772"/>
      <c r="DD7" s="772"/>
      <c r="DE7" s="772"/>
      <c r="DF7" s="773"/>
      <c r="DG7" s="771" t="s">
        <v>596</v>
      </c>
      <c r="DH7" s="772"/>
      <c r="DI7" s="772"/>
      <c r="DJ7" s="772"/>
      <c r="DK7" s="773"/>
      <c r="DL7" s="771" t="s">
        <v>596</v>
      </c>
      <c r="DM7" s="772"/>
      <c r="DN7" s="772"/>
      <c r="DO7" s="772"/>
      <c r="DP7" s="773"/>
      <c r="DQ7" s="771" t="s">
        <v>596</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593</v>
      </c>
      <c r="BT8" s="802"/>
      <c r="BU8" s="802"/>
      <c r="BV8" s="802"/>
      <c r="BW8" s="802"/>
      <c r="BX8" s="802"/>
      <c r="BY8" s="802"/>
      <c r="BZ8" s="802"/>
      <c r="CA8" s="802"/>
      <c r="CB8" s="802"/>
      <c r="CC8" s="802"/>
      <c r="CD8" s="802"/>
      <c r="CE8" s="802"/>
      <c r="CF8" s="802"/>
      <c r="CG8" s="803"/>
      <c r="CH8" s="804">
        <v>32</v>
      </c>
      <c r="CI8" s="805"/>
      <c r="CJ8" s="805"/>
      <c r="CK8" s="805"/>
      <c r="CL8" s="806"/>
      <c r="CM8" s="804">
        <v>476</v>
      </c>
      <c r="CN8" s="805"/>
      <c r="CO8" s="805"/>
      <c r="CP8" s="805"/>
      <c r="CQ8" s="806"/>
      <c r="CR8" s="804">
        <v>310</v>
      </c>
      <c r="CS8" s="805"/>
      <c r="CT8" s="805"/>
      <c r="CU8" s="805"/>
      <c r="CV8" s="806"/>
      <c r="CW8" s="804">
        <v>79</v>
      </c>
      <c r="CX8" s="805"/>
      <c r="CY8" s="805"/>
      <c r="CZ8" s="805"/>
      <c r="DA8" s="806"/>
      <c r="DB8" s="804" t="s">
        <v>596</v>
      </c>
      <c r="DC8" s="805"/>
      <c r="DD8" s="805"/>
      <c r="DE8" s="805"/>
      <c r="DF8" s="806"/>
      <c r="DG8" s="804" t="s">
        <v>596</v>
      </c>
      <c r="DH8" s="805"/>
      <c r="DI8" s="805"/>
      <c r="DJ8" s="805"/>
      <c r="DK8" s="806"/>
      <c r="DL8" s="804" t="s">
        <v>596</v>
      </c>
      <c r="DM8" s="805"/>
      <c r="DN8" s="805"/>
      <c r="DO8" s="805"/>
      <c r="DP8" s="806"/>
      <c r="DQ8" s="804" t="s">
        <v>596</v>
      </c>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594</v>
      </c>
      <c r="BT9" s="802"/>
      <c r="BU9" s="802"/>
      <c r="BV9" s="802"/>
      <c r="BW9" s="802"/>
      <c r="BX9" s="802"/>
      <c r="BY9" s="802"/>
      <c r="BZ9" s="802"/>
      <c r="CA9" s="802"/>
      <c r="CB9" s="802"/>
      <c r="CC9" s="802"/>
      <c r="CD9" s="802"/>
      <c r="CE9" s="802"/>
      <c r="CF9" s="802"/>
      <c r="CG9" s="803"/>
      <c r="CH9" s="804">
        <v>27</v>
      </c>
      <c r="CI9" s="805"/>
      <c r="CJ9" s="805"/>
      <c r="CK9" s="805"/>
      <c r="CL9" s="806"/>
      <c r="CM9" s="804">
        <v>843</v>
      </c>
      <c r="CN9" s="805"/>
      <c r="CO9" s="805"/>
      <c r="CP9" s="805"/>
      <c r="CQ9" s="806"/>
      <c r="CR9" s="804">
        <v>397</v>
      </c>
      <c r="CS9" s="805"/>
      <c r="CT9" s="805"/>
      <c r="CU9" s="805"/>
      <c r="CV9" s="806"/>
      <c r="CW9" s="804" t="s">
        <v>596</v>
      </c>
      <c r="CX9" s="805"/>
      <c r="CY9" s="805"/>
      <c r="CZ9" s="805"/>
      <c r="DA9" s="806"/>
      <c r="DB9" s="804">
        <v>6</v>
      </c>
      <c r="DC9" s="805"/>
      <c r="DD9" s="805"/>
      <c r="DE9" s="805"/>
      <c r="DF9" s="806"/>
      <c r="DG9" s="804" t="s">
        <v>596</v>
      </c>
      <c r="DH9" s="805"/>
      <c r="DI9" s="805"/>
      <c r="DJ9" s="805"/>
      <c r="DK9" s="806"/>
      <c r="DL9" s="804" t="s">
        <v>596</v>
      </c>
      <c r="DM9" s="805"/>
      <c r="DN9" s="805"/>
      <c r="DO9" s="805"/>
      <c r="DP9" s="806"/>
      <c r="DQ9" s="804" t="s">
        <v>596</v>
      </c>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595</v>
      </c>
      <c r="BT10" s="802"/>
      <c r="BU10" s="802"/>
      <c r="BV10" s="802"/>
      <c r="BW10" s="802"/>
      <c r="BX10" s="802"/>
      <c r="BY10" s="802"/>
      <c r="BZ10" s="802"/>
      <c r="CA10" s="802"/>
      <c r="CB10" s="802"/>
      <c r="CC10" s="802"/>
      <c r="CD10" s="802"/>
      <c r="CE10" s="802"/>
      <c r="CF10" s="802"/>
      <c r="CG10" s="803"/>
      <c r="CH10" s="804">
        <v>-190</v>
      </c>
      <c r="CI10" s="805"/>
      <c r="CJ10" s="805"/>
      <c r="CK10" s="805"/>
      <c r="CL10" s="806"/>
      <c r="CM10" s="804">
        <v>2594</v>
      </c>
      <c r="CN10" s="805"/>
      <c r="CO10" s="805"/>
      <c r="CP10" s="805"/>
      <c r="CQ10" s="806"/>
      <c r="CR10" s="804">
        <v>4</v>
      </c>
      <c r="CS10" s="805"/>
      <c r="CT10" s="805"/>
      <c r="CU10" s="805"/>
      <c r="CV10" s="806"/>
      <c r="CW10" s="804" t="s">
        <v>596</v>
      </c>
      <c r="CX10" s="805"/>
      <c r="CY10" s="805"/>
      <c r="CZ10" s="805"/>
      <c r="DA10" s="806"/>
      <c r="DB10" s="804" t="s">
        <v>596</v>
      </c>
      <c r="DC10" s="805"/>
      <c r="DD10" s="805"/>
      <c r="DE10" s="805"/>
      <c r="DF10" s="806"/>
      <c r="DG10" s="804" t="s">
        <v>596</v>
      </c>
      <c r="DH10" s="805"/>
      <c r="DI10" s="805"/>
      <c r="DJ10" s="805"/>
      <c r="DK10" s="806"/>
      <c r="DL10" s="804">
        <v>38</v>
      </c>
      <c r="DM10" s="805"/>
      <c r="DN10" s="805"/>
      <c r="DO10" s="805"/>
      <c r="DP10" s="806"/>
      <c r="DQ10" s="804">
        <v>4</v>
      </c>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392</v>
      </c>
      <c r="B23" s="817" t="s">
        <v>393</v>
      </c>
      <c r="C23" s="818"/>
      <c r="D23" s="818"/>
      <c r="E23" s="818"/>
      <c r="F23" s="818"/>
      <c r="G23" s="818"/>
      <c r="H23" s="818"/>
      <c r="I23" s="818"/>
      <c r="J23" s="818"/>
      <c r="K23" s="818"/>
      <c r="L23" s="818"/>
      <c r="M23" s="818"/>
      <c r="N23" s="818"/>
      <c r="O23" s="818"/>
      <c r="P23" s="819"/>
      <c r="Q23" s="820">
        <v>96045</v>
      </c>
      <c r="R23" s="821"/>
      <c r="S23" s="821"/>
      <c r="T23" s="821"/>
      <c r="U23" s="821"/>
      <c r="V23" s="821">
        <v>93971</v>
      </c>
      <c r="W23" s="821"/>
      <c r="X23" s="821"/>
      <c r="Y23" s="821"/>
      <c r="Z23" s="821"/>
      <c r="AA23" s="821">
        <v>2074</v>
      </c>
      <c r="AB23" s="821"/>
      <c r="AC23" s="821"/>
      <c r="AD23" s="821"/>
      <c r="AE23" s="822"/>
      <c r="AF23" s="823">
        <v>1105</v>
      </c>
      <c r="AG23" s="821"/>
      <c r="AH23" s="821"/>
      <c r="AI23" s="821"/>
      <c r="AJ23" s="824"/>
      <c r="AK23" s="825"/>
      <c r="AL23" s="826"/>
      <c r="AM23" s="826"/>
      <c r="AN23" s="826"/>
      <c r="AO23" s="826"/>
      <c r="AP23" s="821"/>
      <c r="AQ23" s="821"/>
      <c r="AR23" s="821"/>
      <c r="AS23" s="821"/>
      <c r="AT23" s="821"/>
      <c r="AU23" s="837"/>
      <c r="AV23" s="837"/>
      <c r="AW23" s="837"/>
      <c r="AX23" s="837"/>
      <c r="AY23" s="838"/>
      <c r="AZ23" s="839" t="s">
        <v>394</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373</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380</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405</v>
      </c>
      <c r="C28" s="778"/>
      <c r="D28" s="778"/>
      <c r="E28" s="778"/>
      <c r="F28" s="778"/>
      <c r="G28" s="778"/>
      <c r="H28" s="778"/>
      <c r="I28" s="778"/>
      <c r="J28" s="778"/>
      <c r="K28" s="778"/>
      <c r="L28" s="778"/>
      <c r="M28" s="778"/>
      <c r="N28" s="778"/>
      <c r="O28" s="778"/>
      <c r="P28" s="779"/>
      <c r="Q28" s="850">
        <v>19303</v>
      </c>
      <c r="R28" s="851"/>
      <c r="S28" s="851"/>
      <c r="T28" s="851"/>
      <c r="U28" s="851"/>
      <c r="V28" s="851">
        <v>18887</v>
      </c>
      <c r="W28" s="851"/>
      <c r="X28" s="851"/>
      <c r="Y28" s="851"/>
      <c r="Z28" s="851"/>
      <c r="AA28" s="851">
        <v>416</v>
      </c>
      <c r="AB28" s="851"/>
      <c r="AC28" s="851"/>
      <c r="AD28" s="851"/>
      <c r="AE28" s="852"/>
      <c r="AF28" s="853">
        <v>416</v>
      </c>
      <c r="AG28" s="851"/>
      <c r="AH28" s="851"/>
      <c r="AI28" s="851"/>
      <c r="AJ28" s="854"/>
      <c r="AK28" s="855">
        <v>1975</v>
      </c>
      <c r="AL28" s="856"/>
      <c r="AM28" s="856"/>
      <c r="AN28" s="856"/>
      <c r="AO28" s="856"/>
      <c r="AP28" s="856" t="s">
        <v>587</v>
      </c>
      <c r="AQ28" s="856"/>
      <c r="AR28" s="856"/>
      <c r="AS28" s="856"/>
      <c r="AT28" s="856"/>
      <c r="AU28" s="856" t="s">
        <v>587</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406</v>
      </c>
      <c r="C29" s="809"/>
      <c r="D29" s="809"/>
      <c r="E29" s="809"/>
      <c r="F29" s="809"/>
      <c r="G29" s="809"/>
      <c r="H29" s="809"/>
      <c r="I29" s="809"/>
      <c r="J29" s="809"/>
      <c r="K29" s="809"/>
      <c r="L29" s="809"/>
      <c r="M29" s="809"/>
      <c r="N29" s="809"/>
      <c r="O29" s="809"/>
      <c r="P29" s="810"/>
      <c r="Q29" s="811">
        <v>15509</v>
      </c>
      <c r="R29" s="812"/>
      <c r="S29" s="812"/>
      <c r="T29" s="812"/>
      <c r="U29" s="812"/>
      <c r="V29" s="812">
        <v>15323</v>
      </c>
      <c r="W29" s="812"/>
      <c r="X29" s="812"/>
      <c r="Y29" s="812"/>
      <c r="Z29" s="812"/>
      <c r="AA29" s="812">
        <v>186</v>
      </c>
      <c r="AB29" s="812"/>
      <c r="AC29" s="812"/>
      <c r="AD29" s="812"/>
      <c r="AE29" s="813"/>
      <c r="AF29" s="814">
        <v>186</v>
      </c>
      <c r="AG29" s="815"/>
      <c r="AH29" s="815"/>
      <c r="AI29" s="815"/>
      <c r="AJ29" s="816"/>
      <c r="AK29" s="862">
        <v>2671</v>
      </c>
      <c r="AL29" s="858"/>
      <c r="AM29" s="858"/>
      <c r="AN29" s="858"/>
      <c r="AO29" s="858"/>
      <c r="AP29" s="858" t="s">
        <v>587</v>
      </c>
      <c r="AQ29" s="858"/>
      <c r="AR29" s="858"/>
      <c r="AS29" s="858"/>
      <c r="AT29" s="858"/>
      <c r="AU29" s="858" t="s">
        <v>587</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407</v>
      </c>
      <c r="C30" s="809"/>
      <c r="D30" s="809"/>
      <c r="E30" s="809"/>
      <c r="F30" s="809"/>
      <c r="G30" s="809"/>
      <c r="H30" s="809"/>
      <c r="I30" s="809"/>
      <c r="J30" s="809"/>
      <c r="K30" s="809"/>
      <c r="L30" s="809"/>
      <c r="M30" s="809"/>
      <c r="N30" s="809"/>
      <c r="O30" s="809"/>
      <c r="P30" s="810"/>
      <c r="Q30" s="811">
        <v>3122</v>
      </c>
      <c r="R30" s="812"/>
      <c r="S30" s="812"/>
      <c r="T30" s="812"/>
      <c r="U30" s="812"/>
      <c r="V30" s="812">
        <v>3120</v>
      </c>
      <c r="W30" s="812"/>
      <c r="X30" s="812"/>
      <c r="Y30" s="812"/>
      <c r="Z30" s="812"/>
      <c r="AA30" s="812">
        <v>1</v>
      </c>
      <c r="AB30" s="812"/>
      <c r="AC30" s="812"/>
      <c r="AD30" s="812"/>
      <c r="AE30" s="813"/>
      <c r="AF30" s="814">
        <v>1</v>
      </c>
      <c r="AG30" s="815"/>
      <c r="AH30" s="815"/>
      <c r="AI30" s="815"/>
      <c r="AJ30" s="816"/>
      <c r="AK30" s="862">
        <v>562</v>
      </c>
      <c r="AL30" s="858"/>
      <c r="AM30" s="858"/>
      <c r="AN30" s="858"/>
      <c r="AO30" s="858"/>
      <c r="AP30" s="858" t="s">
        <v>587</v>
      </c>
      <c r="AQ30" s="858"/>
      <c r="AR30" s="858"/>
      <c r="AS30" s="858"/>
      <c r="AT30" s="858"/>
      <c r="AU30" s="858" t="s">
        <v>587</v>
      </c>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408</v>
      </c>
      <c r="C31" s="809"/>
      <c r="D31" s="809"/>
      <c r="E31" s="809"/>
      <c r="F31" s="809"/>
      <c r="G31" s="809"/>
      <c r="H31" s="809"/>
      <c r="I31" s="809"/>
      <c r="J31" s="809"/>
      <c r="K31" s="809"/>
      <c r="L31" s="809"/>
      <c r="M31" s="809"/>
      <c r="N31" s="809"/>
      <c r="O31" s="809"/>
      <c r="P31" s="810"/>
      <c r="Q31" s="811">
        <v>3677</v>
      </c>
      <c r="R31" s="812"/>
      <c r="S31" s="812"/>
      <c r="T31" s="812"/>
      <c r="U31" s="812"/>
      <c r="V31" s="812">
        <v>3364</v>
      </c>
      <c r="W31" s="812"/>
      <c r="X31" s="812"/>
      <c r="Y31" s="812"/>
      <c r="Z31" s="812"/>
      <c r="AA31" s="812">
        <v>312</v>
      </c>
      <c r="AB31" s="812"/>
      <c r="AC31" s="812"/>
      <c r="AD31" s="812"/>
      <c r="AE31" s="813"/>
      <c r="AF31" s="814">
        <v>2371</v>
      </c>
      <c r="AG31" s="815"/>
      <c r="AH31" s="815"/>
      <c r="AI31" s="815"/>
      <c r="AJ31" s="816"/>
      <c r="AK31" s="862">
        <v>41</v>
      </c>
      <c r="AL31" s="858"/>
      <c r="AM31" s="858"/>
      <c r="AN31" s="858"/>
      <c r="AO31" s="858"/>
      <c r="AP31" s="858">
        <v>11992</v>
      </c>
      <c r="AQ31" s="858"/>
      <c r="AR31" s="858"/>
      <c r="AS31" s="858"/>
      <c r="AT31" s="858"/>
      <c r="AU31" s="858">
        <v>407</v>
      </c>
      <c r="AV31" s="858"/>
      <c r="AW31" s="858"/>
      <c r="AX31" s="858"/>
      <c r="AY31" s="858"/>
      <c r="AZ31" s="859"/>
      <c r="BA31" s="859"/>
      <c r="BB31" s="859"/>
      <c r="BC31" s="859"/>
      <c r="BD31" s="859"/>
      <c r="BE31" s="860" t="s">
        <v>409</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410</v>
      </c>
      <c r="C32" s="809"/>
      <c r="D32" s="809"/>
      <c r="E32" s="809"/>
      <c r="F32" s="809"/>
      <c r="G32" s="809"/>
      <c r="H32" s="809"/>
      <c r="I32" s="809"/>
      <c r="J32" s="809"/>
      <c r="K32" s="809"/>
      <c r="L32" s="809"/>
      <c r="M32" s="809"/>
      <c r="N32" s="809"/>
      <c r="O32" s="809"/>
      <c r="P32" s="810"/>
      <c r="Q32" s="811">
        <v>348</v>
      </c>
      <c r="R32" s="812"/>
      <c r="S32" s="812"/>
      <c r="T32" s="812"/>
      <c r="U32" s="812"/>
      <c r="V32" s="812">
        <v>250</v>
      </c>
      <c r="W32" s="812"/>
      <c r="X32" s="812"/>
      <c r="Y32" s="812"/>
      <c r="Z32" s="812"/>
      <c r="AA32" s="812">
        <v>98</v>
      </c>
      <c r="AB32" s="812"/>
      <c r="AC32" s="812"/>
      <c r="AD32" s="812"/>
      <c r="AE32" s="813"/>
      <c r="AF32" s="814">
        <v>1114</v>
      </c>
      <c r="AG32" s="815"/>
      <c r="AH32" s="815"/>
      <c r="AI32" s="815"/>
      <c r="AJ32" s="816"/>
      <c r="AK32" s="862">
        <v>0</v>
      </c>
      <c r="AL32" s="858"/>
      <c r="AM32" s="858"/>
      <c r="AN32" s="858"/>
      <c r="AO32" s="858"/>
      <c r="AP32" s="858">
        <v>381</v>
      </c>
      <c r="AQ32" s="858"/>
      <c r="AR32" s="858"/>
      <c r="AS32" s="858"/>
      <c r="AT32" s="858"/>
      <c r="AU32" s="858">
        <v>0</v>
      </c>
      <c r="AV32" s="858"/>
      <c r="AW32" s="858"/>
      <c r="AX32" s="858"/>
      <c r="AY32" s="858"/>
      <c r="AZ32" s="859"/>
      <c r="BA32" s="859"/>
      <c r="BB32" s="859"/>
      <c r="BC32" s="859"/>
      <c r="BD32" s="859"/>
      <c r="BE32" s="860" t="s">
        <v>411</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412</v>
      </c>
      <c r="C33" s="809"/>
      <c r="D33" s="809"/>
      <c r="E33" s="809"/>
      <c r="F33" s="809"/>
      <c r="G33" s="809"/>
      <c r="H33" s="809"/>
      <c r="I33" s="809"/>
      <c r="J33" s="809"/>
      <c r="K33" s="809"/>
      <c r="L33" s="809"/>
      <c r="M33" s="809"/>
      <c r="N33" s="809"/>
      <c r="O33" s="809"/>
      <c r="P33" s="810"/>
      <c r="Q33" s="811">
        <v>1985</v>
      </c>
      <c r="R33" s="812"/>
      <c r="S33" s="812"/>
      <c r="T33" s="812"/>
      <c r="U33" s="812"/>
      <c r="V33" s="812">
        <v>2275</v>
      </c>
      <c r="W33" s="812"/>
      <c r="X33" s="812"/>
      <c r="Y33" s="812"/>
      <c r="Z33" s="812"/>
      <c r="AA33" s="812">
        <v>-290</v>
      </c>
      <c r="AB33" s="812"/>
      <c r="AC33" s="812"/>
      <c r="AD33" s="812"/>
      <c r="AE33" s="813"/>
      <c r="AF33" s="814">
        <v>1134</v>
      </c>
      <c r="AG33" s="815"/>
      <c r="AH33" s="815"/>
      <c r="AI33" s="815"/>
      <c r="AJ33" s="816"/>
      <c r="AK33" s="862">
        <v>210</v>
      </c>
      <c r="AL33" s="858"/>
      <c r="AM33" s="858"/>
      <c r="AN33" s="858"/>
      <c r="AO33" s="858"/>
      <c r="AP33" s="858">
        <v>838</v>
      </c>
      <c r="AQ33" s="858"/>
      <c r="AR33" s="858"/>
      <c r="AS33" s="858"/>
      <c r="AT33" s="858"/>
      <c r="AU33" s="858">
        <v>293</v>
      </c>
      <c r="AV33" s="858"/>
      <c r="AW33" s="858"/>
      <c r="AX33" s="858"/>
      <c r="AY33" s="858"/>
      <c r="AZ33" s="859"/>
      <c r="BA33" s="859"/>
      <c r="BB33" s="859"/>
      <c r="BC33" s="859"/>
      <c r="BD33" s="859"/>
      <c r="BE33" s="860" t="s">
        <v>411</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t="s">
        <v>413</v>
      </c>
      <c r="C34" s="809"/>
      <c r="D34" s="809"/>
      <c r="E34" s="809"/>
      <c r="F34" s="809"/>
      <c r="G34" s="809"/>
      <c r="H34" s="809"/>
      <c r="I34" s="809"/>
      <c r="J34" s="809"/>
      <c r="K34" s="809"/>
      <c r="L34" s="809"/>
      <c r="M34" s="809"/>
      <c r="N34" s="809"/>
      <c r="O34" s="809"/>
      <c r="P34" s="810"/>
      <c r="Q34" s="811">
        <v>14374</v>
      </c>
      <c r="R34" s="812"/>
      <c r="S34" s="812"/>
      <c r="T34" s="812"/>
      <c r="U34" s="812"/>
      <c r="V34" s="812">
        <v>13606</v>
      </c>
      <c r="W34" s="812"/>
      <c r="X34" s="812"/>
      <c r="Y34" s="812"/>
      <c r="Z34" s="812"/>
      <c r="AA34" s="812">
        <v>768</v>
      </c>
      <c r="AB34" s="812"/>
      <c r="AC34" s="812"/>
      <c r="AD34" s="812"/>
      <c r="AE34" s="813"/>
      <c r="AF34" s="814">
        <v>2866</v>
      </c>
      <c r="AG34" s="815"/>
      <c r="AH34" s="815"/>
      <c r="AI34" s="815"/>
      <c r="AJ34" s="816"/>
      <c r="AK34" s="862">
        <v>1066</v>
      </c>
      <c r="AL34" s="858"/>
      <c r="AM34" s="858"/>
      <c r="AN34" s="858"/>
      <c r="AO34" s="858"/>
      <c r="AP34" s="858">
        <v>3608</v>
      </c>
      <c r="AQ34" s="858"/>
      <c r="AR34" s="858"/>
      <c r="AS34" s="858"/>
      <c r="AT34" s="858"/>
      <c r="AU34" s="858">
        <v>1988</v>
      </c>
      <c r="AV34" s="858"/>
      <c r="AW34" s="858"/>
      <c r="AX34" s="858"/>
      <c r="AY34" s="858"/>
      <c r="AZ34" s="859"/>
      <c r="BA34" s="859"/>
      <c r="BB34" s="859"/>
      <c r="BC34" s="859"/>
      <c r="BD34" s="859"/>
      <c r="BE34" s="860" t="s">
        <v>414</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t="s">
        <v>415</v>
      </c>
      <c r="C35" s="809"/>
      <c r="D35" s="809"/>
      <c r="E35" s="809"/>
      <c r="F35" s="809"/>
      <c r="G35" s="809"/>
      <c r="H35" s="809"/>
      <c r="I35" s="809"/>
      <c r="J35" s="809"/>
      <c r="K35" s="809"/>
      <c r="L35" s="809"/>
      <c r="M35" s="809"/>
      <c r="N35" s="809"/>
      <c r="O35" s="809"/>
      <c r="P35" s="810"/>
      <c r="Q35" s="811">
        <v>4637</v>
      </c>
      <c r="R35" s="812"/>
      <c r="S35" s="812"/>
      <c r="T35" s="812"/>
      <c r="U35" s="812"/>
      <c r="V35" s="812">
        <v>3995</v>
      </c>
      <c r="W35" s="812"/>
      <c r="X35" s="812"/>
      <c r="Y35" s="812"/>
      <c r="Z35" s="812"/>
      <c r="AA35" s="812">
        <v>642</v>
      </c>
      <c r="AB35" s="812"/>
      <c r="AC35" s="812"/>
      <c r="AD35" s="812"/>
      <c r="AE35" s="813"/>
      <c r="AF35" s="814">
        <v>816</v>
      </c>
      <c r="AG35" s="815"/>
      <c r="AH35" s="815"/>
      <c r="AI35" s="815"/>
      <c r="AJ35" s="816"/>
      <c r="AK35" s="862">
        <v>1776</v>
      </c>
      <c r="AL35" s="858"/>
      <c r="AM35" s="858"/>
      <c r="AN35" s="858"/>
      <c r="AO35" s="858"/>
      <c r="AP35" s="858">
        <v>25368</v>
      </c>
      <c r="AQ35" s="858"/>
      <c r="AR35" s="858"/>
      <c r="AS35" s="858"/>
      <c r="AT35" s="858"/>
      <c r="AU35" s="858">
        <v>13166</v>
      </c>
      <c r="AV35" s="858"/>
      <c r="AW35" s="858"/>
      <c r="AX35" s="858"/>
      <c r="AY35" s="858"/>
      <c r="AZ35" s="859"/>
      <c r="BA35" s="859"/>
      <c r="BB35" s="859"/>
      <c r="BC35" s="859"/>
      <c r="BD35" s="859"/>
      <c r="BE35" s="860" t="s">
        <v>411</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t="s">
        <v>416</v>
      </c>
      <c r="C36" s="809"/>
      <c r="D36" s="809"/>
      <c r="E36" s="809"/>
      <c r="F36" s="809"/>
      <c r="G36" s="809"/>
      <c r="H36" s="809"/>
      <c r="I36" s="809"/>
      <c r="J36" s="809"/>
      <c r="K36" s="809"/>
      <c r="L36" s="809"/>
      <c r="M36" s="809"/>
      <c r="N36" s="809"/>
      <c r="O36" s="809"/>
      <c r="P36" s="810"/>
      <c r="Q36" s="811">
        <v>22483</v>
      </c>
      <c r="R36" s="812"/>
      <c r="S36" s="812"/>
      <c r="T36" s="812"/>
      <c r="U36" s="812"/>
      <c r="V36" s="812">
        <v>21469</v>
      </c>
      <c r="W36" s="812"/>
      <c r="X36" s="812"/>
      <c r="Y36" s="812"/>
      <c r="Z36" s="812"/>
      <c r="AA36" s="812">
        <v>1014</v>
      </c>
      <c r="AB36" s="812"/>
      <c r="AC36" s="812"/>
      <c r="AD36" s="812"/>
      <c r="AE36" s="813"/>
      <c r="AF36" s="814">
        <v>2395</v>
      </c>
      <c r="AG36" s="815"/>
      <c r="AH36" s="815"/>
      <c r="AI36" s="815"/>
      <c r="AJ36" s="816"/>
      <c r="AK36" s="862">
        <v>0</v>
      </c>
      <c r="AL36" s="858"/>
      <c r="AM36" s="858"/>
      <c r="AN36" s="858"/>
      <c r="AO36" s="858"/>
      <c r="AP36" s="858" t="s">
        <v>587</v>
      </c>
      <c r="AQ36" s="858"/>
      <c r="AR36" s="858"/>
      <c r="AS36" s="858"/>
      <c r="AT36" s="858"/>
      <c r="AU36" s="858"/>
      <c r="AV36" s="858"/>
      <c r="AW36" s="858"/>
      <c r="AX36" s="858"/>
      <c r="AY36" s="858"/>
      <c r="AZ36" s="859"/>
      <c r="BA36" s="859"/>
      <c r="BB36" s="859"/>
      <c r="BC36" s="859"/>
      <c r="BD36" s="859"/>
      <c r="BE36" s="860" t="s">
        <v>411</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417</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392</v>
      </c>
      <c r="B63" s="817" t="s">
        <v>418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11299</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394</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420</v>
      </c>
      <c r="B66" s="756"/>
      <c r="C66" s="756"/>
      <c r="D66" s="756"/>
      <c r="E66" s="756"/>
      <c r="F66" s="756"/>
      <c r="G66" s="756"/>
      <c r="H66" s="756"/>
      <c r="I66" s="756"/>
      <c r="J66" s="756"/>
      <c r="K66" s="756"/>
      <c r="L66" s="756"/>
      <c r="M66" s="756"/>
      <c r="N66" s="756"/>
      <c r="O66" s="756"/>
      <c r="P66" s="757"/>
      <c r="Q66" s="761" t="s">
        <v>397</v>
      </c>
      <c r="R66" s="762"/>
      <c r="S66" s="762"/>
      <c r="T66" s="762"/>
      <c r="U66" s="763"/>
      <c r="V66" s="761" t="s">
        <v>421</v>
      </c>
      <c r="W66" s="762"/>
      <c r="X66" s="762"/>
      <c r="Y66" s="762"/>
      <c r="Z66" s="763"/>
      <c r="AA66" s="761" t="s">
        <v>422</v>
      </c>
      <c r="AB66" s="762"/>
      <c r="AC66" s="762"/>
      <c r="AD66" s="762"/>
      <c r="AE66" s="763"/>
      <c r="AF66" s="882" t="s">
        <v>423</v>
      </c>
      <c r="AG66" s="843"/>
      <c r="AH66" s="843"/>
      <c r="AI66" s="843"/>
      <c r="AJ66" s="883"/>
      <c r="AK66" s="761" t="s">
        <v>424</v>
      </c>
      <c r="AL66" s="756"/>
      <c r="AM66" s="756"/>
      <c r="AN66" s="756"/>
      <c r="AO66" s="757"/>
      <c r="AP66" s="761" t="s">
        <v>425</v>
      </c>
      <c r="AQ66" s="762"/>
      <c r="AR66" s="762"/>
      <c r="AS66" s="762"/>
      <c r="AT66" s="763"/>
      <c r="AU66" s="761" t="s">
        <v>426</v>
      </c>
      <c r="AV66" s="762"/>
      <c r="AW66" s="762"/>
      <c r="AX66" s="762"/>
      <c r="AY66" s="763"/>
      <c r="AZ66" s="761" t="s">
        <v>380</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588</v>
      </c>
      <c r="C68" s="898"/>
      <c r="D68" s="898"/>
      <c r="E68" s="898"/>
      <c r="F68" s="898"/>
      <c r="G68" s="898"/>
      <c r="H68" s="898"/>
      <c r="I68" s="898"/>
      <c r="J68" s="898"/>
      <c r="K68" s="898"/>
      <c r="L68" s="898"/>
      <c r="M68" s="898"/>
      <c r="N68" s="898"/>
      <c r="O68" s="898"/>
      <c r="P68" s="899"/>
      <c r="Q68" s="900">
        <v>169</v>
      </c>
      <c r="R68" s="894"/>
      <c r="S68" s="894"/>
      <c r="T68" s="894"/>
      <c r="U68" s="894"/>
      <c r="V68" s="894">
        <v>159</v>
      </c>
      <c r="W68" s="894"/>
      <c r="X68" s="894"/>
      <c r="Y68" s="894"/>
      <c r="Z68" s="894"/>
      <c r="AA68" s="894">
        <v>11</v>
      </c>
      <c r="AB68" s="894"/>
      <c r="AC68" s="894"/>
      <c r="AD68" s="894"/>
      <c r="AE68" s="894"/>
      <c r="AF68" s="894">
        <v>11</v>
      </c>
      <c r="AG68" s="894"/>
      <c r="AH68" s="894"/>
      <c r="AI68" s="894"/>
      <c r="AJ68" s="894"/>
      <c r="AK68" s="894" t="s">
        <v>587</v>
      </c>
      <c r="AL68" s="894"/>
      <c r="AM68" s="894"/>
      <c r="AN68" s="894"/>
      <c r="AO68" s="894"/>
      <c r="AP68" s="894">
        <v>43</v>
      </c>
      <c r="AQ68" s="894"/>
      <c r="AR68" s="894"/>
      <c r="AS68" s="894"/>
      <c r="AT68" s="894"/>
      <c r="AU68" s="894" t="s">
        <v>587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589</v>
      </c>
      <c r="C69" s="902"/>
      <c r="D69" s="902"/>
      <c r="E69" s="902"/>
      <c r="F69" s="902"/>
      <c r="G69" s="902"/>
      <c r="H69" s="902"/>
      <c r="I69" s="902"/>
      <c r="J69" s="902"/>
      <c r="K69" s="902"/>
      <c r="L69" s="902"/>
      <c r="M69" s="902"/>
      <c r="N69" s="902"/>
      <c r="O69" s="902"/>
      <c r="P69" s="903"/>
      <c r="Q69" s="904">
        <v>661</v>
      </c>
      <c r="R69" s="858"/>
      <c r="S69" s="858"/>
      <c r="T69" s="858"/>
      <c r="U69" s="858"/>
      <c r="V69" s="858">
        <v>535</v>
      </c>
      <c r="W69" s="858"/>
      <c r="X69" s="858"/>
      <c r="Y69" s="858"/>
      <c r="Z69" s="858"/>
      <c r="AA69" s="858">
        <v>126</v>
      </c>
      <c r="AB69" s="858"/>
      <c r="AC69" s="858"/>
      <c r="AD69" s="858"/>
      <c r="AE69" s="858"/>
      <c r="AF69" s="858">
        <v>126</v>
      </c>
      <c r="AG69" s="858"/>
      <c r="AH69" s="858"/>
      <c r="AI69" s="858"/>
      <c r="AJ69" s="858"/>
      <c r="AK69" s="858" t="s">
        <v>587</v>
      </c>
      <c r="AL69" s="858"/>
      <c r="AM69" s="858"/>
      <c r="AN69" s="858"/>
      <c r="AO69" s="858"/>
      <c r="AP69" s="858" t="s">
        <v>587</v>
      </c>
      <c r="AQ69" s="858"/>
      <c r="AR69" s="858"/>
      <c r="AS69" s="858"/>
      <c r="AT69" s="858"/>
      <c r="AU69" s="858" t="s">
        <v>587</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590</v>
      </c>
      <c r="C70" s="902"/>
      <c r="D70" s="902"/>
      <c r="E70" s="902"/>
      <c r="F70" s="902"/>
      <c r="G70" s="902"/>
      <c r="H70" s="902"/>
      <c r="I70" s="902"/>
      <c r="J70" s="902"/>
      <c r="K70" s="902"/>
      <c r="L70" s="902"/>
      <c r="M70" s="902"/>
      <c r="N70" s="902"/>
      <c r="O70" s="902"/>
      <c r="P70" s="903"/>
      <c r="Q70" s="904">
        <v>835177</v>
      </c>
      <c r="R70" s="858"/>
      <c r="S70" s="858"/>
      <c r="T70" s="858"/>
      <c r="U70" s="858"/>
      <c r="V70" s="858">
        <v>803839</v>
      </c>
      <c r="W70" s="858"/>
      <c r="X70" s="858"/>
      <c r="Y70" s="858"/>
      <c r="Z70" s="858"/>
      <c r="AA70" s="858">
        <v>31338</v>
      </c>
      <c r="AB70" s="858"/>
      <c r="AC70" s="858"/>
      <c r="AD70" s="858"/>
      <c r="AE70" s="858"/>
      <c r="AF70" s="858">
        <v>31338</v>
      </c>
      <c r="AG70" s="858"/>
      <c r="AH70" s="858"/>
      <c r="AI70" s="858"/>
      <c r="AJ70" s="858"/>
      <c r="AK70" s="858">
        <v>7164</v>
      </c>
      <c r="AL70" s="858"/>
      <c r="AM70" s="858"/>
      <c r="AN70" s="858"/>
      <c r="AO70" s="858"/>
      <c r="AP70" s="858" t="s">
        <v>587</v>
      </c>
      <c r="AQ70" s="858"/>
      <c r="AR70" s="858"/>
      <c r="AS70" s="858"/>
      <c r="AT70" s="858"/>
      <c r="AU70" s="858" t="s">
        <v>587</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591</v>
      </c>
      <c r="C71" s="902"/>
      <c r="D71" s="902"/>
      <c r="E71" s="902"/>
      <c r="F71" s="902"/>
      <c r="G71" s="902"/>
      <c r="H71" s="902"/>
      <c r="I71" s="902"/>
      <c r="J71" s="902"/>
      <c r="K71" s="902"/>
      <c r="L71" s="902"/>
      <c r="M71" s="902"/>
      <c r="N71" s="902"/>
      <c r="O71" s="902"/>
      <c r="P71" s="903"/>
      <c r="Q71" s="904">
        <v>4411</v>
      </c>
      <c r="R71" s="858"/>
      <c r="S71" s="858"/>
      <c r="T71" s="858"/>
      <c r="U71" s="858"/>
      <c r="V71" s="858">
        <v>3647</v>
      </c>
      <c r="W71" s="858"/>
      <c r="X71" s="858"/>
      <c r="Y71" s="858"/>
      <c r="Z71" s="858"/>
      <c r="AA71" s="858">
        <v>764</v>
      </c>
      <c r="AB71" s="858"/>
      <c r="AC71" s="858"/>
      <c r="AD71" s="858"/>
      <c r="AE71" s="858"/>
      <c r="AF71" s="858">
        <v>764</v>
      </c>
      <c r="AG71" s="858"/>
      <c r="AH71" s="858"/>
      <c r="AI71" s="858"/>
      <c r="AJ71" s="858"/>
      <c r="AK71" s="858">
        <v>2022</v>
      </c>
      <c r="AL71" s="858"/>
      <c r="AM71" s="858"/>
      <c r="AN71" s="858"/>
      <c r="AO71" s="858"/>
      <c r="AP71" s="858">
        <v>7870</v>
      </c>
      <c r="AQ71" s="858"/>
      <c r="AR71" s="858"/>
      <c r="AS71" s="858"/>
      <c r="AT71" s="858"/>
      <c r="AU71" s="858">
        <v>2529</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392</v>
      </c>
      <c r="B88" s="817" t="s">
        <v>427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7" t="s">
        <v>428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436</v>
      </c>
      <c r="AB109" s="921"/>
      <c r="AC109" s="921"/>
      <c r="AD109" s="921"/>
      <c r="AE109" s="922"/>
      <c r="AF109" s="920" t="s">
        <v>437</v>
      </c>
      <c r="AG109" s="921"/>
      <c r="AH109" s="921"/>
      <c r="AI109" s="921"/>
      <c r="AJ109" s="922"/>
      <c r="AK109" s="920" t="s">
        <v>307</v>
      </c>
      <c r="AL109" s="921"/>
      <c r="AM109" s="921"/>
      <c r="AN109" s="921"/>
      <c r="AO109" s="922"/>
      <c r="AP109" s="920" t="s">
        <v>438</v>
      </c>
      <c r="AQ109" s="921"/>
      <c r="AR109" s="921"/>
      <c r="AS109" s="921"/>
      <c r="AT109" s="923"/>
      <c r="AU109" s="940" t="s">
        <v>435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436</v>
      </c>
      <c r="BR109" s="921"/>
      <c r="BS109" s="921"/>
      <c r="BT109" s="921"/>
      <c r="BU109" s="922"/>
      <c r="BV109" s="920" t="s">
        <v>437</v>
      </c>
      <c r="BW109" s="921"/>
      <c r="BX109" s="921"/>
      <c r="BY109" s="921"/>
      <c r="BZ109" s="922"/>
      <c r="CA109" s="920" t="s">
        <v>307</v>
      </c>
      <c r="CB109" s="921"/>
      <c r="CC109" s="921"/>
      <c r="CD109" s="921"/>
      <c r="CE109" s="922"/>
      <c r="CF109" s="941" t="s">
        <v>438</v>
      </c>
      <c r="CG109" s="941"/>
      <c r="CH109" s="941"/>
      <c r="CI109" s="941"/>
      <c r="CJ109" s="941"/>
      <c r="CK109" s="920" t="s">
        <v>439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436</v>
      </c>
      <c r="DH109" s="921"/>
      <c r="DI109" s="921"/>
      <c r="DJ109" s="921"/>
      <c r="DK109" s="922"/>
      <c r="DL109" s="920" t="s">
        <v>437</v>
      </c>
      <c r="DM109" s="921"/>
      <c r="DN109" s="921"/>
      <c r="DO109" s="921"/>
      <c r="DP109" s="922"/>
      <c r="DQ109" s="920" t="s">
        <v>307</v>
      </c>
      <c r="DR109" s="921"/>
      <c r="DS109" s="921"/>
      <c r="DT109" s="921"/>
      <c r="DU109" s="922"/>
      <c r="DV109" s="920" t="s">
        <v>438</v>
      </c>
      <c r="DW109" s="921"/>
      <c r="DX109" s="921"/>
      <c r="DY109" s="921"/>
      <c r="DZ109" s="923"/>
    </row>
    <row r="110" spans="1:131" s="233" customFormat="1" ht="26.25" customHeight="1" x14ac:dyDescent="0.15">
      <c r="A110" s="924" t="s">
        <v>440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6913116</v>
      </c>
      <c r="AB110" s="928"/>
      <c r="AC110" s="928"/>
      <c r="AD110" s="928"/>
      <c r="AE110" s="929"/>
      <c r="AF110" s="930">
        <v>6666109</v>
      </c>
      <c r="AG110" s="928"/>
      <c r="AH110" s="928"/>
      <c r="AI110" s="928"/>
      <c r="AJ110" s="929"/>
      <c r="AK110" s="930">
        <v>6949054</v>
      </c>
      <c r="AL110" s="928"/>
      <c r="AM110" s="928"/>
      <c r="AN110" s="928"/>
      <c r="AO110" s="929"/>
      <c r="AP110" s="931">
        <v>17.600000000000001</v>
      </c>
      <c r="AQ110" s="932"/>
      <c r="AR110" s="932"/>
      <c r="AS110" s="932"/>
      <c r="AT110" s="933"/>
      <c r="AU110" s="934" t="s">
        <v>70</v>
      </c>
      <c r="AV110" s="935"/>
      <c r="AW110" s="935"/>
      <c r="AX110" s="935"/>
      <c r="AY110" s="935"/>
      <c r="AZ110" s="957" t="s">
        <v>441</v>
      </c>
      <c r="BA110" s="925"/>
      <c r="BB110" s="925"/>
      <c r="BC110" s="925"/>
      <c r="BD110" s="925"/>
      <c r="BE110" s="925"/>
      <c r="BF110" s="925"/>
      <c r="BG110" s="925"/>
      <c r="BH110" s="925"/>
      <c r="BI110" s="925"/>
      <c r="BJ110" s="925"/>
      <c r="BK110" s="925"/>
      <c r="BL110" s="925"/>
      <c r="BM110" s="925"/>
      <c r="BN110" s="925"/>
      <c r="BO110" s="925"/>
      <c r="BP110" s="926"/>
      <c r="BQ110" s="958">
        <v>59633577</v>
      </c>
      <c r="BR110" s="959"/>
      <c r="BS110" s="959"/>
      <c r="BT110" s="959"/>
      <c r="BU110" s="959"/>
      <c r="BV110" s="959">
        <v>60953875</v>
      </c>
      <c r="BW110" s="959"/>
      <c r="BX110" s="959"/>
      <c r="BY110" s="959"/>
      <c r="BZ110" s="959"/>
      <c r="CA110" s="959">
        <v>64599761</v>
      </c>
      <c r="CB110" s="959"/>
      <c r="CC110" s="959"/>
      <c r="CD110" s="959"/>
      <c r="CE110" s="959"/>
      <c r="CF110" s="972">
        <v>163.80000000000001</v>
      </c>
      <c r="CG110" s="973"/>
      <c r="CH110" s="973"/>
      <c r="CI110" s="973"/>
      <c r="CJ110" s="973"/>
      <c r="CK110" s="974" t="s">
        <v>442</v>
      </c>
      <c r="CL110" s="975"/>
      <c r="CM110" s="957" t="s">
        <v>443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126</v>
      </c>
      <c r="DH110" s="959"/>
      <c r="DI110" s="959"/>
      <c r="DJ110" s="959"/>
      <c r="DK110" s="959"/>
      <c r="DL110" s="959" t="s">
        <v>444</v>
      </c>
      <c r="DM110" s="959"/>
      <c r="DN110" s="959"/>
      <c r="DO110" s="959"/>
      <c r="DP110" s="959"/>
      <c r="DQ110" s="959" t="s">
        <v>126</v>
      </c>
      <c r="DR110" s="959"/>
      <c r="DS110" s="959"/>
      <c r="DT110" s="959"/>
      <c r="DU110" s="959"/>
      <c r="DV110" s="960" t="s">
        <v>126</v>
      </c>
      <c r="DW110" s="960"/>
      <c r="DX110" s="960"/>
      <c r="DY110" s="960"/>
      <c r="DZ110" s="961"/>
    </row>
    <row r="111" spans="1:131" s="233" customFormat="1" ht="26.25" customHeight="1" x14ac:dyDescent="0.15">
      <c r="A111" s="962" t="s">
        <v>445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444</v>
      </c>
      <c r="AB111" s="966"/>
      <c r="AC111" s="966"/>
      <c r="AD111" s="966"/>
      <c r="AE111" s="967"/>
      <c r="AF111" s="968" t="s">
        <v>444</v>
      </c>
      <c r="AG111" s="966"/>
      <c r="AH111" s="966"/>
      <c r="AI111" s="966"/>
      <c r="AJ111" s="967"/>
      <c r="AK111" s="968" t="s">
        <v>444</v>
      </c>
      <c r="AL111" s="966"/>
      <c r="AM111" s="966"/>
      <c r="AN111" s="966"/>
      <c r="AO111" s="967"/>
      <c r="AP111" s="969" t="s">
        <v>444</v>
      </c>
      <c r="AQ111" s="970"/>
      <c r="AR111" s="970"/>
      <c r="AS111" s="970"/>
      <c r="AT111" s="971"/>
      <c r="AU111" s="936"/>
      <c r="AV111" s="937"/>
      <c r="AW111" s="937"/>
      <c r="AX111" s="937"/>
      <c r="AY111" s="937"/>
      <c r="AZ111" s="950" t="s">
        <v>446</v>
      </c>
      <c r="BA111" s="951"/>
      <c r="BB111" s="951"/>
      <c r="BC111" s="951"/>
      <c r="BD111" s="951"/>
      <c r="BE111" s="951"/>
      <c r="BF111" s="951"/>
      <c r="BG111" s="951"/>
      <c r="BH111" s="951"/>
      <c r="BI111" s="951"/>
      <c r="BJ111" s="951"/>
      <c r="BK111" s="951"/>
      <c r="BL111" s="951"/>
      <c r="BM111" s="951"/>
      <c r="BN111" s="951"/>
      <c r="BO111" s="951"/>
      <c r="BP111" s="952"/>
      <c r="BQ111" s="953">
        <v>388610</v>
      </c>
      <c r="BR111" s="954"/>
      <c r="BS111" s="954"/>
      <c r="BT111" s="954"/>
      <c r="BU111" s="954"/>
      <c r="BV111" s="954">
        <v>361682</v>
      </c>
      <c r="BW111" s="954"/>
      <c r="BX111" s="954"/>
      <c r="BY111" s="954"/>
      <c r="BZ111" s="954"/>
      <c r="CA111" s="954">
        <v>340864</v>
      </c>
      <c r="CB111" s="954"/>
      <c r="CC111" s="954"/>
      <c r="CD111" s="954"/>
      <c r="CE111" s="954"/>
      <c r="CF111" s="948">
        <v>0.9</v>
      </c>
      <c r="CG111" s="949"/>
      <c r="CH111" s="949"/>
      <c r="CI111" s="949"/>
      <c r="CJ111" s="949"/>
      <c r="CK111" s="976"/>
      <c r="CL111" s="977"/>
      <c r="CM111" s="950" t="s">
        <v>447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126</v>
      </c>
      <c r="DH111" s="954"/>
      <c r="DI111" s="954"/>
      <c r="DJ111" s="954"/>
      <c r="DK111" s="954"/>
      <c r="DL111" s="954" t="s">
        <v>444</v>
      </c>
      <c r="DM111" s="954"/>
      <c r="DN111" s="954"/>
      <c r="DO111" s="954"/>
      <c r="DP111" s="954"/>
      <c r="DQ111" s="954" t="s">
        <v>126</v>
      </c>
      <c r="DR111" s="954"/>
      <c r="DS111" s="954"/>
      <c r="DT111" s="954"/>
      <c r="DU111" s="954"/>
      <c r="DV111" s="955" t="s">
        <v>444</v>
      </c>
      <c r="DW111" s="955"/>
      <c r="DX111" s="955"/>
      <c r="DY111" s="955"/>
      <c r="DZ111" s="956"/>
    </row>
    <row r="112" spans="1:131" s="233" customFormat="1" ht="26.25" customHeight="1" x14ac:dyDescent="0.15">
      <c r="A112" s="980" t="s">
        <v>448</v>
      </c>
      <c r="B112" s="981"/>
      <c r="C112" s="951" t="s">
        <v>449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126</v>
      </c>
      <c r="AB112" s="987"/>
      <c r="AC112" s="987"/>
      <c r="AD112" s="987"/>
      <c r="AE112" s="988"/>
      <c r="AF112" s="989" t="s">
        <v>126</v>
      </c>
      <c r="AG112" s="987"/>
      <c r="AH112" s="987"/>
      <c r="AI112" s="987"/>
      <c r="AJ112" s="988"/>
      <c r="AK112" s="989" t="s">
        <v>444</v>
      </c>
      <c r="AL112" s="987"/>
      <c r="AM112" s="987"/>
      <c r="AN112" s="987"/>
      <c r="AO112" s="988"/>
      <c r="AP112" s="990" t="s">
        <v>444</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18442328</v>
      </c>
      <c r="BR112" s="954"/>
      <c r="BS112" s="954"/>
      <c r="BT112" s="954"/>
      <c r="BU112" s="954"/>
      <c r="BV112" s="954">
        <v>16600616</v>
      </c>
      <c r="BW112" s="954"/>
      <c r="BX112" s="954"/>
      <c r="BY112" s="954"/>
      <c r="BZ112" s="954"/>
      <c r="CA112" s="954">
        <v>15855132</v>
      </c>
      <c r="CB112" s="954"/>
      <c r="CC112" s="954"/>
      <c r="CD112" s="954"/>
      <c r="CE112" s="954"/>
      <c r="CF112" s="948">
        <v>40.200000000000003</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444</v>
      </c>
      <c r="DH112" s="954"/>
      <c r="DI112" s="954"/>
      <c r="DJ112" s="954"/>
      <c r="DK112" s="954"/>
      <c r="DL112" s="954" t="s">
        <v>444</v>
      </c>
      <c r="DM112" s="954"/>
      <c r="DN112" s="954"/>
      <c r="DO112" s="954"/>
      <c r="DP112" s="954"/>
      <c r="DQ112" s="954" t="s">
        <v>444</v>
      </c>
      <c r="DR112" s="954"/>
      <c r="DS112" s="954"/>
      <c r="DT112" s="954"/>
      <c r="DU112" s="954"/>
      <c r="DV112" s="955" t="s">
        <v>126</v>
      </c>
      <c r="DW112" s="955"/>
      <c r="DX112" s="955"/>
      <c r="DY112" s="955"/>
      <c r="DZ112" s="956"/>
    </row>
    <row r="113" spans="1:130" s="233"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2010867</v>
      </c>
      <c r="AB113" s="966"/>
      <c r="AC113" s="966"/>
      <c r="AD113" s="966"/>
      <c r="AE113" s="967"/>
      <c r="AF113" s="968">
        <v>1868498</v>
      </c>
      <c r="AG113" s="966"/>
      <c r="AH113" s="966"/>
      <c r="AI113" s="966"/>
      <c r="AJ113" s="967"/>
      <c r="AK113" s="968">
        <v>1833891</v>
      </c>
      <c r="AL113" s="966"/>
      <c r="AM113" s="966"/>
      <c r="AN113" s="966"/>
      <c r="AO113" s="967"/>
      <c r="AP113" s="969">
        <v>4.5999999999999996</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v>3249708</v>
      </c>
      <c r="BR113" s="954"/>
      <c r="BS113" s="954"/>
      <c r="BT113" s="954"/>
      <c r="BU113" s="954"/>
      <c r="BV113" s="954">
        <v>2893730</v>
      </c>
      <c r="BW113" s="954"/>
      <c r="BX113" s="954"/>
      <c r="BY113" s="954"/>
      <c r="BZ113" s="954"/>
      <c r="CA113" s="954">
        <v>2534457</v>
      </c>
      <c r="CB113" s="954"/>
      <c r="CC113" s="954"/>
      <c r="CD113" s="954"/>
      <c r="CE113" s="954"/>
      <c r="CF113" s="948">
        <v>6.4</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444</v>
      </c>
      <c r="DH113" s="987"/>
      <c r="DI113" s="987"/>
      <c r="DJ113" s="987"/>
      <c r="DK113" s="988"/>
      <c r="DL113" s="989" t="s">
        <v>444</v>
      </c>
      <c r="DM113" s="987"/>
      <c r="DN113" s="987"/>
      <c r="DO113" s="987"/>
      <c r="DP113" s="988"/>
      <c r="DQ113" s="989" t="s">
        <v>444</v>
      </c>
      <c r="DR113" s="987"/>
      <c r="DS113" s="987"/>
      <c r="DT113" s="987"/>
      <c r="DU113" s="988"/>
      <c r="DV113" s="990" t="s">
        <v>444</v>
      </c>
      <c r="DW113" s="991"/>
      <c r="DX113" s="991"/>
      <c r="DY113" s="991"/>
      <c r="DZ113" s="992"/>
    </row>
    <row r="114" spans="1:130" s="233" customFormat="1" ht="26.25" customHeight="1" x14ac:dyDescent="0.15">
      <c r="A114" s="982"/>
      <c r="B114" s="983"/>
      <c r="C114" s="951" t="s">
        <v>455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250087</v>
      </c>
      <c r="AB114" s="987"/>
      <c r="AC114" s="987"/>
      <c r="AD114" s="987"/>
      <c r="AE114" s="988"/>
      <c r="AF114" s="989">
        <v>208589</v>
      </c>
      <c r="AG114" s="987"/>
      <c r="AH114" s="987"/>
      <c r="AI114" s="987"/>
      <c r="AJ114" s="988"/>
      <c r="AK114" s="989">
        <v>218713</v>
      </c>
      <c r="AL114" s="987"/>
      <c r="AM114" s="987"/>
      <c r="AN114" s="987"/>
      <c r="AO114" s="988"/>
      <c r="AP114" s="990">
        <v>0.6</v>
      </c>
      <c r="AQ114" s="991"/>
      <c r="AR114" s="991"/>
      <c r="AS114" s="991"/>
      <c r="AT114" s="992"/>
      <c r="AU114" s="936"/>
      <c r="AV114" s="937"/>
      <c r="AW114" s="937"/>
      <c r="AX114" s="937"/>
      <c r="AY114" s="937"/>
      <c r="AZ114" s="950" t="s">
        <v>456</v>
      </c>
      <c r="BA114" s="951"/>
      <c r="BB114" s="951"/>
      <c r="BC114" s="951"/>
      <c r="BD114" s="951"/>
      <c r="BE114" s="951"/>
      <c r="BF114" s="951"/>
      <c r="BG114" s="951"/>
      <c r="BH114" s="951"/>
      <c r="BI114" s="951"/>
      <c r="BJ114" s="951"/>
      <c r="BK114" s="951"/>
      <c r="BL114" s="951"/>
      <c r="BM114" s="951"/>
      <c r="BN114" s="951"/>
      <c r="BO114" s="951"/>
      <c r="BP114" s="952"/>
      <c r="BQ114" s="953">
        <v>7485704</v>
      </c>
      <c r="BR114" s="954"/>
      <c r="BS114" s="954"/>
      <c r="BT114" s="954"/>
      <c r="BU114" s="954"/>
      <c r="BV114" s="954">
        <v>7812832</v>
      </c>
      <c r="BW114" s="954"/>
      <c r="BX114" s="954"/>
      <c r="BY114" s="954"/>
      <c r="BZ114" s="954"/>
      <c r="CA114" s="954">
        <v>7971551</v>
      </c>
      <c r="CB114" s="954"/>
      <c r="CC114" s="954"/>
      <c r="CD114" s="954"/>
      <c r="CE114" s="954"/>
      <c r="CF114" s="948">
        <v>20.2</v>
      </c>
      <c r="CG114" s="949"/>
      <c r="CH114" s="949"/>
      <c r="CI114" s="949"/>
      <c r="CJ114" s="949"/>
      <c r="CK114" s="976"/>
      <c r="CL114" s="977"/>
      <c r="CM114" s="950" t="s">
        <v>457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126</v>
      </c>
      <c r="DH114" s="987"/>
      <c r="DI114" s="987"/>
      <c r="DJ114" s="987"/>
      <c r="DK114" s="988"/>
      <c r="DL114" s="989" t="s">
        <v>126</v>
      </c>
      <c r="DM114" s="987"/>
      <c r="DN114" s="987"/>
      <c r="DO114" s="987"/>
      <c r="DP114" s="988"/>
      <c r="DQ114" s="989" t="s">
        <v>444</v>
      </c>
      <c r="DR114" s="987"/>
      <c r="DS114" s="987"/>
      <c r="DT114" s="987"/>
      <c r="DU114" s="988"/>
      <c r="DV114" s="990" t="s">
        <v>126</v>
      </c>
      <c r="DW114" s="991"/>
      <c r="DX114" s="991"/>
      <c r="DY114" s="991"/>
      <c r="DZ114" s="992"/>
    </row>
    <row r="115" spans="1:130" s="233" customFormat="1" ht="26.25" customHeight="1" x14ac:dyDescent="0.15">
      <c r="A115" s="982"/>
      <c r="B115" s="983"/>
      <c r="C115" s="951" t="s">
        <v>458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21834</v>
      </c>
      <c r="AB115" s="966"/>
      <c r="AC115" s="966"/>
      <c r="AD115" s="966"/>
      <c r="AE115" s="967"/>
      <c r="AF115" s="968">
        <v>23706</v>
      </c>
      <c r="AG115" s="966"/>
      <c r="AH115" s="966"/>
      <c r="AI115" s="966"/>
      <c r="AJ115" s="967"/>
      <c r="AK115" s="968">
        <v>21191</v>
      </c>
      <c r="AL115" s="966"/>
      <c r="AM115" s="966"/>
      <c r="AN115" s="966"/>
      <c r="AO115" s="967"/>
      <c r="AP115" s="969">
        <v>0.1</v>
      </c>
      <c r="AQ115" s="970"/>
      <c r="AR115" s="970"/>
      <c r="AS115" s="970"/>
      <c r="AT115" s="971"/>
      <c r="AU115" s="936"/>
      <c r="AV115" s="937"/>
      <c r="AW115" s="937"/>
      <c r="AX115" s="937"/>
      <c r="AY115" s="937"/>
      <c r="AZ115" s="950" t="s">
        <v>459</v>
      </c>
      <c r="BA115" s="951"/>
      <c r="BB115" s="951"/>
      <c r="BC115" s="951"/>
      <c r="BD115" s="951"/>
      <c r="BE115" s="951"/>
      <c r="BF115" s="951"/>
      <c r="BG115" s="951"/>
      <c r="BH115" s="951"/>
      <c r="BI115" s="951"/>
      <c r="BJ115" s="951"/>
      <c r="BK115" s="951"/>
      <c r="BL115" s="951"/>
      <c r="BM115" s="951"/>
      <c r="BN115" s="951"/>
      <c r="BO115" s="951"/>
      <c r="BP115" s="952"/>
      <c r="BQ115" s="953">
        <v>4589</v>
      </c>
      <c r="BR115" s="954"/>
      <c r="BS115" s="954"/>
      <c r="BT115" s="954"/>
      <c r="BU115" s="954"/>
      <c r="BV115" s="954">
        <v>12585</v>
      </c>
      <c r="BW115" s="954"/>
      <c r="BX115" s="954"/>
      <c r="BY115" s="954"/>
      <c r="BZ115" s="954"/>
      <c r="CA115" s="954">
        <v>3761</v>
      </c>
      <c r="CB115" s="954"/>
      <c r="CC115" s="954"/>
      <c r="CD115" s="954"/>
      <c r="CE115" s="954"/>
      <c r="CF115" s="948">
        <v>0</v>
      </c>
      <c r="CG115" s="949"/>
      <c r="CH115" s="949"/>
      <c r="CI115" s="949"/>
      <c r="CJ115" s="949"/>
      <c r="CK115" s="976"/>
      <c r="CL115" s="977"/>
      <c r="CM115" s="950" t="s">
        <v>460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444</v>
      </c>
      <c r="DH115" s="987"/>
      <c r="DI115" s="987"/>
      <c r="DJ115" s="987"/>
      <c r="DK115" s="988"/>
      <c r="DL115" s="989" t="s">
        <v>444</v>
      </c>
      <c r="DM115" s="987"/>
      <c r="DN115" s="987"/>
      <c r="DO115" s="987"/>
      <c r="DP115" s="988"/>
      <c r="DQ115" s="989" t="s">
        <v>444</v>
      </c>
      <c r="DR115" s="987"/>
      <c r="DS115" s="987"/>
      <c r="DT115" s="987"/>
      <c r="DU115" s="988"/>
      <c r="DV115" s="990" t="s">
        <v>126</v>
      </c>
      <c r="DW115" s="991"/>
      <c r="DX115" s="991"/>
      <c r="DY115" s="991"/>
      <c r="DZ115" s="992"/>
    </row>
    <row r="116" spans="1:130" s="233" customFormat="1" ht="26.25" customHeight="1" x14ac:dyDescent="0.15">
      <c r="A116" s="984"/>
      <c r="B116" s="985"/>
      <c r="C116" s="993" t="s">
        <v>461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126</v>
      </c>
      <c r="AB116" s="987"/>
      <c r="AC116" s="987"/>
      <c r="AD116" s="987"/>
      <c r="AE116" s="988"/>
      <c r="AF116" s="989" t="s">
        <v>444</v>
      </c>
      <c r="AG116" s="987"/>
      <c r="AH116" s="987"/>
      <c r="AI116" s="987"/>
      <c r="AJ116" s="988"/>
      <c r="AK116" s="989" t="s">
        <v>126</v>
      </c>
      <c r="AL116" s="987"/>
      <c r="AM116" s="987"/>
      <c r="AN116" s="987"/>
      <c r="AO116" s="988"/>
      <c r="AP116" s="990" t="s">
        <v>126</v>
      </c>
      <c r="AQ116" s="991"/>
      <c r="AR116" s="991"/>
      <c r="AS116" s="991"/>
      <c r="AT116" s="992"/>
      <c r="AU116" s="936"/>
      <c r="AV116" s="937"/>
      <c r="AW116" s="937"/>
      <c r="AX116" s="937"/>
      <c r="AY116" s="937"/>
      <c r="AZ116" s="995" t="s">
        <v>462</v>
      </c>
      <c r="BA116" s="996"/>
      <c r="BB116" s="996"/>
      <c r="BC116" s="996"/>
      <c r="BD116" s="996"/>
      <c r="BE116" s="996"/>
      <c r="BF116" s="996"/>
      <c r="BG116" s="996"/>
      <c r="BH116" s="996"/>
      <c r="BI116" s="996"/>
      <c r="BJ116" s="996"/>
      <c r="BK116" s="996"/>
      <c r="BL116" s="996"/>
      <c r="BM116" s="996"/>
      <c r="BN116" s="996"/>
      <c r="BO116" s="996"/>
      <c r="BP116" s="997"/>
      <c r="BQ116" s="953" t="s">
        <v>444</v>
      </c>
      <c r="BR116" s="954"/>
      <c r="BS116" s="954"/>
      <c r="BT116" s="954"/>
      <c r="BU116" s="954"/>
      <c r="BV116" s="954" t="s">
        <v>444</v>
      </c>
      <c r="BW116" s="954"/>
      <c r="BX116" s="954"/>
      <c r="BY116" s="954"/>
      <c r="BZ116" s="954"/>
      <c r="CA116" s="954" t="s">
        <v>126</v>
      </c>
      <c r="CB116" s="954"/>
      <c r="CC116" s="954"/>
      <c r="CD116" s="954"/>
      <c r="CE116" s="954"/>
      <c r="CF116" s="948" t="s">
        <v>444</v>
      </c>
      <c r="CG116" s="949"/>
      <c r="CH116" s="949"/>
      <c r="CI116" s="949"/>
      <c r="CJ116" s="949"/>
      <c r="CK116" s="976"/>
      <c r="CL116" s="977"/>
      <c r="CM116" s="950" t="s">
        <v>463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444</v>
      </c>
      <c r="DH116" s="987"/>
      <c r="DI116" s="987"/>
      <c r="DJ116" s="987"/>
      <c r="DK116" s="988"/>
      <c r="DL116" s="989" t="s">
        <v>126</v>
      </c>
      <c r="DM116" s="987"/>
      <c r="DN116" s="987"/>
      <c r="DO116" s="987"/>
      <c r="DP116" s="988"/>
      <c r="DQ116" s="989" t="s">
        <v>126</v>
      </c>
      <c r="DR116" s="987"/>
      <c r="DS116" s="987"/>
      <c r="DT116" s="987"/>
      <c r="DU116" s="988"/>
      <c r="DV116" s="990" t="s">
        <v>126</v>
      </c>
      <c r="DW116" s="991"/>
      <c r="DX116" s="991"/>
      <c r="DY116" s="991"/>
      <c r="DZ116" s="992"/>
    </row>
    <row r="117" spans="1:130" s="233" customFormat="1" ht="26.25" customHeight="1" x14ac:dyDescent="0.15">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464</v>
      </c>
      <c r="Z117" s="922"/>
      <c r="AA117" s="1006">
        <v>9195904</v>
      </c>
      <c r="AB117" s="1007"/>
      <c r="AC117" s="1007"/>
      <c r="AD117" s="1007"/>
      <c r="AE117" s="1008"/>
      <c r="AF117" s="1009">
        <v>8766902</v>
      </c>
      <c r="AG117" s="1007"/>
      <c r="AH117" s="1007"/>
      <c r="AI117" s="1007"/>
      <c r="AJ117" s="1008"/>
      <c r="AK117" s="1009">
        <v>9022849</v>
      </c>
      <c r="AL117" s="1007"/>
      <c r="AM117" s="1007"/>
      <c r="AN117" s="1007"/>
      <c r="AO117" s="1008"/>
      <c r="AP117" s="1010"/>
      <c r="AQ117" s="1011"/>
      <c r="AR117" s="1011"/>
      <c r="AS117" s="1011"/>
      <c r="AT117" s="1012"/>
      <c r="AU117" s="936"/>
      <c r="AV117" s="937"/>
      <c r="AW117" s="937"/>
      <c r="AX117" s="937"/>
      <c r="AY117" s="937"/>
      <c r="AZ117" s="1002" t="s">
        <v>465</v>
      </c>
      <c r="BA117" s="1003"/>
      <c r="BB117" s="1003"/>
      <c r="BC117" s="1003"/>
      <c r="BD117" s="1003"/>
      <c r="BE117" s="1003"/>
      <c r="BF117" s="1003"/>
      <c r="BG117" s="1003"/>
      <c r="BH117" s="1003"/>
      <c r="BI117" s="1003"/>
      <c r="BJ117" s="1003"/>
      <c r="BK117" s="1003"/>
      <c r="BL117" s="1003"/>
      <c r="BM117" s="1003"/>
      <c r="BN117" s="1003"/>
      <c r="BO117" s="1003"/>
      <c r="BP117" s="1004"/>
      <c r="BQ117" s="953" t="s">
        <v>126</v>
      </c>
      <c r="BR117" s="954"/>
      <c r="BS117" s="954"/>
      <c r="BT117" s="954"/>
      <c r="BU117" s="954"/>
      <c r="BV117" s="954" t="s">
        <v>444</v>
      </c>
      <c r="BW117" s="954"/>
      <c r="BX117" s="954"/>
      <c r="BY117" s="954"/>
      <c r="BZ117" s="954"/>
      <c r="CA117" s="954" t="s">
        <v>444</v>
      </c>
      <c r="CB117" s="954"/>
      <c r="CC117" s="954"/>
      <c r="CD117" s="954"/>
      <c r="CE117" s="954"/>
      <c r="CF117" s="948" t="s">
        <v>444</v>
      </c>
      <c r="CG117" s="949"/>
      <c r="CH117" s="949"/>
      <c r="CI117" s="949"/>
      <c r="CJ117" s="949"/>
      <c r="CK117" s="976"/>
      <c r="CL117" s="977"/>
      <c r="CM117" s="950" t="s">
        <v>466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444</v>
      </c>
      <c r="DH117" s="987"/>
      <c r="DI117" s="987"/>
      <c r="DJ117" s="987"/>
      <c r="DK117" s="988"/>
      <c r="DL117" s="989" t="s">
        <v>444</v>
      </c>
      <c r="DM117" s="987"/>
      <c r="DN117" s="987"/>
      <c r="DO117" s="987"/>
      <c r="DP117" s="988"/>
      <c r="DQ117" s="989" t="s">
        <v>444</v>
      </c>
      <c r="DR117" s="987"/>
      <c r="DS117" s="987"/>
      <c r="DT117" s="987"/>
      <c r="DU117" s="988"/>
      <c r="DV117" s="990" t="s">
        <v>444</v>
      </c>
      <c r="DW117" s="991"/>
      <c r="DX117" s="991"/>
      <c r="DY117" s="991"/>
      <c r="DZ117" s="992"/>
    </row>
    <row r="118" spans="1:130" s="233" customFormat="1" ht="26.25" customHeight="1" x14ac:dyDescent="0.15">
      <c r="A118" s="940" t="s">
        <v>439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436</v>
      </c>
      <c r="AB118" s="921"/>
      <c r="AC118" s="921"/>
      <c r="AD118" s="921"/>
      <c r="AE118" s="922"/>
      <c r="AF118" s="920" t="s">
        <v>437</v>
      </c>
      <c r="AG118" s="921"/>
      <c r="AH118" s="921"/>
      <c r="AI118" s="921"/>
      <c r="AJ118" s="922"/>
      <c r="AK118" s="920" t="s">
        <v>307</v>
      </c>
      <c r="AL118" s="921"/>
      <c r="AM118" s="921"/>
      <c r="AN118" s="921"/>
      <c r="AO118" s="922"/>
      <c r="AP118" s="998" t="s">
        <v>438</v>
      </c>
      <c r="AQ118" s="999"/>
      <c r="AR118" s="999"/>
      <c r="AS118" s="999"/>
      <c r="AT118" s="1000"/>
      <c r="AU118" s="936"/>
      <c r="AV118" s="937"/>
      <c r="AW118" s="937"/>
      <c r="AX118" s="937"/>
      <c r="AY118" s="937"/>
      <c r="AZ118" s="1001" t="s">
        <v>467</v>
      </c>
      <c r="BA118" s="993"/>
      <c r="BB118" s="993"/>
      <c r="BC118" s="993"/>
      <c r="BD118" s="993"/>
      <c r="BE118" s="993"/>
      <c r="BF118" s="993"/>
      <c r="BG118" s="993"/>
      <c r="BH118" s="993"/>
      <c r="BI118" s="993"/>
      <c r="BJ118" s="993"/>
      <c r="BK118" s="993"/>
      <c r="BL118" s="993"/>
      <c r="BM118" s="993"/>
      <c r="BN118" s="993"/>
      <c r="BO118" s="993"/>
      <c r="BP118" s="994"/>
      <c r="BQ118" s="1027" t="s">
        <v>444</v>
      </c>
      <c r="BR118" s="1028"/>
      <c r="BS118" s="1028"/>
      <c r="BT118" s="1028"/>
      <c r="BU118" s="1028"/>
      <c r="BV118" s="1028" t="s">
        <v>444</v>
      </c>
      <c r="BW118" s="1028"/>
      <c r="BX118" s="1028"/>
      <c r="BY118" s="1028"/>
      <c r="BZ118" s="1028"/>
      <c r="CA118" s="1028" t="s">
        <v>126</v>
      </c>
      <c r="CB118" s="1028"/>
      <c r="CC118" s="1028"/>
      <c r="CD118" s="1028"/>
      <c r="CE118" s="1028"/>
      <c r="CF118" s="948" t="s">
        <v>126</v>
      </c>
      <c r="CG118" s="949"/>
      <c r="CH118" s="949"/>
      <c r="CI118" s="949"/>
      <c r="CJ118" s="949"/>
      <c r="CK118" s="976"/>
      <c r="CL118" s="977"/>
      <c r="CM118" s="950" t="s">
        <v>468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444</v>
      </c>
      <c r="DH118" s="987"/>
      <c r="DI118" s="987"/>
      <c r="DJ118" s="987"/>
      <c r="DK118" s="988"/>
      <c r="DL118" s="989" t="s">
        <v>444</v>
      </c>
      <c r="DM118" s="987"/>
      <c r="DN118" s="987"/>
      <c r="DO118" s="987"/>
      <c r="DP118" s="988"/>
      <c r="DQ118" s="989" t="s">
        <v>444</v>
      </c>
      <c r="DR118" s="987"/>
      <c r="DS118" s="987"/>
      <c r="DT118" s="987"/>
      <c r="DU118" s="988"/>
      <c r="DV118" s="990" t="s">
        <v>444</v>
      </c>
      <c r="DW118" s="991"/>
      <c r="DX118" s="991"/>
      <c r="DY118" s="991"/>
      <c r="DZ118" s="992"/>
    </row>
    <row r="119" spans="1:130" s="233" customFormat="1" ht="26.25" customHeight="1" x14ac:dyDescent="0.15">
      <c r="A119" s="1084" t="s">
        <v>442</v>
      </c>
      <c r="B119" s="975"/>
      <c r="C119" s="957" t="s">
        <v>443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126</v>
      </c>
      <c r="AB119" s="928"/>
      <c r="AC119" s="928"/>
      <c r="AD119" s="928"/>
      <c r="AE119" s="929"/>
      <c r="AF119" s="930" t="s">
        <v>444</v>
      </c>
      <c r="AG119" s="928"/>
      <c r="AH119" s="928"/>
      <c r="AI119" s="928"/>
      <c r="AJ119" s="929"/>
      <c r="AK119" s="930" t="s">
        <v>126</v>
      </c>
      <c r="AL119" s="928"/>
      <c r="AM119" s="928"/>
      <c r="AN119" s="928"/>
      <c r="AO119" s="929"/>
      <c r="AP119" s="931" t="s">
        <v>444</v>
      </c>
      <c r="AQ119" s="932"/>
      <c r="AR119" s="932"/>
      <c r="AS119" s="932"/>
      <c r="AT119" s="933"/>
      <c r="AU119" s="938"/>
      <c r="AV119" s="939"/>
      <c r="AW119" s="939"/>
      <c r="AX119" s="939"/>
      <c r="AY119" s="939"/>
      <c r="AZ119" s="254" t="s">
        <v>185</v>
      </c>
      <c r="BA119" s="254"/>
      <c r="BB119" s="254"/>
      <c r="BC119" s="254"/>
      <c r="BD119" s="254"/>
      <c r="BE119" s="254"/>
      <c r="BF119" s="254"/>
      <c r="BG119" s="254"/>
      <c r="BH119" s="254"/>
      <c r="BI119" s="254"/>
      <c r="BJ119" s="254"/>
      <c r="BK119" s="254"/>
      <c r="BL119" s="254"/>
      <c r="BM119" s="254"/>
      <c r="BN119" s="254"/>
      <c r="BO119" s="1005" t="s">
        <v>469</v>
      </c>
      <c r="BP119" s="1033"/>
      <c r="BQ119" s="1027">
        <v>89204516</v>
      </c>
      <c r="BR119" s="1028"/>
      <c r="BS119" s="1028"/>
      <c r="BT119" s="1028"/>
      <c r="BU119" s="1028"/>
      <c r="BV119" s="1028">
        <v>88635320</v>
      </c>
      <c r="BW119" s="1028"/>
      <c r="BX119" s="1028"/>
      <c r="BY119" s="1028"/>
      <c r="BZ119" s="1028"/>
      <c r="CA119" s="1028">
        <v>91305526</v>
      </c>
      <c r="CB119" s="1028"/>
      <c r="CC119" s="1028"/>
      <c r="CD119" s="1028"/>
      <c r="CE119" s="1028"/>
      <c r="CF119" s="1029"/>
      <c r="CG119" s="1030"/>
      <c r="CH119" s="1030"/>
      <c r="CI119" s="1030"/>
      <c r="CJ119" s="1031"/>
      <c r="CK119" s="978"/>
      <c r="CL119" s="979"/>
      <c r="CM119" s="1001" t="s">
        <v>470</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388610</v>
      </c>
      <c r="DH119" s="1014"/>
      <c r="DI119" s="1014"/>
      <c r="DJ119" s="1014"/>
      <c r="DK119" s="1015"/>
      <c r="DL119" s="1013">
        <v>361682</v>
      </c>
      <c r="DM119" s="1014"/>
      <c r="DN119" s="1014"/>
      <c r="DO119" s="1014"/>
      <c r="DP119" s="1015"/>
      <c r="DQ119" s="1013">
        <v>340864</v>
      </c>
      <c r="DR119" s="1014"/>
      <c r="DS119" s="1014"/>
      <c r="DT119" s="1014"/>
      <c r="DU119" s="1015"/>
      <c r="DV119" s="1016">
        <v>0.9</v>
      </c>
      <c r="DW119" s="1017"/>
      <c r="DX119" s="1017"/>
      <c r="DY119" s="1017"/>
      <c r="DZ119" s="1018"/>
    </row>
    <row r="120" spans="1:130" s="233" customFormat="1" ht="26.25" customHeight="1" x14ac:dyDescent="0.15">
      <c r="A120" s="1085"/>
      <c r="B120" s="977"/>
      <c r="C120" s="950" t="s">
        <v>447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444</v>
      </c>
      <c r="AB120" s="987"/>
      <c r="AC120" s="987"/>
      <c r="AD120" s="987"/>
      <c r="AE120" s="988"/>
      <c r="AF120" s="989" t="s">
        <v>444</v>
      </c>
      <c r="AG120" s="987"/>
      <c r="AH120" s="987"/>
      <c r="AI120" s="987"/>
      <c r="AJ120" s="988"/>
      <c r="AK120" s="989" t="s">
        <v>126</v>
      </c>
      <c r="AL120" s="987"/>
      <c r="AM120" s="987"/>
      <c r="AN120" s="987"/>
      <c r="AO120" s="988"/>
      <c r="AP120" s="990" t="s">
        <v>444</v>
      </c>
      <c r="AQ120" s="991"/>
      <c r="AR120" s="991"/>
      <c r="AS120" s="991"/>
      <c r="AT120" s="992"/>
      <c r="AU120" s="1019" t="s">
        <v>471</v>
      </c>
      <c r="AV120" s="1020"/>
      <c r="AW120" s="1020"/>
      <c r="AX120" s="1020"/>
      <c r="AY120" s="1021"/>
      <c r="AZ120" s="957" t="s">
        <v>472</v>
      </c>
      <c r="BA120" s="925"/>
      <c r="BB120" s="925"/>
      <c r="BC120" s="925"/>
      <c r="BD120" s="925"/>
      <c r="BE120" s="925"/>
      <c r="BF120" s="925"/>
      <c r="BG120" s="925"/>
      <c r="BH120" s="925"/>
      <c r="BI120" s="925"/>
      <c r="BJ120" s="925"/>
      <c r="BK120" s="925"/>
      <c r="BL120" s="925"/>
      <c r="BM120" s="925"/>
      <c r="BN120" s="925"/>
      <c r="BO120" s="925"/>
      <c r="BP120" s="926"/>
      <c r="BQ120" s="958">
        <v>21395720</v>
      </c>
      <c r="BR120" s="959"/>
      <c r="BS120" s="959"/>
      <c r="BT120" s="959"/>
      <c r="BU120" s="959"/>
      <c r="BV120" s="959">
        <v>24051356</v>
      </c>
      <c r="BW120" s="959"/>
      <c r="BX120" s="959"/>
      <c r="BY120" s="959"/>
      <c r="BZ120" s="959"/>
      <c r="CA120" s="959">
        <v>28194091</v>
      </c>
      <c r="CB120" s="959"/>
      <c r="CC120" s="959"/>
      <c r="CD120" s="959"/>
      <c r="CE120" s="959"/>
      <c r="CF120" s="972">
        <v>71.5</v>
      </c>
      <c r="CG120" s="973"/>
      <c r="CH120" s="973"/>
      <c r="CI120" s="973"/>
      <c r="CJ120" s="973"/>
      <c r="CK120" s="1034" t="s">
        <v>473</v>
      </c>
      <c r="CL120" s="1035"/>
      <c r="CM120" s="1035"/>
      <c r="CN120" s="1035"/>
      <c r="CO120" s="1036"/>
      <c r="CP120" s="1042" t="s">
        <v>474</v>
      </c>
      <c r="CQ120" s="1043"/>
      <c r="CR120" s="1043"/>
      <c r="CS120" s="1043"/>
      <c r="CT120" s="1043"/>
      <c r="CU120" s="1043"/>
      <c r="CV120" s="1043"/>
      <c r="CW120" s="1043"/>
      <c r="CX120" s="1043"/>
      <c r="CY120" s="1043"/>
      <c r="CZ120" s="1043"/>
      <c r="DA120" s="1043"/>
      <c r="DB120" s="1043"/>
      <c r="DC120" s="1043"/>
      <c r="DD120" s="1043"/>
      <c r="DE120" s="1043"/>
      <c r="DF120" s="1044"/>
      <c r="DG120" s="958">
        <v>15319145</v>
      </c>
      <c r="DH120" s="959"/>
      <c r="DI120" s="959"/>
      <c r="DJ120" s="959"/>
      <c r="DK120" s="959"/>
      <c r="DL120" s="959">
        <v>14431247</v>
      </c>
      <c r="DM120" s="959"/>
      <c r="DN120" s="959"/>
      <c r="DO120" s="959"/>
      <c r="DP120" s="959"/>
      <c r="DQ120" s="959">
        <v>13166086</v>
      </c>
      <c r="DR120" s="959"/>
      <c r="DS120" s="959"/>
      <c r="DT120" s="959"/>
      <c r="DU120" s="959"/>
      <c r="DV120" s="960">
        <v>33.4</v>
      </c>
      <c r="DW120" s="960"/>
      <c r="DX120" s="960"/>
      <c r="DY120" s="960"/>
      <c r="DZ120" s="961"/>
    </row>
    <row r="121" spans="1:130" s="233" customFormat="1" ht="26.25" customHeight="1" x14ac:dyDescent="0.15">
      <c r="A121" s="1085"/>
      <c r="B121" s="977"/>
      <c r="C121" s="1002" t="s">
        <v>475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126</v>
      </c>
      <c r="AB121" s="987"/>
      <c r="AC121" s="987"/>
      <c r="AD121" s="987"/>
      <c r="AE121" s="988"/>
      <c r="AF121" s="989" t="s">
        <v>444</v>
      </c>
      <c r="AG121" s="987"/>
      <c r="AH121" s="987"/>
      <c r="AI121" s="987"/>
      <c r="AJ121" s="988"/>
      <c r="AK121" s="989" t="s">
        <v>444</v>
      </c>
      <c r="AL121" s="987"/>
      <c r="AM121" s="987"/>
      <c r="AN121" s="987"/>
      <c r="AO121" s="988"/>
      <c r="AP121" s="990" t="s">
        <v>444</v>
      </c>
      <c r="AQ121" s="991"/>
      <c r="AR121" s="991"/>
      <c r="AS121" s="991"/>
      <c r="AT121" s="992"/>
      <c r="AU121" s="1022"/>
      <c r="AV121" s="1023"/>
      <c r="AW121" s="1023"/>
      <c r="AX121" s="1023"/>
      <c r="AY121" s="1024"/>
      <c r="AZ121" s="950" t="s">
        <v>476</v>
      </c>
      <c r="BA121" s="951"/>
      <c r="BB121" s="951"/>
      <c r="BC121" s="951"/>
      <c r="BD121" s="951"/>
      <c r="BE121" s="951"/>
      <c r="BF121" s="951"/>
      <c r="BG121" s="951"/>
      <c r="BH121" s="951"/>
      <c r="BI121" s="951"/>
      <c r="BJ121" s="951"/>
      <c r="BK121" s="951"/>
      <c r="BL121" s="951"/>
      <c r="BM121" s="951"/>
      <c r="BN121" s="951"/>
      <c r="BO121" s="951"/>
      <c r="BP121" s="952"/>
      <c r="BQ121" s="953">
        <v>14447035</v>
      </c>
      <c r="BR121" s="954"/>
      <c r="BS121" s="954"/>
      <c r="BT121" s="954"/>
      <c r="BU121" s="954"/>
      <c r="BV121" s="954">
        <v>13944933</v>
      </c>
      <c r="BW121" s="954"/>
      <c r="BX121" s="954"/>
      <c r="BY121" s="954"/>
      <c r="BZ121" s="954"/>
      <c r="CA121" s="954">
        <v>13334322</v>
      </c>
      <c r="CB121" s="954"/>
      <c r="CC121" s="954"/>
      <c r="CD121" s="954"/>
      <c r="CE121" s="954"/>
      <c r="CF121" s="948">
        <v>33.799999999999997</v>
      </c>
      <c r="CG121" s="949"/>
      <c r="CH121" s="949"/>
      <c r="CI121" s="949"/>
      <c r="CJ121" s="949"/>
      <c r="CK121" s="1037"/>
      <c r="CL121" s="1038"/>
      <c r="CM121" s="1038"/>
      <c r="CN121" s="1038"/>
      <c r="CO121" s="1039"/>
      <c r="CP121" s="1047" t="s">
        <v>477</v>
      </c>
      <c r="CQ121" s="1048"/>
      <c r="CR121" s="1048"/>
      <c r="CS121" s="1048"/>
      <c r="CT121" s="1048"/>
      <c r="CU121" s="1048"/>
      <c r="CV121" s="1048"/>
      <c r="CW121" s="1048"/>
      <c r="CX121" s="1048"/>
      <c r="CY121" s="1048"/>
      <c r="CZ121" s="1048"/>
      <c r="DA121" s="1048"/>
      <c r="DB121" s="1048"/>
      <c r="DC121" s="1048"/>
      <c r="DD121" s="1048"/>
      <c r="DE121" s="1048"/>
      <c r="DF121" s="1049"/>
      <c r="DG121" s="953">
        <v>1573911</v>
      </c>
      <c r="DH121" s="954"/>
      <c r="DI121" s="954"/>
      <c r="DJ121" s="954"/>
      <c r="DK121" s="954"/>
      <c r="DL121" s="954">
        <v>1333513</v>
      </c>
      <c r="DM121" s="954"/>
      <c r="DN121" s="954"/>
      <c r="DO121" s="954"/>
      <c r="DP121" s="954"/>
      <c r="DQ121" s="954">
        <v>1987944</v>
      </c>
      <c r="DR121" s="954"/>
      <c r="DS121" s="954"/>
      <c r="DT121" s="954"/>
      <c r="DU121" s="954"/>
      <c r="DV121" s="955">
        <v>5</v>
      </c>
      <c r="DW121" s="955"/>
      <c r="DX121" s="955"/>
      <c r="DY121" s="955"/>
      <c r="DZ121" s="956"/>
    </row>
    <row r="122" spans="1:130" s="233" customFormat="1" ht="26.25" customHeight="1" x14ac:dyDescent="0.15">
      <c r="A122" s="1085"/>
      <c r="B122" s="977"/>
      <c r="C122" s="950" t="s">
        <v>457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444</v>
      </c>
      <c r="AB122" s="987"/>
      <c r="AC122" s="987"/>
      <c r="AD122" s="987"/>
      <c r="AE122" s="988"/>
      <c r="AF122" s="989" t="s">
        <v>444</v>
      </c>
      <c r="AG122" s="987"/>
      <c r="AH122" s="987"/>
      <c r="AI122" s="987"/>
      <c r="AJ122" s="988"/>
      <c r="AK122" s="989" t="s">
        <v>444</v>
      </c>
      <c r="AL122" s="987"/>
      <c r="AM122" s="987"/>
      <c r="AN122" s="987"/>
      <c r="AO122" s="988"/>
      <c r="AP122" s="990" t="s">
        <v>444</v>
      </c>
      <c r="AQ122" s="991"/>
      <c r="AR122" s="991"/>
      <c r="AS122" s="991"/>
      <c r="AT122" s="992"/>
      <c r="AU122" s="1022"/>
      <c r="AV122" s="1023"/>
      <c r="AW122" s="1023"/>
      <c r="AX122" s="1023"/>
      <c r="AY122" s="1024"/>
      <c r="AZ122" s="1001" t="s">
        <v>478</v>
      </c>
      <c r="BA122" s="993"/>
      <c r="BB122" s="993"/>
      <c r="BC122" s="993"/>
      <c r="BD122" s="993"/>
      <c r="BE122" s="993"/>
      <c r="BF122" s="993"/>
      <c r="BG122" s="993"/>
      <c r="BH122" s="993"/>
      <c r="BI122" s="993"/>
      <c r="BJ122" s="993"/>
      <c r="BK122" s="993"/>
      <c r="BL122" s="993"/>
      <c r="BM122" s="993"/>
      <c r="BN122" s="993"/>
      <c r="BO122" s="993"/>
      <c r="BP122" s="994"/>
      <c r="BQ122" s="1027">
        <v>67472139</v>
      </c>
      <c r="BR122" s="1028"/>
      <c r="BS122" s="1028"/>
      <c r="BT122" s="1028"/>
      <c r="BU122" s="1028"/>
      <c r="BV122" s="1028">
        <v>68496796</v>
      </c>
      <c r="BW122" s="1028"/>
      <c r="BX122" s="1028"/>
      <c r="BY122" s="1028"/>
      <c r="BZ122" s="1028"/>
      <c r="CA122" s="1028">
        <v>71610394</v>
      </c>
      <c r="CB122" s="1028"/>
      <c r="CC122" s="1028"/>
      <c r="CD122" s="1028"/>
      <c r="CE122" s="1028"/>
      <c r="CF122" s="1045">
        <v>181.5</v>
      </c>
      <c r="CG122" s="1046"/>
      <c r="CH122" s="1046"/>
      <c r="CI122" s="1046"/>
      <c r="CJ122" s="1046"/>
      <c r="CK122" s="1037"/>
      <c r="CL122" s="1038"/>
      <c r="CM122" s="1038"/>
      <c r="CN122" s="1038"/>
      <c r="CO122" s="1039"/>
      <c r="CP122" s="1047" t="s">
        <v>408</v>
      </c>
      <c r="CQ122" s="1048"/>
      <c r="CR122" s="1048"/>
      <c r="CS122" s="1048"/>
      <c r="CT122" s="1048"/>
      <c r="CU122" s="1048"/>
      <c r="CV122" s="1048"/>
      <c r="CW122" s="1048"/>
      <c r="CX122" s="1048"/>
      <c r="CY122" s="1048"/>
      <c r="CZ122" s="1048"/>
      <c r="DA122" s="1048"/>
      <c r="DB122" s="1048"/>
      <c r="DC122" s="1048"/>
      <c r="DD122" s="1048"/>
      <c r="DE122" s="1048"/>
      <c r="DF122" s="1049"/>
      <c r="DG122" s="953">
        <v>1205382</v>
      </c>
      <c r="DH122" s="954"/>
      <c r="DI122" s="954"/>
      <c r="DJ122" s="954"/>
      <c r="DK122" s="954"/>
      <c r="DL122" s="954">
        <v>532961</v>
      </c>
      <c r="DM122" s="954"/>
      <c r="DN122" s="954"/>
      <c r="DO122" s="954"/>
      <c r="DP122" s="954"/>
      <c r="DQ122" s="954">
        <v>407732</v>
      </c>
      <c r="DR122" s="954"/>
      <c r="DS122" s="954"/>
      <c r="DT122" s="954"/>
      <c r="DU122" s="954"/>
      <c r="DV122" s="955">
        <v>1</v>
      </c>
      <c r="DW122" s="955"/>
      <c r="DX122" s="955"/>
      <c r="DY122" s="955"/>
      <c r="DZ122" s="956"/>
    </row>
    <row r="123" spans="1:130" s="233" customFormat="1" ht="26.25" customHeight="1" x14ac:dyDescent="0.15">
      <c r="A123" s="1085"/>
      <c r="B123" s="977"/>
      <c r="C123" s="950" t="s">
        <v>463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11286</v>
      </c>
      <c r="AB123" s="987"/>
      <c r="AC123" s="987"/>
      <c r="AD123" s="987"/>
      <c r="AE123" s="988"/>
      <c r="AF123" s="989">
        <v>13158</v>
      </c>
      <c r="AG123" s="987"/>
      <c r="AH123" s="987"/>
      <c r="AI123" s="987"/>
      <c r="AJ123" s="988"/>
      <c r="AK123" s="989">
        <v>10643</v>
      </c>
      <c r="AL123" s="987"/>
      <c r="AM123" s="987"/>
      <c r="AN123" s="987"/>
      <c r="AO123" s="988"/>
      <c r="AP123" s="990">
        <v>0</v>
      </c>
      <c r="AQ123" s="991"/>
      <c r="AR123" s="991"/>
      <c r="AS123" s="991"/>
      <c r="AT123" s="992"/>
      <c r="AU123" s="1025"/>
      <c r="AV123" s="1026"/>
      <c r="AW123" s="1026"/>
      <c r="AX123" s="1026"/>
      <c r="AY123" s="1026"/>
      <c r="AZ123" s="254" t="s">
        <v>185</v>
      </c>
      <c r="BA123" s="254"/>
      <c r="BB123" s="254"/>
      <c r="BC123" s="254"/>
      <c r="BD123" s="254"/>
      <c r="BE123" s="254"/>
      <c r="BF123" s="254"/>
      <c r="BG123" s="254"/>
      <c r="BH123" s="254"/>
      <c r="BI123" s="254"/>
      <c r="BJ123" s="254"/>
      <c r="BK123" s="254"/>
      <c r="BL123" s="254"/>
      <c r="BM123" s="254"/>
      <c r="BN123" s="254"/>
      <c r="BO123" s="1005" t="s">
        <v>479</v>
      </c>
      <c r="BP123" s="1033"/>
      <c r="BQ123" s="1091">
        <v>103314894</v>
      </c>
      <c r="BR123" s="1092"/>
      <c r="BS123" s="1092"/>
      <c r="BT123" s="1092"/>
      <c r="BU123" s="1092"/>
      <c r="BV123" s="1092">
        <v>106493085</v>
      </c>
      <c r="BW123" s="1092"/>
      <c r="BX123" s="1092"/>
      <c r="BY123" s="1092"/>
      <c r="BZ123" s="1092"/>
      <c r="CA123" s="1092">
        <v>113138807</v>
      </c>
      <c r="CB123" s="1092"/>
      <c r="CC123" s="1092"/>
      <c r="CD123" s="1092"/>
      <c r="CE123" s="1092"/>
      <c r="CF123" s="1029"/>
      <c r="CG123" s="1030"/>
      <c r="CH123" s="1030"/>
      <c r="CI123" s="1030"/>
      <c r="CJ123" s="1031"/>
      <c r="CK123" s="1037"/>
      <c r="CL123" s="1038"/>
      <c r="CM123" s="1038"/>
      <c r="CN123" s="1038"/>
      <c r="CO123" s="1039"/>
      <c r="CP123" s="1047" t="s">
        <v>480</v>
      </c>
      <c r="CQ123" s="1048"/>
      <c r="CR123" s="1048"/>
      <c r="CS123" s="1048"/>
      <c r="CT123" s="1048"/>
      <c r="CU123" s="1048"/>
      <c r="CV123" s="1048"/>
      <c r="CW123" s="1048"/>
      <c r="CX123" s="1048"/>
      <c r="CY123" s="1048"/>
      <c r="CZ123" s="1048"/>
      <c r="DA123" s="1048"/>
      <c r="DB123" s="1048"/>
      <c r="DC123" s="1048"/>
      <c r="DD123" s="1048"/>
      <c r="DE123" s="1048"/>
      <c r="DF123" s="1049"/>
      <c r="DG123" s="986">
        <v>340337</v>
      </c>
      <c r="DH123" s="987"/>
      <c r="DI123" s="987"/>
      <c r="DJ123" s="987"/>
      <c r="DK123" s="988"/>
      <c r="DL123" s="989">
        <v>302895</v>
      </c>
      <c r="DM123" s="987"/>
      <c r="DN123" s="987"/>
      <c r="DO123" s="987"/>
      <c r="DP123" s="988"/>
      <c r="DQ123" s="989">
        <v>293370</v>
      </c>
      <c r="DR123" s="987"/>
      <c r="DS123" s="987"/>
      <c r="DT123" s="987"/>
      <c r="DU123" s="988"/>
      <c r="DV123" s="990">
        <v>0.7</v>
      </c>
      <c r="DW123" s="991"/>
      <c r="DX123" s="991"/>
      <c r="DY123" s="991"/>
      <c r="DZ123" s="992"/>
    </row>
    <row r="124" spans="1:130" s="233" customFormat="1" ht="26.25" customHeight="1" thickBot="1" x14ac:dyDescent="0.2">
      <c r="A124" s="1085"/>
      <c r="B124" s="977"/>
      <c r="C124" s="950" t="s">
        <v>466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126</v>
      </c>
      <c r="AB124" s="987"/>
      <c r="AC124" s="987"/>
      <c r="AD124" s="987"/>
      <c r="AE124" s="988"/>
      <c r="AF124" s="989" t="s">
        <v>444</v>
      </c>
      <c r="AG124" s="987"/>
      <c r="AH124" s="987"/>
      <c r="AI124" s="987"/>
      <c r="AJ124" s="988"/>
      <c r="AK124" s="989" t="s">
        <v>444</v>
      </c>
      <c r="AL124" s="987"/>
      <c r="AM124" s="987"/>
      <c r="AN124" s="987"/>
      <c r="AO124" s="988"/>
      <c r="AP124" s="990" t="s">
        <v>444</v>
      </c>
      <c r="AQ124" s="991"/>
      <c r="AR124" s="991"/>
      <c r="AS124" s="991"/>
      <c r="AT124" s="992"/>
      <c r="AU124" s="1087" t="s">
        <v>481</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444</v>
      </c>
      <c r="BR124" s="1055"/>
      <c r="BS124" s="1055"/>
      <c r="BT124" s="1055"/>
      <c r="BU124" s="1055"/>
      <c r="BV124" s="1055" t="s">
        <v>444</v>
      </c>
      <c r="BW124" s="1055"/>
      <c r="BX124" s="1055"/>
      <c r="BY124" s="1055"/>
      <c r="BZ124" s="1055"/>
      <c r="CA124" s="1055" t="s">
        <v>444</v>
      </c>
      <c r="CB124" s="1055"/>
      <c r="CC124" s="1055"/>
      <c r="CD124" s="1055"/>
      <c r="CE124" s="1055"/>
      <c r="CF124" s="1056"/>
      <c r="CG124" s="1057"/>
      <c r="CH124" s="1057"/>
      <c r="CI124" s="1057"/>
      <c r="CJ124" s="1058"/>
      <c r="CK124" s="1040"/>
      <c r="CL124" s="1040"/>
      <c r="CM124" s="1040"/>
      <c r="CN124" s="1040"/>
      <c r="CO124" s="1041"/>
      <c r="CP124" s="1047" t="s">
        <v>482</v>
      </c>
      <c r="CQ124" s="1048"/>
      <c r="CR124" s="1048"/>
      <c r="CS124" s="1048"/>
      <c r="CT124" s="1048"/>
      <c r="CU124" s="1048"/>
      <c r="CV124" s="1048"/>
      <c r="CW124" s="1048"/>
      <c r="CX124" s="1048"/>
      <c r="CY124" s="1048"/>
      <c r="CZ124" s="1048"/>
      <c r="DA124" s="1048"/>
      <c r="DB124" s="1048"/>
      <c r="DC124" s="1048"/>
      <c r="DD124" s="1048"/>
      <c r="DE124" s="1048"/>
      <c r="DF124" s="1049"/>
      <c r="DG124" s="1032">
        <v>3553</v>
      </c>
      <c r="DH124" s="1014"/>
      <c r="DI124" s="1014"/>
      <c r="DJ124" s="1014"/>
      <c r="DK124" s="1015"/>
      <c r="DL124" s="1013" t="s">
        <v>444</v>
      </c>
      <c r="DM124" s="1014"/>
      <c r="DN124" s="1014"/>
      <c r="DO124" s="1014"/>
      <c r="DP124" s="1015"/>
      <c r="DQ124" s="1013" t="s">
        <v>444</v>
      </c>
      <c r="DR124" s="1014"/>
      <c r="DS124" s="1014"/>
      <c r="DT124" s="1014"/>
      <c r="DU124" s="1015"/>
      <c r="DV124" s="1016" t="s">
        <v>444</v>
      </c>
      <c r="DW124" s="1017"/>
      <c r="DX124" s="1017"/>
      <c r="DY124" s="1017"/>
      <c r="DZ124" s="1018"/>
    </row>
    <row r="125" spans="1:130" s="233" customFormat="1" ht="26.25" customHeight="1" x14ac:dyDescent="0.15">
      <c r="A125" s="1085"/>
      <c r="B125" s="977"/>
      <c r="C125" s="950" t="s">
        <v>468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444</v>
      </c>
      <c r="AB125" s="987"/>
      <c r="AC125" s="987"/>
      <c r="AD125" s="987"/>
      <c r="AE125" s="988"/>
      <c r="AF125" s="989" t="s">
        <v>444</v>
      </c>
      <c r="AG125" s="987"/>
      <c r="AH125" s="987"/>
      <c r="AI125" s="987"/>
      <c r="AJ125" s="988"/>
      <c r="AK125" s="989" t="s">
        <v>126</v>
      </c>
      <c r="AL125" s="987"/>
      <c r="AM125" s="987"/>
      <c r="AN125" s="987"/>
      <c r="AO125" s="988"/>
      <c r="AP125" s="990" t="s">
        <v>444</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483</v>
      </c>
      <c r="CL125" s="1035"/>
      <c r="CM125" s="1035"/>
      <c r="CN125" s="1035"/>
      <c r="CO125" s="1036"/>
      <c r="CP125" s="957" t="s">
        <v>484</v>
      </c>
      <c r="CQ125" s="925"/>
      <c r="CR125" s="925"/>
      <c r="CS125" s="925"/>
      <c r="CT125" s="925"/>
      <c r="CU125" s="925"/>
      <c r="CV125" s="925"/>
      <c r="CW125" s="925"/>
      <c r="CX125" s="925"/>
      <c r="CY125" s="925"/>
      <c r="CZ125" s="925"/>
      <c r="DA125" s="925"/>
      <c r="DB125" s="925"/>
      <c r="DC125" s="925"/>
      <c r="DD125" s="925"/>
      <c r="DE125" s="925"/>
      <c r="DF125" s="926"/>
      <c r="DG125" s="958" t="s">
        <v>444</v>
      </c>
      <c r="DH125" s="959"/>
      <c r="DI125" s="959"/>
      <c r="DJ125" s="959"/>
      <c r="DK125" s="959"/>
      <c r="DL125" s="959" t="s">
        <v>126</v>
      </c>
      <c r="DM125" s="959"/>
      <c r="DN125" s="959"/>
      <c r="DO125" s="959"/>
      <c r="DP125" s="959"/>
      <c r="DQ125" s="959" t="s">
        <v>126</v>
      </c>
      <c r="DR125" s="959"/>
      <c r="DS125" s="959"/>
      <c r="DT125" s="959"/>
      <c r="DU125" s="959"/>
      <c r="DV125" s="960" t="s">
        <v>126</v>
      </c>
      <c r="DW125" s="960"/>
      <c r="DX125" s="960"/>
      <c r="DY125" s="960"/>
      <c r="DZ125" s="961"/>
    </row>
    <row r="126" spans="1:130" s="233" customFormat="1" ht="26.25" customHeight="1" thickBot="1" x14ac:dyDescent="0.2">
      <c r="A126" s="1085"/>
      <c r="B126" s="977"/>
      <c r="C126" s="950" t="s">
        <v>470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10548</v>
      </c>
      <c r="AB126" s="987"/>
      <c r="AC126" s="987"/>
      <c r="AD126" s="987"/>
      <c r="AE126" s="988"/>
      <c r="AF126" s="989">
        <v>10548</v>
      </c>
      <c r="AG126" s="987"/>
      <c r="AH126" s="987"/>
      <c r="AI126" s="987"/>
      <c r="AJ126" s="988"/>
      <c r="AK126" s="989">
        <v>10548</v>
      </c>
      <c r="AL126" s="987"/>
      <c r="AM126" s="987"/>
      <c r="AN126" s="987"/>
      <c r="AO126" s="988"/>
      <c r="AP126" s="990">
        <v>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485</v>
      </c>
      <c r="CQ126" s="951"/>
      <c r="CR126" s="951"/>
      <c r="CS126" s="951"/>
      <c r="CT126" s="951"/>
      <c r="CU126" s="951"/>
      <c r="CV126" s="951"/>
      <c r="CW126" s="951"/>
      <c r="CX126" s="951"/>
      <c r="CY126" s="951"/>
      <c r="CZ126" s="951"/>
      <c r="DA126" s="951"/>
      <c r="DB126" s="951"/>
      <c r="DC126" s="951"/>
      <c r="DD126" s="951"/>
      <c r="DE126" s="951"/>
      <c r="DF126" s="952"/>
      <c r="DG126" s="953" t="s">
        <v>444</v>
      </c>
      <c r="DH126" s="954"/>
      <c r="DI126" s="954"/>
      <c r="DJ126" s="954"/>
      <c r="DK126" s="954"/>
      <c r="DL126" s="954" t="s">
        <v>444</v>
      </c>
      <c r="DM126" s="954"/>
      <c r="DN126" s="954"/>
      <c r="DO126" s="954"/>
      <c r="DP126" s="954"/>
      <c r="DQ126" s="954" t="s">
        <v>444</v>
      </c>
      <c r="DR126" s="954"/>
      <c r="DS126" s="954"/>
      <c r="DT126" s="954"/>
      <c r="DU126" s="954"/>
      <c r="DV126" s="955" t="s">
        <v>444</v>
      </c>
      <c r="DW126" s="955"/>
      <c r="DX126" s="955"/>
      <c r="DY126" s="955"/>
      <c r="DZ126" s="956"/>
    </row>
    <row r="127" spans="1:130" s="233" customFormat="1" ht="26.25" customHeight="1" x14ac:dyDescent="0.15">
      <c r="A127" s="1086"/>
      <c r="B127" s="979"/>
      <c r="C127" s="1001" t="s">
        <v>486</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444</v>
      </c>
      <c r="AB127" s="987"/>
      <c r="AC127" s="987"/>
      <c r="AD127" s="987"/>
      <c r="AE127" s="988"/>
      <c r="AF127" s="989" t="s">
        <v>126</v>
      </c>
      <c r="AG127" s="987"/>
      <c r="AH127" s="987"/>
      <c r="AI127" s="987"/>
      <c r="AJ127" s="988"/>
      <c r="AK127" s="989" t="s">
        <v>126</v>
      </c>
      <c r="AL127" s="987"/>
      <c r="AM127" s="987"/>
      <c r="AN127" s="987"/>
      <c r="AO127" s="988"/>
      <c r="AP127" s="990" t="s">
        <v>126</v>
      </c>
      <c r="AQ127" s="991"/>
      <c r="AR127" s="991"/>
      <c r="AS127" s="991"/>
      <c r="AT127" s="992"/>
      <c r="AU127" s="235"/>
      <c r="AV127" s="235"/>
      <c r="AW127" s="235"/>
      <c r="AX127" s="1059" t="s">
        <v>487</v>
      </c>
      <c r="AY127" s="1060"/>
      <c r="AZ127" s="1060"/>
      <c r="BA127" s="1060"/>
      <c r="BB127" s="1060"/>
      <c r="BC127" s="1060"/>
      <c r="BD127" s="1060"/>
      <c r="BE127" s="1061"/>
      <c r="BF127" s="1062" t="s">
        <v>488</v>
      </c>
      <c r="BG127" s="1060"/>
      <c r="BH127" s="1060"/>
      <c r="BI127" s="1060"/>
      <c r="BJ127" s="1060"/>
      <c r="BK127" s="1060"/>
      <c r="BL127" s="1061"/>
      <c r="BM127" s="1062" t="s">
        <v>489</v>
      </c>
      <c r="BN127" s="1060"/>
      <c r="BO127" s="1060"/>
      <c r="BP127" s="1060"/>
      <c r="BQ127" s="1060"/>
      <c r="BR127" s="1060"/>
      <c r="BS127" s="1061"/>
      <c r="BT127" s="1062" t="s">
        <v>490</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491</v>
      </c>
      <c r="CQ127" s="951"/>
      <c r="CR127" s="951"/>
      <c r="CS127" s="951"/>
      <c r="CT127" s="951"/>
      <c r="CU127" s="951"/>
      <c r="CV127" s="951"/>
      <c r="CW127" s="951"/>
      <c r="CX127" s="951"/>
      <c r="CY127" s="951"/>
      <c r="CZ127" s="951"/>
      <c r="DA127" s="951"/>
      <c r="DB127" s="951"/>
      <c r="DC127" s="951"/>
      <c r="DD127" s="951"/>
      <c r="DE127" s="951"/>
      <c r="DF127" s="952"/>
      <c r="DG127" s="953" t="s">
        <v>444</v>
      </c>
      <c r="DH127" s="954"/>
      <c r="DI127" s="954"/>
      <c r="DJ127" s="954"/>
      <c r="DK127" s="954"/>
      <c r="DL127" s="954" t="s">
        <v>444</v>
      </c>
      <c r="DM127" s="954"/>
      <c r="DN127" s="954"/>
      <c r="DO127" s="954"/>
      <c r="DP127" s="954"/>
      <c r="DQ127" s="954" t="s">
        <v>444</v>
      </c>
      <c r="DR127" s="954"/>
      <c r="DS127" s="954"/>
      <c r="DT127" s="954"/>
      <c r="DU127" s="954"/>
      <c r="DV127" s="955" t="s">
        <v>444</v>
      </c>
      <c r="DW127" s="955"/>
      <c r="DX127" s="955"/>
      <c r="DY127" s="955"/>
      <c r="DZ127" s="956"/>
    </row>
    <row r="128" spans="1:130" s="233" customFormat="1" ht="26.25" customHeight="1" thickBot="1" x14ac:dyDescent="0.2">
      <c r="A128" s="1069" t="s">
        <v>492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493</v>
      </c>
      <c r="X128" s="1071"/>
      <c r="Y128" s="1071"/>
      <c r="Z128" s="1072"/>
      <c r="AA128" s="1073">
        <v>2088430</v>
      </c>
      <c r="AB128" s="1074"/>
      <c r="AC128" s="1074"/>
      <c r="AD128" s="1074"/>
      <c r="AE128" s="1075"/>
      <c r="AF128" s="1076">
        <v>1890723</v>
      </c>
      <c r="AG128" s="1074"/>
      <c r="AH128" s="1074"/>
      <c r="AI128" s="1074"/>
      <c r="AJ128" s="1075"/>
      <c r="AK128" s="1076">
        <v>2023381</v>
      </c>
      <c r="AL128" s="1074"/>
      <c r="AM128" s="1074"/>
      <c r="AN128" s="1074"/>
      <c r="AO128" s="1075"/>
      <c r="AP128" s="1077"/>
      <c r="AQ128" s="1078"/>
      <c r="AR128" s="1078"/>
      <c r="AS128" s="1078"/>
      <c r="AT128" s="1079"/>
      <c r="AU128" s="235"/>
      <c r="AV128" s="235"/>
      <c r="AW128" s="235"/>
      <c r="AX128" s="924" t="s">
        <v>494</v>
      </c>
      <c r="AY128" s="925"/>
      <c r="AZ128" s="925"/>
      <c r="BA128" s="925"/>
      <c r="BB128" s="925"/>
      <c r="BC128" s="925"/>
      <c r="BD128" s="925"/>
      <c r="BE128" s="926"/>
      <c r="BF128" s="1080" t="s">
        <v>126</v>
      </c>
      <c r="BG128" s="1081"/>
      <c r="BH128" s="1081"/>
      <c r="BI128" s="1081"/>
      <c r="BJ128" s="1081"/>
      <c r="BK128" s="1081"/>
      <c r="BL128" s="1082"/>
      <c r="BM128" s="1080">
        <v>11.35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495</v>
      </c>
      <c r="CQ128" s="754"/>
      <c r="CR128" s="754"/>
      <c r="CS128" s="754"/>
      <c r="CT128" s="754"/>
      <c r="CU128" s="754"/>
      <c r="CV128" s="754"/>
      <c r="CW128" s="754"/>
      <c r="CX128" s="754"/>
      <c r="CY128" s="754"/>
      <c r="CZ128" s="754"/>
      <c r="DA128" s="754"/>
      <c r="DB128" s="754"/>
      <c r="DC128" s="754"/>
      <c r="DD128" s="754"/>
      <c r="DE128" s="754"/>
      <c r="DF128" s="1064"/>
      <c r="DG128" s="1065">
        <v>4589</v>
      </c>
      <c r="DH128" s="1066"/>
      <c r="DI128" s="1066"/>
      <c r="DJ128" s="1066"/>
      <c r="DK128" s="1066"/>
      <c r="DL128" s="1066">
        <v>12585</v>
      </c>
      <c r="DM128" s="1066"/>
      <c r="DN128" s="1066"/>
      <c r="DO128" s="1066"/>
      <c r="DP128" s="1066"/>
      <c r="DQ128" s="1066">
        <v>3761</v>
      </c>
      <c r="DR128" s="1066"/>
      <c r="DS128" s="1066"/>
      <c r="DT128" s="1066"/>
      <c r="DU128" s="1066"/>
      <c r="DV128" s="1067">
        <v>0</v>
      </c>
      <c r="DW128" s="1067"/>
      <c r="DX128" s="1067"/>
      <c r="DY128" s="1067"/>
      <c r="DZ128" s="1068"/>
    </row>
    <row r="129" spans="1:131" s="233" customFormat="1" ht="26.25" customHeight="1" x14ac:dyDescent="0.15">
      <c r="A129" s="962" t="s">
        <v>103</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496</v>
      </c>
      <c r="X129" s="1099"/>
      <c r="Y129" s="1099"/>
      <c r="Z129" s="1100"/>
      <c r="AA129" s="986">
        <v>41330214</v>
      </c>
      <c r="AB129" s="987"/>
      <c r="AC129" s="987"/>
      <c r="AD129" s="987"/>
      <c r="AE129" s="988"/>
      <c r="AF129" s="989">
        <v>42999931</v>
      </c>
      <c r="AG129" s="987"/>
      <c r="AH129" s="987"/>
      <c r="AI129" s="987"/>
      <c r="AJ129" s="988"/>
      <c r="AK129" s="989">
        <v>44761494</v>
      </c>
      <c r="AL129" s="987"/>
      <c r="AM129" s="987"/>
      <c r="AN129" s="987"/>
      <c r="AO129" s="988"/>
      <c r="AP129" s="1101"/>
      <c r="AQ129" s="1102"/>
      <c r="AR129" s="1102"/>
      <c r="AS129" s="1102"/>
      <c r="AT129" s="1103"/>
      <c r="AU129" s="236"/>
      <c r="AV129" s="236"/>
      <c r="AW129" s="236"/>
      <c r="AX129" s="1093" t="s">
        <v>497</v>
      </c>
      <c r="AY129" s="951"/>
      <c r="AZ129" s="951"/>
      <c r="BA129" s="951"/>
      <c r="BB129" s="951"/>
      <c r="BC129" s="951"/>
      <c r="BD129" s="951"/>
      <c r="BE129" s="952"/>
      <c r="BF129" s="1094" t="s">
        <v>444</v>
      </c>
      <c r="BG129" s="1095"/>
      <c r="BH129" s="1095"/>
      <c r="BI129" s="1095"/>
      <c r="BJ129" s="1095"/>
      <c r="BK129" s="1095"/>
      <c r="BL129" s="1096"/>
      <c r="BM129" s="1094">
        <v>16.350000000000001</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499</v>
      </c>
      <c r="X130" s="1099"/>
      <c r="Y130" s="1099"/>
      <c r="Z130" s="1100"/>
      <c r="AA130" s="986">
        <v>5271982</v>
      </c>
      <c r="AB130" s="987"/>
      <c r="AC130" s="987"/>
      <c r="AD130" s="987"/>
      <c r="AE130" s="988"/>
      <c r="AF130" s="989">
        <v>5220540</v>
      </c>
      <c r="AG130" s="987"/>
      <c r="AH130" s="987"/>
      <c r="AI130" s="987"/>
      <c r="AJ130" s="988"/>
      <c r="AK130" s="989">
        <v>5315817</v>
      </c>
      <c r="AL130" s="987"/>
      <c r="AM130" s="987"/>
      <c r="AN130" s="987"/>
      <c r="AO130" s="988"/>
      <c r="AP130" s="1101"/>
      <c r="AQ130" s="1102"/>
      <c r="AR130" s="1102"/>
      <c r="AS130" s="1102"/>
      <c r="AT130" s="1103"/>
      <c r="AU130" s="236"/>
      <c r="AV130" s="236"/>
      <c r="AW130" s="236"/>
      <c r="AX130" s="1093" t="s">
        <v>500</v>
      </c>
      <c r="AY130" s="951"/>
      <c r="AZ130" s="951"/>
      <c r="BA130" s="951"/>
      <c r="BB130" s="951"/>
      <c r="BC130" s="951"/>
      <c r="BD130" s="951"/>
      <c r="BE130" s="952"/>
      <c r="BF130" s="1129">
        <v>4.5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501</v>
      </c>
      <c r="X131" s="1136"/>
      <c r="Y131" s="1136"/>
      <c r="Z131" s="1137"/>
      <c r="AA131" s="1032">
        <v>36058232</v>
      </c>
      <c r="AB131" s="1014"/>
      <c r="AC131" s="1014"/>
      <c r="AD131" s="1014"/>
      <c r="AE131" s="1015"/>
      <c r="AF131" s="1013">
        <v>37779391</v>
      </c>
      <c r="AG131" s="1014"/>
      <c r="AH131" s="1014"/>
      <c r="AI131" s="1014"/>
      <c r="AJ131" s="1015"/>
      <c r="AK131" s="1013">
        <v>39445677</v>
      </c>
      <c r="AL131" s="1014"/>
      <c r="AM131" s="1014"/>
      <c r="AN131" s="1014"/>
      <c r="AO131" s="1015"/>
      <c r="AP131" s="1138"/>
      <c r="AQ131" s="1139"/>
      <c r="AR131" s="1139"/>
      <c r="AS131" s="1139"/>
      <c r="AT131" s="1140"/>
      <c r="AU131" s="236"/>
      <c r="AV131" s="236"/>
      <c r="AW131" s="236"/>
      <c r="AX131" s="1111" t="s">
        <v>502</v>
      </c>
      <c r="AY131" s="754"/>
      <c r="AZ131" s="754"/>
      <c r="BA131" s="754"/>
      <c r="BB131" s="754"/>
      <c r="BC131" s="754"/>
      <c r="BD131" s="754"/>
      <c r="BE131" s="1064"/>
      <c r="BF131" s="1112" t="s">
        <v>444</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504</v>
      </c>
      <c r="W132" s="1122"/>
      <c r="X132" s="1122"/>
      <c r="Y132" s="1122"/>
      <c r="Z132" s="1123"/>
      <c r="AA132" s="1124">
        <v>5.0903549569999997</v>
      </c>
      <c r="AB132" s="1125"/>
      <c r="AC132" s="1125"/>
      <c r="AD132" s="1125"/>
      <c r="AE132" s="1126"/>
      <c r="AF132" s="1127">
        <v>4.382386683</v>
      </c>
      <c r="AG132" s="1125"/>
      <c r="AH132" s="1125"/>
      <c r="AI132" s="1125"/>
      <c r="AJ132" s="1126"/>
      <c r="AK132" s="1127">
        <v>4.2682776110000002</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505</v>
      </c>
      <c r="W133" s="1105"/>
      <c r="X133" s="1105"/>
      <c r="Y133" s="1105"/>
      <c r="Z133" s="1106"/>
      <c r="AA133" s="1107">
        <v>5.9</v>
      </c>
      <c r="AB133" s="1108"/>
      <c r="AC133" s="1108"/>
      <c r="AD133" s="1108"/>
      <c r="AE133" s="1109"/>
      <c r="AF133" s="1107">
        <v>5.0999999999999996</v>
      </c>
      <c r="AG133" s="1108"/>
      <c r="AH133" s="1108"/>
      <c r="AI133" s="1108"/>
      <c r="AJ133" s="1109"/>
      <c r="AK133" s="1107">
        <v>4.5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fWbmAqpQYQQmvvxwuE/QT0NAgU1kQgZbH0z3TFzLKjnBrGR1t6AYMjBv3+zl7KY2d+0zGTn+7xAT4/yOdi8wHg==" saltValue="ejMBi2LRaPJ2ugWZkvCr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C67" sqref="AC67"/>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RC8gRPEfFsfVACh8V08drlnGNDrUhgPZcIscrSebPDFPHMNHkYweKLXMebFJK0NNOhUvO0VRiOYDEblCbg7qpA==" saltValue="DW+naJzxJcoMlZAQYTi1J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6rWLrNba+tjzcfRdMvxcBwMy9eDerv5AtUJtdsVAK3KByePd3TVuesEWdyr0dOO9QMUGMaozXBx4PVkLBxag==" saltValue="j8CbXZW4BwINxIWWjrcm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election activeCell="AK22" sqref="AK22:AN22"/>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514</v>
      </c>
      <c r="AL9" s="1145"/>
      <c r="AM9" s="1145"/>
      <c r="AN9" s="1146"/>
      <c r="AO9" s="284">
        <v>13861081</v>
      </c>
      <c r="AP9" s="284">
        <v>68289</v>
      </c>
      <c r="AQ9" s="285">
        <v>61144</v>
      </c>
      <c r="AR9" s="286">
        <v>11.7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515</v>
      </c>
      <c r="AL10" s="1145"/>
      <c r="AM10" s="1145"/>
      <c r="AN10" s="1146"/>
      <c r="AO10" s="287">
        <v>135848</v>
      </c>
      <c r="AP10" s="287">
        <v>669</v>
      </c>
      <c r="AQ10" s="288">
        <v>1318</v>
      </c>
      <c r="AR10" s="289">
        <v>-49.2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516</v>
      </c>
      <c r="AL11" s="1145"/>
      <c r="AM11" s="1145"/>
      <c r="AN11" s="1146"/>
      <c r="AO11" s="287">
        <v>279807</v>
      </c>
      <c r="AP11" s="287">
        <v>1379</v>
      </c>
      <c r="AQ11" s="288">
        <v>986</v>
      </c>
      <c r="AR11" s="289">
        <v>39.9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517</v>
      </c>
      <c r="AL12" s="1145"/>
      <c r="AM12" s="1145"/>
      <c r="AN12" s="1146"/>
      <c r="AO12" s="287" t="s">
        <v>518</v>
      </c>
      <c r="AP12" s="287" t="s">
        <v>518</v>
      </c>
      <c r="AQ12" s="288">
        <v>36</v>
      </c>
      <c r="AR12" s="289" t="s">
        <v>518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519</v>
      </c>
      <c r="AL13" s="1145"/>
      <c r="AM13" s="1145"/>
      <c r="AN13" s="1146"/>
      <c r="AO13" s="287">
        <v>473305</v>
      </c>
      <c r="AP13" s="287">
        <v>2332</v>
      </c>
      <c r="AQ13" s="288">
        <v>2152</v>
      </c>
      <c r="AR13" s="289">
        <v>8.4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520</v>
      </c>
      <c r="AL14" s="1145"/>
      <c r="AM14" s="1145"/>
      <c r="AN14" s="1146"/>
      <c r="AO14" s="287">
        <v>231569</v>
      </c>
      <c r="AP14" s="287">
        <v>1141</v>
      </c>
      <c r="AQ14" s="288">
        <v>1296</v>
      </c>
      <c r="AR14" s="289">
        <v>-12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521</v>
      </c>
      <c r="AL15" s="1148"/>
      <c r="AM15" s="1148"/>
      <c r="AN15" s="1149"/>
      <c r="AO15" s="287">
        <v>-476094</v>
      </c>
      <c r="AP15" s="287">
        <v>-2346</v>
      </c>
      <c r="AQ15" s="288">
        <v>-3683</v>
      </c>
      <c r="AR15" s="289">
        <v>-36.299999999999997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185</v>
      </c>
      <c r="AL16" s="1148"/>
      <c r="AM16" s="1148"/>
      <c r="AN16" s="1149"/>
      <c r="AO16" s="287">
        <v>14505516</v>
      </c>
      <c r="AP16" s="287">
        <v>71463</v>
      </c>
      <c r="AQ16" s="288">
        <v>63248</v>
      </c>
      <c r="AR16" s="289">
        <v>13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526</v>
      </c>
      <c r="AL21" s="1151"/>
      <c r="AM21" s="1151"/>
      <c r="AN21" s="1152"/>
      <c r="AO21" s="300">
        <v>6.59</v>
      </c>
      <c r="AP21" s="301">
        <v>6.03</v>
      </c>
      <c r="AQ21" s="302">
        <v>0.56000000000000005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527</v>
      </c>
      <c r="AL22" s="1151"/>
      <c r="AM22" s="1151"/>
      <c r="AN22" s="1152"/>
      <c r="AO22" s="305">
        <v>100</v>
      </c>
      <c r="AP22" s="306">
        <v>99.9</v>
      </c>
      <c r="AQ22" s="307">
        <v>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528</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531</v>
      </c>
      <c r="AL32" s="1159"/>
      <c r="AM32" s="1159"/>
      <c r="AN32" s="1160"/>
      <c r="AO32" s="315">
        <v>6949054</v>
      </c>
      <c r="AP32" s="315">
        <v>34236</v>
      </c>
      <c r="AQ32" s="316">
        <v>26067</v>
      </c>
      <c r="AR32" s="317">
        <v>31.3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532</v>
      </c>
      <c r="AL33" s="1159"/>
      <c r="AM33" s="1159"/>
      <c r="AN33" s="1160"/>
      <c r="AO33" s="315" t="s">
        <v>518</v>
      </c>
      <c r="AP33" s="315" t="s">
        <v>518</v>
      </c>
      <c r="AQ33" s="316">
        <v>0</v>
      </c>
      <c r="AR33" s="317" t="s">
        <v>518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533</v>
      </c>
      <c r="AL34" s="1159"/>
      <c r="AM34" s="1159"/>
      <c r="AN34" s="1160"/>
      <c r="AO34" s="315" t="s">
        <v>518</v>
      </c>
      <c r="AP34" s="315" t="s">
        <v>518</v>
      </c>
      <c r="AQ34" s="316">
        <v>31</v>
      </c>
      <c r="AR34" s="317" t="s">
        <v>518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534</v>
      </c>
      <c r="AL35" s="1159"/>
      <c r="AM35" s="1159"/>
      <c r="AN35" s="1160"/>
      <c r="AO35" s="315">
        <v>1833891</v>
      </c>
      <c r="AP35" s="315">
        <v>9035</v>
      </c>
      <c r="AQ35" s="316">
        <v>5447</v>
      </c>
      <c r="AR35" s="317">
        <v>65.900000000000006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535</v>
      </c>
      <c r="AL36" s="1159"/>
      <c r="AM36" s="1159"/>
      <c r="AN36" s="1160"/>
      <c r="AO36" s="315">
        <v>218713</v>
      </c>
      <c r="AP36" s="315">
        <v>1078</v>
      </c>
      <c r="AQ36" s="316">
        <v>447</v>
      </c>
      <c r="AR36" s="317">
        <v>141.19999999999999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536</v>
      </c>
      <c r="AL37" s="1159"/>
      <c r="AM37" s="1159"/>
      <c r="AN37" s="1160"/>
      <c r="AO37" s="315">
        <v>21191</v>
      </c>
      <c r="AP37" s="315">
        <v>104</v>
      </c>
      <c r="AQ37" s="316">
        <v>1408</v>
      </c>
      <c r="AR37" s="317">
        <v>-92.6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537</v>
      </c>
      <c r="AL38" s="1162"/>
      <c r="AM38" s="1162"/>
      <c r="AN38" s="1163"/>
      <c r="AO38" s="318" t="s">
        <v>518</v>
      </c>
      <c r="AP38" s="318" t="s">
        <v>518</v>
      </c>
      <c r="AQ38" s="319">
        <v>0</v>
      </c>
      <c r="AR38" s="307" t="s">
        <v>518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538</v>
      </c>
      <c r="AL39" s="1162"/>
      <c r="AM39" s="1162"/>
      <c r="AN39" s="1163"/>
      <c r="AO39" s="315">
        <v>-2023381</v>
      </c>
      <c r="AP39" s="315">
        <v>-9968</v>
      </c>
      <c r="AQ39" s="316">
        <v>-7310</v>
      </c>
      <c r="AR39" s="317">
        <v>36.4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539</v>
      </c>
      <c r="AL40" s="1159"/>
      <c r="AM40" s="1159"/>
      <c r="AN40" s="1160"/>
      <c r="AO40" s="315">
        <v>-5315817</v>
      </c>
      <c r="AP40" s="315">
        <v>-26189</v>
      </c>
      <c r="AQ40" s="316">
        <v>-19218</v>
      </c>
      <c r="AR40" s="317">
        <v>36.299999999999997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299</v>
      </c>
      <c r="AL41" s="1165"/>
      <c r="AM41" s="1165"/>
      <c r="AN41" s="1166"/>
      <c r="AO41" s="315">
        <v>1683651</v>
      </c>
      <c r="AP41" s="315">
        <v>8295</v>
      </c>
      <c r="AQ41" s="316">
        <v>6873</v>
      </c>
      <c r="AR41" s="317">
        <v>20.7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509</v>
      </c>
      <c r="AN49" s="1155" t="s">
        <v>543</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4533185</v>
      </c>
      <c r="AN51" s="337">
        <v>22420</v>
      </c>
      <c r="AO51" s="338">
        <v>-36.799999999999997</v>
      </c>
      <c r="AP51" s="339">
        <v>41080</v>
      </c>
      <c r="AQ51" s="340">
        <v>3</v>
      </c>
      <c r="AR51" s="341">
        <v>-39.799999999999997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2255221</v>
      </c>
      <c r="AN52" s="345">
        <v>11154</v>
      </c>
      <c r="AO52" s="346">
        <v>-56.8</v>
      </c>
      <c r="AP52" s="347">
        <v>27265</v>
      </c>
      <c r="AQ52" s="348">
        <v>4.2</v>
      </c>
      <c r="AR52" s="349">
        <v>-61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3699504</v>
      </c>
      <c r="AN53" s="337">
        <v>18201</v>
      </c>
      <c r="AO53" s="338">
        <v>-18.8</v>
      </c>
      <c r="AP53" s="339">
        <v>33173</v>
      </c>
      <c r="AQ53" s="340">
        <v>-19.2</v>
      </c>
      <c r="AR53" s="341">
        <v>0.4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2522242</v>
      </c>
      <c r="AN54" s="345">
        <v>12409</v>
      </c>
      <c r="AO54" s="346">
        <v>11.3</v>
      </c>
      <c r="AP54" s="347">
        <v>20353</v>
      </c>
      <c r="AQ54" s="348">
        <v>-25.4</v>
      </c>
      <c r="AR54" s="349">
        <v>36.700000000000003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7952223</v>
      </c>
      <c r="AN55" s="337">
        <v>39070</v>
      </c>
      <c r="AO55" s="338">
        <v>114.7</v>
      </c>
      <c r="AP55" s="339">
        <v>37644</v>
      </c>
      <c r="AQ55" s="340">
        <v>13.5</v>
      </c>
      <c r="AR55" s="341">
        <v>101.2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6173724</v>
      </c>
      <c r="AN56" s="345">
        <v>30332</v>
      </c>
      <c r="AO56" s="346">
        <v>144.4</v>
      </c>
      <c r="AP56" s="347">
        <v>24939</v>
      </c>
      <c r="AQ56" s="348">
        <v>22.5</v>
      </c>
      <c r="AR56" s="349">
        <v>121.9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8832211</v>
      </c>
      <c r="AN57" s="337">
        <v>43400</v>
      </c>
      <c r="AO57" s="338">
        <v>11.1</v>
      </c>
      <c r="AP57" s="339">
        <v>39221</v>
      </c>
      <c r="AQ57" s="340">
        <v>4.2</v>
      </c>
      <c r="AR57" s="341">
        <v>6.9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5885538</v>
      </c>
      <c r="AN58" s="345">
        <v>28920</v>
      </c>
      <c r="AO58" s="346">
        <v>-4.7</v>
      </c>
      <c r="AP58" s="347">
        <v>24821</v>
      </c>
      <c r="AQ58" s="348">
        <v>-0.5</v>
      </c>
      <c r="AR58" s="349">
        <v>-4.2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12890979</v>
      </c>
      <c r="AN59" s="337">
        <v>63509</v>
      </c>
      <c r="AO59" s="338">
        <v>46.3</v>
      </c>
      <c r="AP59" s="339">
        <v>38566</v>
      </c>
      <c r="AQ59" s="340">
        <v>-1.7</v>
      </c>
      <c r="AR59" s="341">
        <v>48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8830130</v>
      </c>
      <c r="AN60" s="345">
        <v>43503</v>
      </c>
      <c r="AO60" s="346">
        <v>50.4</v>
      </c>
      <c r="AP60" s="347">
        <v>24059</v>
      </c>
      <c r="AQ60" s="348">
        <v>-3.1</v>
      </c>
      <c r="AR60" s="349">
        <v>53.5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7581620</v>
      </c>
      <c r="AN61" s="352">
        <v>37320</v>
      </c>
      <c r="AO61" s="353">
        <v>23.3</v>
      </c>
      <c r="AP61" s="354">
        <v>37937</v>
      </c>
      <c r="AQ61" s="355">
        <v>0</v>
      </c>
      <c r="AR61" s="341">
        <v>23.3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5133371</v>
      </c>
      <c r="AN62" s="345">
        <v>25264</v>
      </c>
      <c r="AO62" s="346">
        <v>28.9</v>
      </c>
      <c r="AP62" s="347">
        <v>24287</v>
      </c>
      <c r="AQ62" s="348">
        <v>-0.5</v>
      </c>
      <c r="AR62" s="349">
        <v>29.4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zSieds/o25zAKQhUL+FmhdkjW73csHu7wRKiPV8YYxw4uhdvq2kVNWAHedCw/Cz5xXggdmc7zCmTqmHl3tCyRQ==" saltValue="kG8MTQHa6kvOaTh7BCi2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election activeCell="AE102" sqref="AE102"/>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0" spans="125:125" ht="13.5" hidden="1" customHeight="1" x14ac:dyDescent="0.15"/>
    <row r="121" spans="125:125" ht="13.5" hidden="1" customHeight="1" x14ac:dyDescent="0.15">
      <c r="DU121" s="262"/>
    </row>
  </sheetData>
  <sheetProtection algorithmName="SHA-512" hashValue="NebIE1zR2H52tKuL/eL7waRVTixjHNvoaytx/G0TT8hmdaW58+cLw6DE6uABZhHMXOKPCOB1sKZ6TxrajUa2Kg==" saltValue="VpN7cKCamuaIJMtGfJLQ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7" zoomScale="85" zoomScaleNormal="85" zoomScaleSheetLayoutView="55" workbookViewId="0">
      <selection activeCell="B112" sqref="B112"/>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4KvBE8Ps8KEcdBDKhnCGCin0yDNwK0NXGIU5xZpFoS17ySKbXMSlNBe5OKLwW/H2zSY4T38YLYkqlYYfCSCxdA==" saltValue="LHgMHmOWOA1n6PYQtbDC9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election activeCell="K47" sqref="K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18.77</v>
      </c>
      <c r="G47" s="12">
        <v>17.829999999999998</v>
      </c>
      <c r="H47" s="12">
        <v>14.17</v>
      </c>
      <c r="I47" s="12">
        <v>11.56</v>
      </c>
      <c r="J47" s="13">
        <v>13.16</v>
      </c>
    </row>
    <row r="48" spans="2:10" ht="57.75" customHeight="1" x14ac:dyDescent="0.15">
      <c r="B48" s="14"/>
      <c r="C48" s="1169" t="s">
        <v>4</v>
      </c>
      <c r="D48" s="1169"/>
      <c r="E48" s="1170"/>
      <c r="F48" s="15">
        <v>1.86</v>
      </c>
      <c r="G48" s="16">
        <v>1.97</v>
      </c>
      <c r="H48" s="16">
        <v>1.86</v>
      </c>
      <c r="I48" s="16">
        <v>2.73</v>
      </c>
      <c r="J48" s="17">
        <v>2.4700000000000002</v>
      </c>
    </row>
    <row r="49" spans="2:10" ht="57.75" customHeight="1" thickBot="1" x14ac:dyDescent="0.2">
      <c r="B49" s="18"/>
      <c r="C49" s="1171" t="s">
        <v>5</v>
      </c>
      <c r="D49" s="1171"/>
      <c r="E49" s="1172"/>
      <c r="F49" s="19">
        <v>0.23</v>
      </c>
      <c r="G49" s="20" t="s">
        <v>564</v>
      </c>
      <c r="H49" s="20" t="s">
        <v>565</v>
      </c>
      <c r="I49" s="20">
        <v>0.63</v>
      </c>
      <c r="J49" s="21">
        <v>3.52</v>
      </c>
    </row>
    <row r="50" spans="2:10" x14ac:dyDescent="0.15"/>
  </sheetData>
  <sheetProtection algorithmName="SHA-512" hashValue="vLXRHgj/DO8XQ4goam10RX2jofrTP3wDq7zmC7EZgfJTDBS84LGHtACW6f5GvHZRVsG2ymYqiqkoNdOIsCqTqw==" saltValue="g4us50yDt9CgTmV80q2t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2023-03-10T04:37:36Z</cp:lastPrinted>
  <dcterms:created xsi:type="dcterms:W3CDTF">2023-02-20T06:11:08Z</dcterms:created>
  <dcterms:modified xsi:type="dcterms:W3CDTF">2023-10-20T07:16:23Z</dcterms:modified>
  <cp:category/>
</cp:coreProperties>
</file>