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01\共有a\総務部\財政課\★@New財政課\令和05年度\02_財政係\01 共用・庶務\04 財政状況の公表\02 財政状況資料集\20231003【1019〆】令和３年度財政状況資料集の作成について（２回目）\"/>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C36" i="10"/>
  <c r="BE35"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CO34" i="10"/>
  <c r="CO35" i="10" s="1"/>
  <c r="CO36" i="10" s="1"/>
  <c r="CO37" i="10" s="1"/>
  <c r="CO38" i="10" s="1"/>
  <c r="CO39" i="10" s="1"/>
  <c r="CO40" i="10" s="1"/>
  <c r="BW34" i="10"/>
  <c r="BW35" i="10" s="1"/>
  <c r="BW36" i="10" s="1"/>
</calcChain>
</file>

<file path=xl/sharedStrings.xml><?xml version="1.0" encoding="utf-8"?>
<sst xmlns="http://schemas.openxmlformats.org/spreadsheetml/2006/main" count="1089" uniqueCount="624">
  <si>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</si>
  <si>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</si>
  <si>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</si>
  <si>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</si>
  <si>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</si>
  <si>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</si>
  <si>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</si>
  <si>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</si>
  <si>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</si>
  <si>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</si>
  <si>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</si>
  <si>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</si>
  <si>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</si>
  <si>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</si>
  <si>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</si>
  <si>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</si>
  <si>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</si>
  <si>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</si>
  <si>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</si>
  <si>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</si>
  <si>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</si>
  <si>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</si>
  <si>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</si>
  <si>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</si>
  <si>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</si>
  <si>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</si>
  <si>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</si>
  <si>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</si>
  <si>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</si>
  <si>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</si>
  <si>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</si>
  <si>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</si>
  <si>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</si>
  <si>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</si>
  <si>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</si>
  <si>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</si>
  <si>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</si>
  <si>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</si>
  <si>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</si>
  <si>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</si>
  <si>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</si>
  <si>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</si>
  <si>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</si>
  <si>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</si>
  <si>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</si>
  <si>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</si>
  <si>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</si>
  <si>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</si>
  <si>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</si>
  <si>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</si>
  <si>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</si>
  <si>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</si>
  <si>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</si>
  <si>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</si>
  <si>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</si>
  <si>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</si>
  <si>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</si>
  <si>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</si>
  <si>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</si>
  <si>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</si>
  <si>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</si>
  <si>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</si>
  <si>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</si>
  <si>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</si>
  <si>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</si>
  <si>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</si>
  <si>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</si>
  <si>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</si>
  <si>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</si>
  <si>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</si>
  <si>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</si>
  <si>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</si>
  <si>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</si>
  <si>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</si>
  <si>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</si>
  <si>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</si>
  <si>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</si>
  <si>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</si>
  <si>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</si>
  <si>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</si>
  <si>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</si>
  <si>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</si>
  <si>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</si>
  <si>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</si>
  <si>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</si>
  <si>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</si>
  <si>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</si>
  <si>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</si>
  <si>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</si>
  <si>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</si>
  <si>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</si>
  <si>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</si>
  <si>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</si>
  <si>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</si>
  <si>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</si>
  <si>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</si>
  <si>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</si>
  <si>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</si>
  <si>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</si>
  <si>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</si>
  <si>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</si>
  <si>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</si>
  <si>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</si>
  <si>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</si>
  <si>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</si>
  <si>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</si>
  <si>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</si>
  <si>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</si>
  <si>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</si>
  <si>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</si>
  <si>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</si>
  <si>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</si>
  <si>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</si>
  <si>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</si>
  <si>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</si>
  <si>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</si>
  <si>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</si>
  <si>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</si>
  <si>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</si>
  <si>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</si>
  <si>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</si>
  <si>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</si>
  <si>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</si>
  <si>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</si>
  <si>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</si>
  <si>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</si>
  <si>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</si>
  <si>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</si>
  <si>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</si>
  <si>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</si>
  <si>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</si>
  <si>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</si>
  <si>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</si>
  <si>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</si>
  <si>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</si>
  <si>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</si>
  <si>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</si>
  <si>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</si>
  <si>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</si>
  <si>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</si>
  <si>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</si>
  <si>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</si>
  <si>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</si>
  <si>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</si>
  <si>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</si>
  <si>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</si>
  <si>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</si>
  <si>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</si>
  <si>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</si>
  <si>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</si>
  <si>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</si>
  <si>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</si>
  <si>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</si>
  <si>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</si>
  <si>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</si>
  <si>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</si>
  <si>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</si>
  <si>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</si>
  <si>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</si>
  <si>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</si>
  <si>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</si>
  <si>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</si>
  <si>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</si>
  <si>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</si>
  <si>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</si>
  <si>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</si>
  <si>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</si>
  <si>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</si>
  <si>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</si>
  <si>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</si>
  <si>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</si>
  <si>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</si>
  <si>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</si>
  <si>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</si>
  <si>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</si>
  <si>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</si>
  <si>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</si>
  <si>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</si>
  <si>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</si>
  <si>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</si>
  <si>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</si>
  <si>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</si>
  <si>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</si>
  <si>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</si>
  <si>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</si>
  <si>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</si>
  <si>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</si>
  <si>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</si>
  <si>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</si>
  <si>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</si>
  <si>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</si>
  <si>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</si>
  <si>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</si>
  <si>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</si>
  <si>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</si>
  <si>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</si>
  <si>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</si>
  <si>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</si>
  <si>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</si>
  <si>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</si>
  <si>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</si>
  <si>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</si>
  <si>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</si>
  <si>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</si>
  <si>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</si>
  <si>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</si>
  <si>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</si>
  <si>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</si>
  <si>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</si>
  <si>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</si>
  <si>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</si>
  <si>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</si>
  <si>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</si>
  <si>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</si>
  <si>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</si>
  <si>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</si>
  <si>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</si>
  <si>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兵庫県三木市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</si>
  <si>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</si>
  <si>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</si>
  <si>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</si>
  <si>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</si>
  <si>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</si>
  <si>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</si>
  <si>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</si>
  <si>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</si>
  <si>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</si>
  <si>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</si>
  <si>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</si>
  <si>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</si>
  <si>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</si>
  <si>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</si>
  <si>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</si>
  <si>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</si>
  <si>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</si>
  <si>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</si>
  <si>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</si>
  <si>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</si>
  <si>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</si>
  <si>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</si>
  <si>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</si>
  <si>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</si>
  <si>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</si>
  <si>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</si>
  <si>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</si>
  <si>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</si>
  <si>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</si>
  <si>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</si>
  <si>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</si>
  <si>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</si>
  <si>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</si>
  <si>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</si>
  <si>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</si>
  <si>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</si>
  <si>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</si>
  <si>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</si>
  <si>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</si>
  <si>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</si>
  <si>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</si>
  <si>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</si>
  <si>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</si>
  <si>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</si>
  <si>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</si>
  <si>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</si>
  <si>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</si>
  <si>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</si>
  <si>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</si>
  <si>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</si>
  <si>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</si>
  <si>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</si>
  <si>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</si>
  <si>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</si>
  <si>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</si>
  <si>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</si>
  <si>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</si>
  <si>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</si>
  <si>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</si>
  <si>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</si>
  <si>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</si>
  <si>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</si>
  <si>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</si>
  <si>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</si>
  <si>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</si>
  <si>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</si>
  <si>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</si>
  <si>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</si>
  <si>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</si>
  <si>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</si>
  <si>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</si>
  <si>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</si>
  <si>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</si>
  <si>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</si>
  <si>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</si>
  <si>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</si>
  <si>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</si>
  <si>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</si>
  <si>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</si>
  <si>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</si>
  <si>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</si>
  <si>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</si>
  <si>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</si>
  <si>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</si>
  <si>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</si>
  <si>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</si>
  <si>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</si>
  <si>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</si>
  <si>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</si>
  <si>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</si>
  <si>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</si>
  <si>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</si>
  <si>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</si>
  <si>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</si>
  <si>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</si>
  <si>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</si>
  <si>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</si>
  <si>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</si>
  <si>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</si>
  <si>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</si>
  <si>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</si>
  <si>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</si>
  <si>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</si>
  <si>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</si>
  <si>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</si>
  <si>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</si>
  <si>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</si>
  <si>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</si>
  <si>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</si>
  <si>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</si>
  <si>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</si>
  <si>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</si>
  <si>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</si>
  <si>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</si>
  <si>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</si>
  <si>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</si>
  <si>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</si>
  <si>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</si>
  <si>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</si>
  <si>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</si>
  <si>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</si>
  <si>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</si>
  <si>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</si>
  <si>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</si>
  <si>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</si>
  <si>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</si>
  <si>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</si>
  <si>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</si>
  <si>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</si>
  <si>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</si>
  <si>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</si>
  <si>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</si>
  <si>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</si>
  <si>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</si>
  <si>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</si>
  <si>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</si>
  <si>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</si>
  <si>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</si>
  <si>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</si>
  <si>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</si>
  <si>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</si>
  <si>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</si>
  <si>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</si>
  <si>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</si>
  <si>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</si>
  <si>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</si>
  <si>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</si>
  <si>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</si>
  <si>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</si>
  <si>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</si>
  <si>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</si>
  <si>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</si>
  <si>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</si>
  <si>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兵庫県三木市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</si>
  <si>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</si>
  <si>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</si>
  <si>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</si>
  <si>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</si>
  <si>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</si>
  <si>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</si>
  <si>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</si>
  <si>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</si>
  <si>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</si>
  <si>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</si>
  <si>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</si>
  <si>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</si>
  <si>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</si>
  <si>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</si>
  <si>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</si>
  <si>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</si>
  <si>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</si>
  <si>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</si>
  <si>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</si>
  <si>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</si>
  <si>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</si>
  <si>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</si>
  <si>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</si>
  <si>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</si>
  <si>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</si>
  <si>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</si>
  <si>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</si>
  <si>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</si>
  <si>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</si>
  <si>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</si>
  <si>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</si>
  <si>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</si>
  <si>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</si>
  <si>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</si>
  <si>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</si>
  <si>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</si>
  <si>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</si>
  <si>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</si>
  <si>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</si>
  <si>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</si>
  <si>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</si>
  <si>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</si>
  <si>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</si>
  <si>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</si>
  <si>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</si>
  <si>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</si>
  <si>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</si>
  <si>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</si>
  <si>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</si>
  <si>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</si>
  <si>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</si>
  <si>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</si>
  <si>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</si>
  <si>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</si>
  <si>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</si>
  <si>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</si>
  <si>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</si>
  <si>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</si>
  <si>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</si>
  <si>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</si>
  <si>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</si>
  <si>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</si>
  <si>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</si>
  <si>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</si>
  <si>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</si>
  <si>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</si>
  <si>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</si>
  <si>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</si>
  <si>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</si>
  <si>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</si>
  <si>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</si>
  <si>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</si>
  <si>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</si>
  <si>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</si>
  <si>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</si>
  <si>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</si>
  <si>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</si>
  <si>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</si>
  <si>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</si>
  <si>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</si>
  <si>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</si>
  <si>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</si>
  <si>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</si>
  <si>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</si>
  <si>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</si>
  <si>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</si>
  <si>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</si>
  <si>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</si>
  <si>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</si>
  <si>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</si>
  <si>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</si>
  <si>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</si>
  <si>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</si>
  <si>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</si>
  <si>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</si>
  <si>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</si>
  <si>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</si>
  <si>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</si>
  <si>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</si>
  <si>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</si>
  <si>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</si>
  <si>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</si>
  <si>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</si>
  <si>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</si>
  <si>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</si>
  <si>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</si>
  <si>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</si>
  <si>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</si>
  <si>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</si>
  <si>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</si>
  <si>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</si>
  <si>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</si>
  <si>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</si>
  <si>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</si>
  <si>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</si>
  <si>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</si>
  <si>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</si>
  <si>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</si>
  <si>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</si>
  <si>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</si>
  <si>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</si>
  <si>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</si>
  <si>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</si>
  <si>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</si>
  <si>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</si>
  <si>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</si>
  <si>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</si>
  <si>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</si>
  <si>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</si>
  <si>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</si>
  <si>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</si>
  <si>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</si>
  <si>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</si>
  <si>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</si>
  <si>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</si>
  <si>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</si>
  <si>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</si>
  <si>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</si>
  <si>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</si>
  <si>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</si>
  <si>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</si>
  <si>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</si>
  <si>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</si>
  <si>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</si>
  <si>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</si>
  <si>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</si>
  <si>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</si>
  <si>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</si>
  <si>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</si>
  <si>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</si>
  <si>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</si>
  <si>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</si>
  <si>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</si>
  <si>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</si>
  <si>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</si>
  <si>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</si>
  <si>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</si>
  <si>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</si>
  <si>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</si>
  <si>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</si>
  <si>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</si>
  <si>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</si>
  <si>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</si>
  <si>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</si>
  <si>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</si>
  <si>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</si>
  <si>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</si>
  <si>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</si>
  <si>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</si>
  <si>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</si>
  <si>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</si>
  <si>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</si>
  <si>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</si>
  <si>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</si>
  <si>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</si>
  <si>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</si>
  <si>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</si>
  <si>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</si>
  <si>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</si>
  <si>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</si>
  <si>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</si>
  <si>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</si>
  <si>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</si>
  <si>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</si>
  <si>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</si>
  <si>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</si>
  <si>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</si>
  <si>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</si>
  <si>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</si>
  <si>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</si>
  <si>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</si>
  <si>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</si>
  <si>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0.54</t>
  </si>
  <si>
    <t>▲ 0.88</t>
  </si>
  <si>
    <t>水道事業会計</t>
  </si>
  <si>
    <t>下水道事業会計</t>
  </si>
  <si>
    <t>一般会計</t>
  </si>
  <si>
    <t>介護保険特別会計</t>
  </si>
  <si>
    <t>後期高齢者医療事業特別会計</t>
  </si>
  <si>
    <t>学校給食事業特別会計</t>
  </si>
  <si>
    <t>国民健康保険特別会計</t>
  </si>
  <si>
    <t>▲ 0.09</t>
  </si>
  <si>
    <t>▲ 1.06</t>
  </si>
  <si>
    <t>▲ 1.50</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</si>
  <si>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</si>
  <si>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</si>
  <si>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</si>
  <si>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</si>
  <si>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</si>
  <si>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</si>
  <si>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</si>
  <si>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</si>
  <si>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</si>
  <si>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</si>
  <si>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</si>
  <si>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兵庫県後期高齢者医療広域連合</t>
    <rPh sb="0" eb="3">
      <t>ヒョウゴケン</t>
    </rPh>
    <rPh sb="3" eb="5">
      <t>コウキ</t>
    </rPh>
    <rPh sb="5" eb="8">
      <t>コウレイシャ</t>
    </rPh>
    <rPh sb="8" eb="10">
      <t>イリョウ</t>
    </rPh>
    <rPh sb="10" eb="12">
      <t>コウイキ</t>
    </rPh>
    <rPh sb="12" eb="14">
      <t>レンゴウ</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</si>
  <si>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</si>
  <si>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北播磨総合医療センター企業団</t>
    <rPh sb="0" eb="1">
      <t>キタ</t>
    </rPh>
    <rPh sb="1" eb="3">
      <t>ハリマ</t>
    </rPh>
    <rPh sb="3" eb="5">
      <t>ソウゴウ</t>
    </rPh>
    <rPh sb="5" eb="7">
      <t>イリョウ</t>
    </rPh>
    <rPh sb="11" eb="13">
      <t>キギョウ</t>
    </rPh>
    <rPh sb="13" eb="14">
      <t>ダン</t>
    </rPh>
    <phoneticPr fontId="2"/>
  </si>
  <si>
    <t>（公財）三木市文化振興財団</t>
    <rPh sb="1" eb="2">
      <t>コウ</t>
    </rPh>
    <rPh sb="2" eb="3">
      <t>ザイ</t>
    </rPh>
    <rPh sb="4" eb="7">
      <t>ミキシ</t>
    </rPh>
    <rPh sb="7" eb="9">
      <t>ブンカ</t>
    </rPh>
    <rPh sb="9" eb="11">
      <t>シンコウ</t>
    </rPh>
    <rPh sb="11" eb="13">
      <t>ザイダン</t>
    </rPh>
    <phoneticPr fontId="2"/>
  </si>
  <si>
    <t>（公財）三木市スポーツ振興基金</t>
    <rPh sb="1" eb="2">
      <t>コウ</t>
    </rPh>
    <rPh sb="2" eb="3">
      <t>ザイ</t>
    </rPh>
    <rPh sb="4" eb="7">
      <t>ミキシ</t>
    </rPh>
    <rPh sb="11" eb="13">
      <t>シンコウ</t>
    </rPh>
    <rPh sb="13" eb="15">
      <t>キキン</t>
    </rPh>
    <phoneticPr fontId="2"/>
  </si>
  <si>
    <t>（公財）三木山人と馬とのふれあいの森協会</t>
    <rPh sb="1" eb="3">
      <t>コウザイ</t>
    </rPh>
    <rPh sb="4" eb="6">
      <t>ミキ</t>
    </rPh>
    <rPh sb="6" eb="7">
      <t>ヤマ</t>
    </rPh>
    <rPh sb="7" eb="8">
      <t>ヒト</t>
    </rPh>
    <rPh sb="9" eb="10">
      <t>ウマ</t>
    </rPh>
    <rPh sb="17" eb="18">
      <t>モリ</t>
    </rPh>
    <rPh sb="18" eb="20">
      <t>キョウカイ</t>
    </rPh>
    <phoneticPr fontId="2"/>
  </si>
  <si>
    <t>みきやま(株)</t>
    <rPh sb="4" eb="7">
      <t>カブ</t>
    </rPh>
    <phoneticPr fontId="2"/>
  </si>
  <si>
    <t>（株）エフエム三木</t>
    <rPh sb="0" eb="3">
      <t>カブ</t>
    </rPh>
    <rPh sb="7" eb="9">
      <t>ミキ</t>
    </rPh>
    <phoneticPr fontId="2"/>
  </si>
  <si>
    <t>三木市土地開発公社</t>
    <rPh sb="0" eb="3">
      <t>ミキシ</t>
    </rPh>
    <rPh sb="3" eb="5">
      <t>トチ</t>
    </rPh>
    <rPh sb="5" eb="7">
      <t>カイハツ</t>
    </rPh>
    <rPh sb="7" eb="9">
      <t>コウシャ</t>
    </rPh>
    <phoneticPr fontId="2"/>
  </si>
  <si>
    <t>（株）吉川まちづくり公社</t>
    <rPh sb="0" eb="3">
      <t>カブ</t>
    </rPh>
    <rPh sb="3" eb="5">
      <t>ヨカワ</t>
    </rPh>
    <rPh sb="10" eb="12">
      <t>コウシャ</t>
    </rPh>
    <phoneticPr fontId="2"/>
  </si>
  <si>
    <t>○</t>
    <phoneticPr fontId="2"/>
  </si>
  <si>
    <t>-</t>
    <phoneticPr fontId="2"/>
  </si>
  <si>
    <t>-</t>
    <phoneticPr fontId="2"/>
  </si>
  <si>
    <t>-</t>
    <phoneticPr fontId="2"/>
  </si>
  <si>
    <t>-</t>
    <phoneticPr fontId="2"/>
  </si>
  <si>
    <t>-</t>
    <phoneticPr fontId="2"/>
  </si>
  <si>
    <t>-</t>
    <phoneticPr fontId="2"/>
  </si>
  <si>
    <t>こころのふるさと三木応援基金</t>
    <rPh sb="8" eb="10">
      <t>ミキ</t>
    </rPh>
    <rPh sb="10" eb="12">
      <t>オウエン</t>
    </rPh>
    <rPh sb="12" eb="14">
      <t>キキン</t>
    </rPh>
    <phoneticPr fontId="5"/>
  </si>
  <si>
    <t>公共施設整備基金</t>
    <rPh sb="0" eb="2">
      <t>コウキョウ</t>
    </rPh>
    <rPh sb="2" eb="4">
      <t>シセツ</t>
    </rPh>
    <rPh sb="4" eb="6">
      <t>セイビ</t>
    </rPh>
    <rPh sb="6" eb="8">
      <t>キキン</t>
    </rPh>
    <phoneticPr fontId="5"/>
  </si>
  <si>
    <t>社会福祉基金</t>
    <rPh sb="0" eb="2">
      <t>シャカイ</t>
    </rPh>
    <rPh sb="2" eb="4">
      <t>フクシ</t>
    </rPh>
    <rPh sb="4" eb="6">
      <t>キキン</t>
    </rPh>
    <phoneticPr fontId="5"/>
  </si>
  <si>
    <t>市民文化振興基金</t>
    <rPh sb="0" eb="2">
      <t>シミン</t>
    </rPh>
    <rPh sb="2" eb="4">
      <t>ブンカ</t>
    </rPh>
    <rPh sb="4" eb="6">
      <t>シンコウ</t>
    </rPh>
    <rPh sb="6" eb="8">
      <t>キキン</t>
    </rPh>
    <phoneticPr fontId="5"/>
  </si>
  <si>
    <t>ガーデンシティみき創生基金</t>
    <rPh sb="9" eb="11">
      <t>ソウセイ</t>
    </rPh>
    <rPh sb="11" eb="13">
      <t>キキン</t>
    </rPh>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</si>
  <si>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</si>
  <si>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</si>
  <si>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</si>
  <si>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</si>
  <si>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（令和２年度の分析）
　将来負担比率は、下水道事業会計の地方債現在高が減少したことや標準財政規模の拡大等により前年度と比較して0.4％改善している。
　また、有形固定資産減価償却率は、施設の老朽化にともない増加の一途を辿っていることから、公共施設の再配置計画を策定し、計画的に施設の統廃合を進めていく必要がある。</t>
    <rPh sb="2" eb="4">
      <t>レイワ</t>
    </rPh>
    <rPh sb="5" eb="7">
      <t>ネンド</t>
    </rPh>
    <rPh sb="8" eb="10">
      <t>ブンセキ</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</si>
  <si>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</si>
  <si>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</si>
  <si>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</si>
  <si>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</si>
  <si>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</si>
  <si>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</si>
  <si>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</si>
  <si>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将来負担比率は、地方債の現在高が減少していることや財政調整基金、その他基金への積立てによる充当可能基金の増加等により前年度と比較して4.3％改善している。
　実質公債費比率は、合併特例債の償還がピークを迎えており、総合体育館建設のために発行した地方債の元金償還も加わったため、前年度と比較して1.1％悪化している。</t>
    <rPh sb="26" eb="32">
      <t>ザイセイチョウセイキキン</t>
    </rPh>
    <rPh sb="35" eb="36">
      <t>タ</t>
    </rPh>
    <rPh sb="36" eb="38">
      <t>キキン</t>
    </rPh>
    <rPh sb="40" eb="42">
      <t>ツミタ</t>
    </rPh>
    <rPh sb="46" eb="48">
      <t>ジュウトウ</t>
    </rPh>
    <rPh sb="48" eb="50">
      <t>カノウ</t>
    </rPh>
    <rPh sb="50" eb="52">
      <t>キキン</t>
    </rPh>
    <rPh sb="53" eb="55">
      <t>ゾウカ</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</si>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</sst>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7996-44BF-8EBA-BAAD0F6A5A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52558</c:v>
                </c:pt>
                <c:pt idx="1">
                  <c:v>24888</c:v>
                </c:pt>
                <c:pt idx="2">
                  <c:v>22657</c:v>
                </c:pt>
                <c:pt idx="3">
                  <c:v>34483</c:v>
                </c:pt>
                <c:pt idx="4">
                  <c:v>33450</c:v>
                </c:pt>
              </c:numCache>
            </c:numRef>
          </c:val>
          <c:smooth val="0"/>
          <c:extLst>
            <c:ext xmlns:c16="http://schemas.microsoft.com/office/drawing/2014/chart" uri="{C3380CC4-5D6E-409C-BE32-E72D297353CC}">
              <c16:uniqueId val="{00000001-7996-44BF-8EBA-BAAD0F6A5A4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0.55000000000000004</c:v>
                </c:pt>
                <c:pt idx="1">
                  <c:v>0.28999999999999998</c:v>
                </c:pt>
                <c:pt idx="2">
                  <c:v>0.13</c:v>
                </c:pt>
                <c:pt idx="3">
                  <c:v>0.49</c:v>
                </c:pt>
                <c:pt idx="4">
                  <c:v>4.7300000000000004</c:v>
                </c:pt>
              </c:numCache>
            </c:numRef>
          </c:val>
          <c:extLst>
            <c:ext xmlns:c16="http://schemas.microsoft.com/office/drawing/2014/chart" uri="{C3380CC4-5D6E-409C-BE32-E72D297353CC}">
              <c16:uniqueId val="{00000000-0C48-4318-A6A6-EBA46C7A8D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14.49</c:v>
                </c:pt>
                <c:pt idx="1">
                  <c:v>14.6</c:v>
                </c:pt>
                <c:pt idx="2">
                  <c:v>14.37</c:v>
                </c:pt>
                <c:pt idx="3">
                  <c:v>12.85</c:v>
                </c:pt>
                <c:pt idx="4">
                  <c:v>12.53</c:v>
                </c:pt>
              </c:numCache>
            </c:numRef>
          </c:val>
          <c:extLst>
            <c:ext xmlns:c16="http://schemas.microsoft.com/office/drawing/2014/chart" uri="{C3380CC4-5D6E-409C-BE32-E72D297353CC}">
              <c16:uniqueId val="{00000001-0C48-4318-A6A6-EBA46C7A8D4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0.35</c:v>
                </c:pt>
                <c:pt idx="1">
                  <c:v>0.04</c:v>
                </c:pt>
                <c:pt idx="2">
                  <c:v>-0.54</c:v>
                </c:pt>
                <c:pt idx="3">
                  <c:v>-0.88</c:v>
                </c:pt>
                <c:pt idx="4">
                  <c:v>4.5</c:v>
                </c:pt>
              </c:numCache>
            </c:numRef>
          </c:val>
          <c:smooth val="0"/>
          <c:extLst>
            <c:ext xmlns:c16="http://schemas.microsoft.com/office/drawing/2014/chart" uri="{C3380CC4-5D6E-409C-BE32-E72D297353CC}">
              <c16:uniqueId val="{00000002-0C48-4318-A6A6-EBA46C7A8D4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0.32</c:v>
                </c:pt>
                <c:pt idx="2">
                  <c:v>#N/A</c:v>
                </c:pt>
                <c:pt idx="3">
                  <c:v>0.27</c:v>
                </c:pt>
                <c:pt idx="4">
                  <c:v>#N/A</c:v>
                </c:pt>
                <c:pt idx="5">
                  <c:v>0.27</c:v>
                </c:pt>
                <c:pt idx="6">
                  <c:v>0</c:v>
                </c:pt>
                <c:pt idx="7">
                  <c:v>0</c:v>
                </c:pt>
                <c:pt idx="8">
                  <c:v>0</c:v>
                </c:pt>
                <c:pt idx="9">
                  <c:v>0</c:v>
                </c:pt>
              </c:numCache>
            </c:numRef>
          </c:val>
          <c:extLst>
            <c:ext xmlns:c16="http://schemas.microsoft.com/office/drawing/2014/chart" uri="{C3380CC4-5D6E-409C-BE32-E72D297353CC}">
              <c16:uniqueId val="{00000000-FFB2-428F-A2FC-F11F73FBDB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B2-428F-A2FC-F11F73FBDBD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FB2-428F-A2FC-F11F73FBDBD4}"/>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0.56999999999999995</c:v>
                </c:pt>
                <c:pt idx="2">
                  <c:v>0.09</c:v>
                </c:pt>
                <c:pt idx="3">
                  <c:v>#N/A</c:v>
                </c:pt>
                <c:pt idx="4">
                  <c:v>1.06</c:v>
                </c:pt>
                <c:pt idx="5">
                  <c:v>#N/A</c:v>
                </c:pt>
                <c:pt idx="6">
                  <c:v>1.5</c:v>
                </c:pt>
                <c:pt idx="7">
                  <c:v>#N/A</c:v>
                </c:pt>
                <c:pt idx="8">
                  <c:v>#N/A</c:v>
                </c:pt>
                <c:pt idx="9">
                  <c:v>0</c:v>
                </c:pt>
              </c:numCache>
            </c:numRef>
          </c:val>
          <c:extLst>
            <c:ext xmlns:c16="http://schemas.microsoft.com/office/drawing/2014/chart" uri="{C3380CC4-5D6E-409C-BE32-E72D297353CC}">
              <c16:uniqueId val="{00000003-FFB2-428F-A2FC-F11F73FBDBD4}"/>
            </c:ext>
          </c:extLst>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FFB2-428F-A2FC-F11F73FBDBD4}"/>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0.18</c:v>
                </c:pt>
                <c:pt idx="2">
                  <c:v>#N/A</c:v>
                </c:pt>
                <c:pt idx="3">
                  <c:v>0.15</c:v>
                </c:pt>
                <c:pt idx="4">
                  <c:v>#N/A</c:v>
                </c:pt>
                <c:pt idx="5">
                  <c:v>0.14000000000000001</c:v>
                </c:pt>
                <c:pt idx="6">
                  <c:v>#N/A</c:v>
                </c:pt>
                <c:pt idx="7">
                  <c:v>0.16</c:v>
                </c:pt>
                <c:pt idx="8">
                  <c:v>#N/A</c:v>
                </c:pt>
                <c:pt idx="9">
                  <c:v>0.15</c:v>
                </c:pt>
              </c:numCache>
            </c:numRef>
          </c:val>
          <c:extLst>
            <c:ext xmlns:c16="http://schemas.microsoft.com/office/drawing/2014/chart" uri="{C3380CC4-5D6E-409C-BE32-E72D297353CC}">
              <c16:uniqueId val="{00000005-FFB2-428F-A2FC-F11F73FBDBD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1.71</c:v>
                </c:pt>
                <c:pt idx="2">
                  <c:v>#N/A</c:v>
                </c:pt>
                <c:pt idx="3">
                  <c:v>1.54</c:v>
                </c:pt>
                <c:pt idx="4">
                  <c:v>#N/A</c:v>
                </c:pt>
                <c:pt idx="5">
                  <c:v>0.89</c:v>
                </c:pt>
                <c:pt idx="6">
                  <c:v>#N/A</c:v>
                </c:pt>
                <c:pt idx="7">
                  <c:v>0.64</c:v>
                </c:pt>
                <c:pt idx="8">
                  <c:v>#N/A</c:v>
                </c:pt>
                <c:pt idx="9">
                  <c:v>0.24</c:v>
                </c:pt>
              </c:numCache>
            </c:numRef>
          </c:val>
          <c:extLst>
            <c:ext xmlns:c16="http://schemas.microsoft.com/office/drawing/2014/chart" uri="{C3380CC4-5D6E-409C-BE32-E72D297353CC}">
              <c16:uniqueId val="{00000006-FFB2-428F-A2FC-F11F73FBDBD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0.54</c:v>
                </c:pt>
                <c:pt idx="2">
                  <c:v>#N/A</c:v>
                </c:pt>
                <c:pt idx="3">
                  <c:v>0.27</c:v>
                </c:pt>
                <c:pt idx="4">
                  <c:v>#N/A</c:v>
                </c:pt>
                <c:pt idx="5">
                  <c:v>0.12</c:v>
                </c:pt>
                <c:pt idx="6">
                  <c:v>#N/A</c:v>
                </c:pt>
                <c:pt idx="7">
                  <c:v>0.47</c:v>
                </c:pt>
                <c:pt idx="8">
                  <c:v>#N/A</c:v>
                </c:pt>
                <c:pt idx="9">
                  <c:v>4.7300000000000004</c:v>
                </c:pt>
              </c:numCache>
            </c:numRef>
          </c:val>
          <c:extLst>
            <c:ext xmlns:c16="http://schemas.microsoft.com/office/drawing/2014/chart" uri="{C3380CC4-5D6E-409C-BE32-E72D297353CC}">
              <c16:uniqueId val="{00000007-FFB2-428F-A2FC-F11F73FBDBD4}"/>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7.46</c:v>
                </c:pt>
                <c:pt idx="2">
                  <c:v>#N/A</c:v>
                </c:pt>
                <c:pt idx="3">
                  <c:v>7.31</c:v>
                </c:pt>
                <c:pt idx="4">
                  <c:v>#N/A</c:v>
                </c:pt>
                <c:pt idx="5">
                  <c:v>7.24</c:v>
                </c:pt>
                <c:pt idx="6">
                  <c:v>#N/A</c:v>
                </c:pt>
                <c:pt idx="7">
                  <c:v>6.67</c:v>
                </c:pt>
                <c:pt idx="8">
                  <c:v>#N/A</c:v>
                </c:pt>
                <c:pt idx="9">
                  <c:v>5.92</c:v>
                </c:pt>
              </c:numCache>
            </c:numRef>
          </c:val>
          <c:extLst>
            <c:ext xmlns:c16="http://schemas.microsoft.com/office/drawing/2014/chart" uri="{C3380CC4-5D6E-409C-BE32-E72D297353CC}">
              <c16:uniqueId val="{00000008-FFB2-428F-A2FC-F11F73FBDBD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11.55</c:v>
                </c:pt>
                <c:pt idx="2">
                  <c:v>#N/A</c:v>
                </c:pt>
                <c:pt idx="3">
                  <c:v>12.41</c:v>
                </c:pt>
                <c:pt idx="4">
                  <c:v>#N/A</c:v>
                </c:pt>
                <c:pt idx="5">
                  <c:v>13.85</c:v>
                </c:pt>
                <c:pt idx="6">
                  <c:v>#N/A</c:v>
                </c:pt>
                <c:pt idx="7">
                  <c:v>12.79</c:v>
                </c:pt>
                <c:pt idx="8">
                  <c:v>#N/A</c:v>
                </c:pt>
                <c:pt idx="9">
                  <c:v>11.43</c:v>
                </c:pt>
              </c:numCache>
            </c:numRef>
          </c:val>
          <c:extLst>
            <c:ext xmlns:c16="http://schemas.microsoft.com/office/drawing/2014/chart" uri="{C3380CC4-5D6E-409C-BE32-E72D297353CC}">
              <c16:uniqueId val="{00000009-FFB2-428F-A2FC-F11F73FBDBD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3797</c:v>
                </c:pt>
                <c:pt idx="5">
                  <c:v>3913</c:v>
                </c:pt>
                <c:pt idx="8">
                  <c:v>3688</c:v>
                </c:pt>
                <c:pt idx="11">
                  <c:v>3714</c:v>
                </c:pt>
                <c:pt idx="14">
                  <c:v>3735</c:v>
                </c:pt>
              </c:numCache>
            </c:numRef>
          </c:val>
          <c:extLst>
            <c:ext xmlns:c16="http://schemas.microsoft.com/office/drawing/2014/chart" uri="{C3380CC4-5D6E-409C-BE32-E72D297353CC}">
              <c16:uniqueId val="{00000000-1B03-4BCA-BD02-C9AE19435F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03-4BCA-BD02-C9AE19435F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c:v>
                </c:pt>
                <c:pt idx="3">
                  <c:v>17</c:v>
                </c:pt>
                <c:pt idx="6">
                  <c:v>23</c:v>
                </c:pt>
                <c:pt idx="9">
                  <c:v>10</c:v>
                </c:pt>
                <c:pt idx="12">
                  <c:v>21</c:v>
                </c:pt>
              </c:numCache>
            </c:numRef>
          </c:val>
          <c:extLst>
            <c:ext xmlns:c16="http://schemas.microsoft.com/office/drawing/2014/chart" uri="{C3380CC4-5D6E-409C-BE32-E72D297353CC}">
              <c16:uniqueId val="{00000002-1B03-4BCA-BD02-C9AE19435F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303</c:v>
                </c:pt>
                <c:pt idx="3">
                  <c:v>279</c:v>
                </c:pt>
                <c:pt idx="6">
                  <c:v>259</c:v>
                </c:pt>
                <c:pt idx="9">
                  <c:v>252</c:v>
                </c:pt>
                <c:pt idx="12">
                  <c:v>325</c:v>
                </c:pt>
              </c:numCache>
            </c:numRef>
          </c:val>
          <c:extLst>
            <c:ext xmlns:c16="http://schemas.microsoft.com/office/drawing/2014/chart" uri="{C3380CC4-5D6E-409C-BE32-E72D297353CC}">
              <c16:uniqueId val="{00000003-1B03-4BCA-BD02-C9AE19435F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935</c:v>
                </c:pt>
                <c:pt idx="3">
                  <c:v>938</c:v>
                </c:pt>
                <c:pt idx="6">
                  <c:v>935</c:v>
                </c:pt>
                <c:pt idx="9">
                  <c:v>923</c:v>
                </c:pt>
                <c:pt idx="12">
                  <c:v>870</c:v>
                </c:pt>
              </c:numCache>
            </c:numRef>
          </c:val>
          <c:extLst>
            <c:ext xmlns:c16="http://schemas.microsoft.com/office/drawing/2014/chart" uri="{C3380CC4-5D6E-409C-BE32-E72D297353CC}">
              <c16:uniqueId val="{00000004-1B03-4BCA-BD02-C9AE19435F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5</c:v>
                </c:pt>
              </c:numCache>
            </c:numRef>
          </c:val>
          <c:extLst>
            <c:ext xmlns:c16="http://schemas.microsoft.com/office/drawing/2014/chart" uri="{C3380CC4-5D6E-409C-BE32-E72D297353CC}">
              <c16:uniqueId val="{00000005-1B03-4BCA-BD02-C9AE19435F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03-4BCA-BD02-C9AE19435F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3111</c:v>
                </c:pt>
                <c:pt idx="3">
                  <c:v>3056</c:v>
                </c:pt>
                <c:pt idx="6">
                  <c:v>2996</c:v>
                </c:pt>
                <c:pt idx="9">
                  <c:v>3287</c:v>
                </c:pt>
                <c:pt idx="12">
                  <c:v>3492</c:v>
                </c:pt>
              </c:numCache>
            </c:numRef>
          </c:val>
          <c:extLst>
            <c:ext xmlns:c16="http://schemas.microsoft.com/office/drawing/2014/chart" uri="{C3380CC4-5D6E-409C-BE32-E72D297353CC}">
              <c16:uniqueId val="{00000007-1B03-4BCA-BD02-C9AE19435FB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560</c:v>
                </c:pt>
                <c:pt idx="2">
                  <c:v>#N/A</c:v>
                </c:pt>
                <c:pt idx="3">
                  <c:v>#N/A</c:v>
                </c:pt>
                <c:pt idx="4">
                  <c:v>377</c:v>
                </c:pt>
                <c:pt idx="5">
                  <c:v>#N/A</c:v>
                </c:pt>
                <c:pt idx="6">
                  <c:v>#N/A</c:v>
                </c:pt>
                <c:pt idx="7">
                  <c:v>525</c:v>
                </c:pt>
                <c:pt idx="8">
                  <c:v>#N/A</c:v>
                </c:pt>
                <c:pt idx="9">
                  <c:v>#N/A</c:v>
                </c:pt>
                <c:pt idx="10">
                  <c:v>758</c:v>
                </c:pt>
                <c:pt idx="11">
                  <c:v>#N/A</c:v>
                </c:pt>
                <c:pt idx="12">
                  <c:v>#N/A</c:v>
                </c:pt>
                <c:pt idx="13">
                  <c:v>978</c:v>
                </c:pt>
                <c:pt idx="14">
                  <c:v>#N/A</c:v>
                </c:pt>
              </c:numCache>
            </c:numRef>
          </c:val>
          <c:smooth val="0"/>
          <c:extLst>
            <c:ext xmlns:c16="http://schemas.microsoft.com/office/drawing/2014/chart" uri="{C3380CC4-5D6E-409C-BE32-E72D297353CC}">
              <c16:uniqueId val="{00000008-1B03-4BCA-BD02-C9AE19435FB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40492</c:v>
                </c:pt>
                <c:pt idx="5">
                  <c:v>39762</c:v>
                </c:pt>
                <c:pt idx="8">
                  <c:v>39311</c:v>
                </c:pt>
                <c:pt idx="11">
                  <c:v>38979</c:v>
                </c:pt>
                <c:pt idx="14">
                  <c:v>37677</c:v>
                </c:pt>
              </c:numCache>
            </c:numRef>
          </c:val>
          <c:extLst>
            <c:ext xmlns:c16="http://schemas.microsoft.com/office/drawing/2014/chart" uri="{C3380CC4-5D6E-409C-BE32-E72D297353CC}">
              <c16:uniqueId val="{00000000-ACEC-4255-AC9D-098A02B882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7589</c:v>
                </c:pt>
                <c:pt idx="5">
                  <c:v>7735</c:v>
                </c:pt>
                <c:pt idx="8">
                  <c:v>7390</c:v>
                </c:pt>
                <c:pt idx="11">
                  <c:v>7156</c:v>
                </c:pt>
                <c:pt idx="14">
                  <c:v>6798</c:v>
                </c:pt>
              </c:numCache>
            </c:numRef>
          </c:val>
          <c:extLst>
            <c:ext xmlns:c16="http://schemas.microsoft.com/office/drawing/2014/chart" uri="{C3380CC4-5D6E-409C-BE32-E72D297353CC}">
              <c16:uniqueId val="{00000001-ACEC-4255-AC9D-098A02B882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7119</c:v>
                </c:pt>
                <c:pt idx="5">
                  <c:v>7285</c:v>
                </c:pt>
                <c:pt idx="8">
                  <c:v>7053</c:v>
                </c:pt>
                <c:pt idx="11">
                  <c:v>6613</c:v>
                </c:pt>
                <c:pt idx="14">
                  <c:v>7429</c:v>
                </c:pt>
              </c:numCache>
            </c:numRef>
          </c:val>
          <c:extLst>
            <c:ext xmlns:c16="http://schemas.microsoft.com/office/drawing/2014/chart" uri="{C3380CC4-5D6E-409C-BE32-E72D297353CC}">
              <c16:uniqueId val="{00000002-ACEC-4255-AC9D-098A02B882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EC-4255-AC9D-098A02B882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EC-4255-AC9D-098A02B882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1456</c:v>
                </c:pt>
                <c:pt idx="3">
                  <c:v>1478</c:v>
                </c:pt>
                <c:pt idx="6">
                  <c:v>1405</c:v>
                </c:pt>
                <c:pt idx="9">
                  <c:v>1284</c:v>
                </c:pt>
                <c:pt idx="12">
                  <c:v>1274</c:v>
                </c:pt>
              </c:numCache>
            </c:numRef>
          </c:val>
          <c:extLst>
            <c:ext xmlns:c16="http://schemas.microsoft.com/office/drawing/2014/chart" uri="{C3380CC4-5D6E-409C-BE32-E72D297353CC}">
              <c16:uniqueId val="{00000005-ACEC-4255-AC9D-098A02B882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5346</c:v>
                </c:pt>
                <c:pt idx="3">
                  <c:v>4983</c:v>
                </c:pt>
                <c:pt idx="6">
                  <c:v>4950</c:v>
                </c:pt>
                <c:pt idx="9">
                  <c:v>4493</c:v>
                </c:pt>
                <c:pt idx="12">
                  <c:v>4444</c:v>
                </c:pt>
              </c:numCache>
            </c:numRef>
          </c:val>
          <c:extLst>
            <c:ext xmlns:c16="http://schemas.microsoft.com/office/drawing/2014/chart" uri="{C3380CC4-5D6E-409C-BE32-E72D297353CC}">
              <c16:uniqueId val="{00000006-ACEC-4255-AC9D-098A02B882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2711</c:v>
                </c:pt>
                <c:pt idx="3">
                  <c:v>2788</c:v>
                </c:pt>
                <c:pt idx="6">
                  <c:v>2698</c:v>
                </c:pt>
                <c:pt idx="9">
                  <c:v>3222</c:v>
                </c:pt>
                <c:pt idx="12">
                  <c:v>3263</c:v>
                </c:pt>
              </c:numCache>
            </c:numRef>
          </c:val>
          <c:extLst>
            <c:ext xmlns:c16="http://schemas.microsoft.com/office/drawing/2014/chart" uri="{C3380CC4-5D6E-409C-BE32-E72D297353CC}">
              <c16:uniqueId val="{00000007-ACEC-4255-AC9D-098A02B882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13613</c:v>
                </c:pt>
                <c:pt idx="3">
                  <c:v>13230</c:v>
                </c:pt>
                <c:pt idx="6">
                  <c:v>12676</c:v>
                </c:pt>
                <c:pt idx="9">
                  <c:v>11898</c:v>
                </c:pt>
                <c:pt idx="12">
                  <c:v>11126</c:v>
                </c:pt>
              </c:numCache>
            </c:numRef>
          </c:val>
          <c:extLst>
            <c:ext xmlns:c16="http://schemas.microsoft.com/office/drawing/2014/chart" uri="{C3380CC4-5D6E-409C-BE32-E72D297353CC}">
              <c16:uniqueId val="{00000008-ACEC-4255-AC9D-098A02B882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81</c:v>
                </c:pt>
                <c:pt idx="3">
                  <c:v>13</c:v>
                </c:pt>
                <c:pt idx="6">
                  <c:v>0</c:v>
                </c:pt>
                <c:pt idx="9">
                  <c:v>0</c:v>
                </c:pt>
                <c:pt idx="12">
                  <c:v>0</c:v>
                </c:pt>
              </c:numCache>
            </c:numRef>
          </c:val>
          <c:extLst>
            <c:ext xmlns:c16="http://schemas.microsoft.com/office/drawing/2014/chart" uri="{C3380CC4-5D6E-409C-BE32-E72D297353CC}">
              <c16:uniqueId val="{00000009-ACEC-4255-AC9D-098A02B882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38952</c:v>
                </c:pt>
                <c:pt idx="3">
                  <c:v>38760</c:v>
                </c:pt>
                <c:pt idx="6">
                  <c:v>38265</c:v>
                </c:pt>
                <c:pt idx="9">
                  <c:v>38145</c:v>
                </c:pt>
                <c:pt idx="12">
                  <c:v>37707</c:v>
                </c:pt>
              </c:numCache>
            </c:numRef>
          </c:val>
          <c:extLst>
            <c:ext xmlns:c16="http://schemas.microsoft.com/office/drawing/2014/chart" uri="{C3380CC4-5D6E-409C-BE32-E72D297353CC}">
              <c16:uniqueId val="{0000000A-ACEC-4255-AC9D-098A02B8823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6958</c:v>
                </c:pt>
                <c:pt idx="2">
                  <c:v>#N/A</c:v>
                </c:pt>
                <c:pt idx="3">
                  <c:v>#N/A</c:v>
                </c:pt>
                <c:pt idx="4">
                  <c:v>6469</c:v>
                </c:pt>
                <c:pt idx="5">
                  <c:v>#N/A</c:v>
                </c:pt>
                <c:pt idx="6">
                  <c:v>#N/A</c:v>
                </c:pt>
                <c:pt idx="7">
                  <c:v>6242</c:v>
                </c:pt>
                <c:pt idx="8">
                  <c:v>#N/A</c:v>
                </c:pt>
                <c:pt idx="9">
                  <c:v>#N/A</c:v>
                </c:pt>
                <c:pt idx="10">
                  <c:v>6293</c:v>
                </c:pt>
                <c:pt idx="11">
                  <c:v>#N/A</c:v>
                </c:pt>
                <c:pt idx="12">
                  <c:v>#N/A</c:v>
                </c:pt>
                <c:pt idx="13">
                  <c:v>5910</c:v>
                </c:pt>
                <c:pt idx="14">
                  <c:v>#N/A</c:v>
                </c:pt>
              </c:numCache>
            </c:numRef>
          </c:val>
          <c:smooth val="0"/>
          <c:extLst>
            <c:ext xmlns:c16="http://schemas.microsoft.com/office/drawing/2014/chart" uri="{C3380CC4-5D6E-409C-BE32-E72D297353CC}">
              <c16:uniqueId val="{0000000B-ACEC-4255-AC9D-098A02B8823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2672</c:v>
                </c:pt>
                <c:pt idx="1">
                  <c:v>2436</c:v>
                </c:pt>
                <c:pt idx="2">
                  <c:v>2482</c:v>
                </c:pt>
              </c:numCache>
            </c:numRef>
          </c:val>
          <c:extLst>
            <c:ext xmlns:c16="http://schemas.microsoft.com/office/drawing/2014/chart" uri="{C3380CC4-5D6E-409C-BE32-E72D297353CC}">
              <c16:uniqueId val="{00000000-D330-4643-A74D-4C6A18E4F6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1963</c:v>
                </c:pt>
                <c:pt idx="1">
                  <c:v>1766</c:v>
                </c:pt>
                <c:pt idx="2">
                  <c:v>2173</c:v>
                </c:pt>
              </c:numCache>
            </c:numRef>
          </c:val>
          <c:extLst>
            <c:ext xmlns:c16="http://schemas.microsoft.com/office/drawing/2014/chart" uri="{C3380CC4-5D6E-409C-BE32-E72D297353CC}">
              <c16:uniqueId val="{00000001-D330-4643-A74D-4C6A18E4F6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1344</c:v>
                </c:pt>
                <c:pt idx="1">
                  <c:v>1172</c:v>
                </c:pt>
                <c:pt idx="2">
                  <c:v>1403</c:v>
                </c:pt>
              </c:numCache>
            </c:numRef>
          </c:val>
          <c:extLst>
            <c:ext xmlns:c16="http://schemas.microsoft.com/office/drawing/2014/chart" uri="{C3380CC4-5D6E-409C-BE32-E72D297353CC}">
              <c16:uniqueId val="{00000002-D330-4643-A74D-4C6A18E4F6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{824C1224-652D-408D-9FAE-F8AAADB9A88C}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836-451C-9B26-E265461DB5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{6D62EBAF-9739-46D5-AB5A-9B07AAE3ABC7}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36-451C-9B26-E265461DB5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{46454CE1-B543-41D7-9A48-3FC9D796163C}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36-451C-9B26-E265461DB5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{B418D4B3-084C-48B7-BA01-A44798D9C934}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36-451C-9B26-E265461DB5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{EFB5AF7C-F056-44A9-AB6C-C05804A95524}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36-451C-9B26-E265461DB52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{9B38032D-E8FC-4061-824C-B8FC57670F56}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836-451C-9B26-E265461DB52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{8AE8F666-99A9-4D24-9C53-8D022C4AA7B8}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836-451C-9B26-E265461DB52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{6502D4C3-363B-4519-AF85-856FF55A6BFF}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836-451C-9B26-E265461DB52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{D5618A6D-3541-449B-9146-D184CE7D5305}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836-451C-9B26-E265461DB5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58.6</c:v>
                </c:pt>
                <c:pt idx="8">
                  <c:v>60</c:v>
                </c:pt>
                <c:pt idx="16">
                  <c:v>61.6</c:v>
                </c:pt>
                <c:pt idx="24">
                  <c:v>63</c:v>
                </c:pt>
              </c:numCache>
            </c:numRef>
          </c:xVal>
          <c:yVal>
            <c:numRef>
              <c:f>公会計指標分析・財政指標組合せ分析表!$BP$51:$DC$51</c:f>
              <c:numCache>
                <c:formatCode>#,##0.0;"▲ "#,##0.0</c:formatCode>
                <c:ptCount val="40"/>
                <c:pt idx="0">
                  <c:v>45</c:v>
                </c:pt>
                <c:pt idx="8">
                  <c:v>41.5</c:v>
                </c:pt>
                <c:pt idx="16">
                  <c:v>40</c:v>
                </c:pt>
                <c:pt idx="24">
                  <c:v>39.6</c:v>
                </c:pt>
              </c:numCache>
            </c:numRef>
          </c:yVal>
          <c:smooth val="0"/>
          <c:extLst>
            <c:ext xmlns:c16="http://schemas.microsoft.com/office/drawing/2014/chart" uri="{C3380CC4-5D6E-409C-BE32-E72D297353CC}">
              <c16:uniqueId val="{00000009-7836-451C-9B26-E265461DB5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{3F1FD7EF-921C-430E-A71C-906F35A8F78B}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836-451C-9B26-E265461DB5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{3CFC1B0F-0666-45AF-9B41-390A7B3A5DF1}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36-451C-9B26-E265461DB5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{702EDDF8-2AD9-4CCB-967A-72B5A866441A}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36-451C-9B26-E265461DB5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{D7FCFBCE-9025-4EA0-BE69-799FF333F388}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36-451C-9B26-E265461DB5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{A7261FB4-B2B2-4AB5-904F-ED8077233E2D}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36-451C-9B26-E265461DB52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{7DEAC48E-B4EB-4102-B1CA-0124E376B57E}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836-451C-9B26-E265461DB525}"/>
                </c:ext>
              </c:extLst>
            </c:dLbl>
            <c:dLbl>
              <c:idx val="16"/>
              <c:layout>
                <c:manualLayout>
                  <c:x val="-2.461971021296461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{35F6164E-4F78-49D8-8300-4F2E1AB3413C}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836-451C-9B26-E265461DB525}"/>
                </c:ext>
              </c:extLst>
            </c:dLbl>
            <c:dLbl>
              <c:idx val="24"/>
              <c:layout>
                <c:manualLayout>
                  <c:x val="-3.9411791087503777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{3F9E2D5E-7867-4D3F-B6C9-7E9437CA143C}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836-451C-9B26-E265461DB52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{B749E2BA-B50F-4441-9CFA-BA4FE2967020}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836-451C-9B26-E265461DB5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numCache>
            </c:numRef>
          </c:xVal>
          <c:yVal>
            <c:numRef>
              <c:f>公会計指標分析・財政指標組合せ分析表!$BP$55:$DC$55</c:f>
              <c:numCache>
                <c:formatCode>#,##0.0;"▲ "#,##0.0</c:formatCode>
                <c:ptCount val="40"/>
                <c:pt idx="0">
                  <c:v>31.3</c:v>
                </c:pt>
                <c:pt idx="8">
                  <c:v>25.3</c:v>
                </c:pt>
                <c:pt idx="16">
                  <c:v>25.5</c:v>
                </c:pt>
                <c:pt idx="24">
                  <c:v>25.1</c:v>
                </c:pt>
              </c:numCache>
            </c:numRef>
          </c:yVal>
          <c:smooth val="0"/>
          <c:extLst>
            <c:ext xmlns:c16="http://schemas.microsoft.com/office/drawing/2014/chart" uri="{C3380CC4-5D6E-409C-BE32-E72D297353CC}">
              <c16:uniqueId val="{00000013-7836-451C-9B26-E265461DB525}"/>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{216535FC-41A1-4C00-A151-8F4EBA95D4AC}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7C6-428E-91AF-06860860B4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{EE6E5EDF-8F89-4510-A8F7-29FB5BC379AB}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C6-428E-91AF-06860860B4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{696EC704-34FD-4BD2-851B-5202370E2B45}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C6-428E-91AF-06860860B4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{1C8B100D-CA68-40E4-B3B3-5C3BF5586146}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C6-428E-91AF-06860860B4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{0130094B-A004-472B-A343-4193972FDE79}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C6-428E-91AF-06860860B44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{3B97BB5C-CB7F-426A-AF44-EDF10DAC44B4}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7C6-428E-91AF-06860860B44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{7CCE84F4-0140-46AC-9125-410242067736}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7C6-428E-91AF-06860860B44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{311336C3-C852-4B2D-B0B1-DEB29F1A090D}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7C6-428E-91AF-06860860B44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{86C4FF34-7E3A-46DB-8931-433E74FA4C43}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7C6-428E-91AF-06860860B4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3.3</c:v>
                </c:pt>
                <c:pt idx="16">
                  <c:v>3.1</c:v>
                </c:pt>
                <c:pt idx="24">
                  <c:v>3.5</c:v>
                </c:pt>
                <c:pt idx="32">
                  <c:v>4.5999999999999996</c:v>
                </c:pt>
              </c:numCache>
            </c:numRef>
          </c:xVal>
          <c:yVal>
            <c:numRef>
              <c:f>公会計指標分析・財政指標組合せ分析表!$BP$73:$DC$73</c:f>
              <c:numCache>
                <c:formatCode>#,##0.0;"▲ "#,##0.0</c:formatCode>
                <c:ptCount val="40"/>
                <c:pt idx="0">
                  <c:v>45</c:v>
                </c:pt>
                <c:pt idx="8">
                  <c:v>41.5</c:v>
                </c:pt>
                <c:pt idx="16">
                  <c:v>40</c:v>
                </c:pt>
                <c:pt idx="24">
                  <c:v>39.6</c:v>
                </c:pt>
                <c:pt idx="32">
                  <c:v>35.299999999999997</c:v>
                </c:pt>
              </c:numCache>
            </c:numRef>
          </c:yVal>
          <c:smooth val="0"/>
          <c:extLst>
            <c:ext xmlns:c16="http://schemas.microsoft.com/office/drawing/2014/chart" uri="{C3380CC4-5D6E-409C-BE32-E72D297353CC}">
              <c16:uniqueId val="{00000009-A7C6-428E-91AF-06860860B4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{447B301F-BE10-4FB8-B8D1-77E29E5612CB}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7C6-428E-91AF-06860860B4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{D9CC8654-ED07-448C-9945-673C40E2B98E}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C6-428E-91AF-06860860B4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{B4953CC1-C0D3-4D9F-AEE8-7650F53B5C81}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C6-428E-91AF-06860860B4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{8B680369-2BB0-4345-B5E0-C4517DBC52EC}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C6-428E-91AF-06860860B4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{71F8233B-972C-4DD9-A656-746FE134D097}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C6-428E-91AF-06860860B44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{8B58B94F-E376-4C5E-B49F-91B99BBC852B}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7C6-428E-91AF-06860860B44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{87710F13-8EB7-492B-9239-81E72A340F77}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7C6-428E-91AF-06860860B44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{E5493B6D-6719-4147-BB60-1F25D484EF2A}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7C6-428E-91AF-06860860B44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{7C272F43-82DC-4B4D-AAF6-335B98D56D0E}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7C6-428E-91AF-06860860B4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A7C6-428E-91AF-06860860B440}"/>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F2F0B1A-C4E3-425B-AFA5-A5CCBA145807}"/>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49A8B26-8F30-47D4-8835-7ECB3AB12B86}"/>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元利償還金は前年度より約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億円増加している。これは、令和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年度から総合体育館や別所ゆめ街道などの大型事業の市債償還が始まった事に加えて、合併特例債の償還がピークを迎えているためである。また、元利償還金の増加に伴って実質公債費比率も上がっている。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予定している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の更新・</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改修等により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元利償還金はさらに増加する見込みである。その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新規事業の抑制や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交付税措置のある有利な市債の積極的な活用により、公債費負担の抑制に努めていく。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将来負担額のうち地方債の現在高は前年度より約</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億円減少している。これは、市債の新規発行を抑制する一方で、市債の償還が進んだためである。また、公営企業債等繰入見込額が前年度より約</a:t>
          </a:r>
          <a:r>
            <a:rPr kumimoji="1" lang="en-US" altLang="ja-JP" sz="1400">
              <a:latin typeface="ＭＳ ゴシック" pitchFamily="49" charset="-128"/>
              <a:ea typeface="ＭＳ ゴシック" pitchFamily="49" charset="-128"/>
            </a:rPr>
            <a:t>7.7</a:t>
          </a:r>
          <a:r>
            <a:rPr kumimoji="1" lang="ja-JP" altLang="en-US" sz="1400">
              <a:latin typeface="ＭＳ ゴシック" pitchFamily="49" charset="-128"/>
              <a:ea typeface="ＭＳ ゴシック" pitchFamily="49" charset="-128"/>
            </a:rPr>
            <a:t>億円減少している。これは、下水道事業の市債残高が減少したためである。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充当可能財源等のうち充当可能基金は、普通交付税の増加などにより前年度より約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億円増加している。基準財政需要額算入見込額は、市債残高の減小に伴って公債費等の算入が減るため約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将来負担比率は全体としては改善している。しかし、今後公共施設等の更新・改修等が予定されていることから、将来への負担を増加させないよう、引き続き堅実な財政運営を行っていく必要がある。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兵庫県三木市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全体の基金残高は前年度より約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億円増加している。これは、収支不足を補うための財政調整基金の取崩しを令和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年度は行わなかったことから、基金全体の取崩しを約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億円に抑えた一方、ふるさと納税寄附金や普通交付税の増加などで約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高齢化の進展等による扶助費の増加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更新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・改修等に係る事業費の増加が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見込まれ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、財政運営はさらに厳しさを増すことが予想される。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基金の取崩しを最小限に抑えるよう、財政健全化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事業の見直し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や財源の確保等に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公共施設整備基金：公共施設の整備費に充当。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こころのふるさと三木応援基金：三木市を応援しようとする個人、法人その他の団体からの寄附金（ふるさと納税）を積み立て、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寄附者が希望する目的に沿う事業経費に充当。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社会福祉基金：急速に進展する高齢化社会に対応するため、保健福祉等の充実・強化を図る事業経費に充当。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市民文化振興基金：三木市の文化の向上を目的とする事業経費に充当。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ガーデンシティみき創生基金：行政と市民の協働による誇りと愛着の持てるふるさとづくりのための事業経費に充当。</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ふるさと納税の寄附額が堅調に伸びたことから、こころのふるさと三木応援基金の残高は前年度よりも約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億円増えている。また、今後の公共施設等の更新・改修等に備えた積立を行ったため、公共施設整備基金の残高は前年度よりも約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収入実績が順調に伸びており、こころのふるさと三木応援基金の残高は増加傾向が続いている。ふるさと納税寄附金は市の貴重な自主財源であるため、今後も引き続き収入増加に向けた取組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収支不足を補うための取崩しを行わなかった一方で、前年度剰余金のうち約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万円を積み立てたことで基金残高が約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高齢化の進展等による扶助費の増加や、公共施設等の更新・改修等に係る事業費の増加が見込まれ、財政運営はさらに厳しさを増すことが予想される。基金の取崩しを最小限に抑えるよう、財政健全化に基づく事業の見直しや財源の確保等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後年度の臨時財政対策債の償還財源として前倒しで交付された普通交付税などを積み立てたことで、基金残高が約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当面の間は合併特例債の償還のピークが続くが、基金の取崩しを最小限に抑えるよう、財政健全化に基づく事業の見直しや財源の確保等に努めていく。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75,571
73,649
176.51
37,044,106
36,050,823
937,474
19,811,182
37,706,949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（令和２年度の分析）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建物や道路の多くが昭和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年代に整備されており、整備から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年以上が経過し、老朽化が進んでいることから、今後は改修費用の増加が見込まれる。そのため公共施設の統廃合を進め、将来的な財政負担の抑制に努める。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0"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81" name="楕円 80"/>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124248</xdr:rowOff>
    </xdr:from>
    <xdr:to>
      <xdr:col>15</xdr:col>
      <xdr:colOff>187325</xdr:colOff>
      <xdr:row>31</xdr:row>
      <xdr:rowOff>54398</xdr:rowOff>
    </xdr:to>
    <xdr:sp macro="" textlink="">
      <xdr:nvSpPr>
        <xdr:cNvPr id="82" name="楕円 81"/>
        <xdr:cNvSpPr/>
      </xdr:nvSpPr>
      <xdr:spPr>
        <a:xfrm>
          <a:off x="3238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xdr:rowOff>
    </xdr:from>
    <xdr:to>
      <xdr:col>19</xdr:col>
      <xdr:colOff>136525</xdr:colOff>
      <xdr:row>31</xdr:row>
      <xdr:rowOff>53975</xdr:rowOff>
    </xdr:to>
    <xdr:cxnSp macro="">
      <xdr:nvCxnSpPr>
        <xdr:cNvPr id="83" name="直線コネクタ 82"/>
        <xdr:cNvCxnSpPr/>
      </xdr:nvCxnSpPr>
      <xdr:spPr>
        <a:xfrm>
          <a:off x="3289300" y="609007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楕円 83"/>
        <xdr:cNvSpPr/>
      </xdr:nvSpPr>
      <xdr:spPr>
        <a:xfrm>
          <a:off x="2476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117475</xdr:rowOff>
    </xdr:from>
    <xdr:to>
      <xdr:col>15</xdr:col>
      <xdr:colOff>136525</xdr:colOff>
      <xdr:row>31</xdr:row>
      <xdr:rowOff>3598</xdr:rowOff>
    </xdr:to>
    <xdr:cxnSp macro="">
      <xdr:nvCxnSpPr>
        <xdr:cNvPr id="85" name="直線コネクタ 84"/>
        <xdr:cNvCxnSpPr/>
      </xdr:nvCxnSpPr>
      <xdr:spPr>
        <a:xfrm>
          <a:off x="2527300" y="603250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16298</xdr:rowOff>
    </xdr:from>
    <xdr:to>
      <xdr:col>7</xdr:col>
      <xdr:colOff>187325</xdr:colOff>
      <xdr:row>30</xdr:row>
      <xdr:rowOff>117898</xdr:rowOff>
    </xdr:to>
    <xdr:sp macro="" textlink="">
      <xdr:nvSpPr>
        <xdr:cNvPr id="86" name="楕円 85"/>
        <xdr:cNvSpPr/>
      </xdr:nvSpPr>
      <xdr:spPr>
        <a:xfrm>
          <a:off x="1714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67098</xdr:rowOff>
    </xdr:from>
    <xdr:to>
      <xdr:col>11</xdr:col>
      <xdr:colOff>136525</xdr:colOff>
      <xdr:row>30</xdr:row>
      <xdr:rowOff>117475</xdr:rowOff>
    </xdr:to>
    <xdr:cxnSp macro="">
      <xdr:nvCxnSpPr>
        <xdr:cNvPr id="87" name="直線コネクタ 86"/>
        <xdr:cNvCxnSpPr/>
      </xdr:nvCxnSpPr>
      <xdr:spPr>
        <a:xfrm>
          <a:off x="1765300" y="598212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88" name="n_1aveValue有形固定資産減価償却率"/>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89" name="n_2aveValue有形固定資産減価償却率"/>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0" name="n_3aveValue有形固定資産減価償却率"/>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1" name="n_4aveValue有形固定資産減価償却率"/>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95902</xdr:rowOff>
    </xdr:from>
    <xdr:ext cx="405111" cy="259045"/>
    <xdr:sp macro="" textlink="">
      <xdr:nvSpPr>
        <xdr:cNvPr id="92" name="n_1mainValue有形固定資産減価償却率"/>
        <xdr:cNvSpPr txBox="1"/>
      </xdr:nvSpPr>
      <xdr:spPr>
        <a:xfrm>
          <a:off x="383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45525</xdr:rowOff>
    </xdr:from>
    <xdr:ext cx="405111" cy="259045"/>
    <xdr:sp macro="" textlink="">
      <xdr:nvSpPr>
        <xdr:cNvPr id="93" name="n_2mainValue有形固定資産減価償却率"/>
        <xdr:cNvSpPr txBox="1"/>
      </xdr:nvSpPr>
      <xdr:spPr>
        <a:xfrm>
          <a:off x="3086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4" name="n_3mainValue有形固定資産減価償却率"/>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109025</xdr:rowOff>
    </xdr:from>
    <xdr:ext cx="405111" cy="259045"/>
    <xdr:sp macro="" textlink="">
      <xdr:nvSpPr>
        <xdr:cNvPr id="95" name="n_4mainValue有形固定資産減価償却率"/>
        <xdr:cNvSpPr txBox="1"/>
      </xdr:nvSpPr>
      <xdr:spPr>
        <a:xfrm>
          <a:off x="1562744" y="6024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償還進捗、新規地方債の発行抑制により地方債現在高が前年度よりも減少したことから、将来負担額は減少している。また、充当可能財源が増加していること、分母である「経常一般財源等（歳入）等－経常経費充当財源等」の増加により、前年度と比較して債務償還比率が低く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6" name="直線コネクタ 125"/>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27" name="債務償還比率最小値テキスト"/>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28" name="直線コネクタ 127"/>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1" name="債務償還比率平均値テキスト"/>
        <xdr:cNvSpPr txBox="1"/>
      </xdr:nvSpPr>
      <xdr:spPr>
        <a:xfrm>
          <a:off x="14846300" y="5822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2" name="フローチャート: 判断 131"/>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3" name="フローチャート: 判断 132"/>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4" name="フローチャート: 判断 133"/>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5" name="フローチャート: 判断 134"/>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6" name="フローチャート: 判断 135"/>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62702</xdr:rowOff>
    </xdr:from>
    <xdr:to>
      <xdr:col>76</xdr:col>
      <xdr:colOff>73025</xdr:colOff>
      <xdr:row>31</xdr:row>
      <xdr:rowOff>164302</xdr:rowOff>
    </xdr:to>
    <xdr:sp macro="" textlink="">
      <xdr:nvSpPr>
        <xdr:cNvPr id="142" name="楕円 141"/>
        <xdr:cNvSpPr/>
      </xdr:nvSpPr>
      <xdr:spPr>
        <a:xfrm>
          <a:off x="14744700" y="614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41129</xdr:rowOff>
    </xdr:from>
    <xdr:ext cx="469744" cy="259045"/>
    <xdr:sp macro="" textlink="">
      <xdr:nvSpPr>
        <xdr:cNvPr id="143" name="債務償還比率該当値テキスト"/>
        <xdr:cNvSpPr txBox="1"/>
      </xdr:nvSpPr>
      <xdr:spPr>
        <a:xfrm>
          <a:off x="14846300" y="612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141424</xdr:rowOff>
    </xdr:from>
    <xdr:to>
      <xdr:col>72</xdr:col>
      <xdr:colOff>123825</xdr:colOff>
      <xdr:row>34</xdr:row>
      <xdr:rowOff>71574</xdr:rowOff>
    </xdr:to>
    <xdr:sp macro="" textlink="">
      <xdr:nvSpPr>
        <xdr:cNvPr id="144" name="楕円 143"/>
        <xdr:cNvSpPr/>
      </xdr:nvSpPr>
      <xdr:spPr>
        <a:xfrm>
          <a:off x="14033500" y="657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113502</xdr:rowOff>
    </xdr:from>
    <xdr:to>
      <xdr:col>76</xdr:col>
      <xdr:colOff>22225</xdr:colOff>
      <xdr:row>34</xdr:row>
      <xdr:rowOff>20774</xdr:rowOff>
    </xdr:to>
    <xdr:cxnSp macro="">
      <xdr:nvCxnSpPr>
        <xdr:cNvPr id="145" name="直線コネクタ 144"/>
        <xdr:cNvCxnSpPr/>
      </xdr:nvCxnSpPr>
      <xdr:spPr>
        <a:xfrm flipV="1">
          <a:off x="14084300" y="6199977"/>
          <a:ext cx="711200" cy="4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32122</xdr:rowOff>
    </xdr:from>
    <xdr:to>
      <xdr:col>68</xdr:col>
      <xdr:colOff>123825</xdr:colOff>
      <xdr:row>34</xdr:row>
      <xdr:rowOff>133722</xdr:rowOff>
    </xdr:to>
    <xdr:sp macro="" textlink="">
      <xdr:nvSpPr>
        <xdr:cNvPr id="146" name="楕円 145"/>
        <xdr:cNvSpPr/>
      </xdr:nvSpPr>
      <xdr:spPr>
        <a:xfrm>
          <a:off x="13271500" y="663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20774</xdr:rowOff>
    </xdr:from>
    <xdr:to>
      <xdr:col>72</xdr:col>
      <xdr:colOff>73025</xdr:colOff>
      <xdr:row>34</xdr:row>
      <xdr:rowOff>82922</xdr:rowOff>
    </xdr:to>
    <xdr:cxnSp macro="">
      <xdr:nvCxnSpPr>
        <xdr:cNvPr id="147" name="直線コネクタ 146"/>
        <xdr:cNvCxnSpPr/>
      </xdr:nvCxnSpPr>
      <xdr:spPr>
        <a:xfrm flipV="1">
          <a:off x="13322300" y="6621599"/>
          <a:ext cx="762000" cy="6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114282</xdr:rowOff>
    </xdr:from>
    <xdr:to>
      <xdr:col>64</xdr:col>
      <xdr:colOff>123825</xdr:colOff>
      <xdr:row>34</xdr:row>
      <xdr:rowOff>44432</xdr:rowOff>
    </xdr:to>
    <xdr:sp macro="" textlink="">
      <xdr:nvSpPr>
        <xdr:cNvPr id="148" name="楕円 147"/>
        <xdr:cNvSpPr/>
      </xdr:nvSpPr>
      <xdr:spPr>
        <a:xfrm>
          <a:off x="12509500" y="654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165082</xdr:rowOff>
    </xdr:from>
    <xdr:to>
      <xdr:col>68</xdr:col>
      <xdr:colOff>73025</xdr:colOff>
      <xdr:row>34</xdr:row>
      <xdr:rowOff>82922</xdr:rowOff>
    </xdr:to>
    <xdr:cxnSp macro="">
      <xdr:nvCxnSpPr>
        <xdr:cNvPr id="149" name="直線コネクタ 148"/>
        <xdr:cNvCxnSpPr/>
      </xdr:nvCxnSpPr>
      <xdr:spPr>
        <a:xfrm>
          <a:off x="12560300" y="6594457"/>
          <a:ext cx="762000" cy="8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92384</xdr:rowOff>
    </xdr:from>
    <xdr:to>
      <xdr:col>60</xdr:col>
      <xdr:colOff>123825</xdr:colOff>
      <xdr:row>34</xdr:row>
      <xdr:rowOff>22534</xdr:rowOff>
    </xdr:to>
    <xdr:sp macro="" textlink="">
      <xdr:nvSpPr>
        <xdr:cNvPr id="150" name="楕円 149"/>
        <xdr:cNvSpPr/>
      </xdr:nvSpPr>
      <xdr:spPr>
        <a:xfrm>
          <a:off x="11747500" y="652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143184</xdr:rowOff>
    </xdr:from>
    <xdr:to>
      <xdr:col>64</xdr:col>
      <xdr:colOff>73025</xdr:colOff>
      <xdr:row>33</xdr:row>
      <xdr:rowOff>165082</xdr:rowOff>
    </xdr:to>
    <xdr:cxnSp macro="">
      <xdr:nvCxnSpPr>
        <xdr:cNvPr id="151" name="直線コネクタ 150"/>
        <xdr:cNvCxnSpPr/>
      </xdr:nvCxnSpPr>
      <xdr:spPr>
        <a:xfrm>
          <a:off x="11798300" y="6572559"/>
          <a:ext cx="762000" cy="2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2" name="n_1aveValue債務償還比率"/>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3" name="n_2aveValue債務償還比率"/>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4" name="n_3aveValue債務償還比率"/>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5" name="n_4aveValue債務償還比率"/>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62701</xdr:rowOff>
    </xdr:from>
    <xdr:ext cx="469744" cy="259045"/>
    <xdr:sp macro="" textlink="">
      <xdr:nvSpPr>
        <xdr:cNvPr id="156" name="n_1mainValue債務償還比率"/>
        <xdr:cNvSpPr txBox="1"/>
      </xdr:nvSpPr>
      <xdr:spPr>
        <a:xfrm>
          <a:off x="13836727" y="666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124849</xdr:rowOff>
    </xdr:from>
    <xdr:ext cx="469744" cy="259045"/>
    <xdr:sp macro="" textlink="">
      <xdr:nvSpPr>
        <xdr:cNvPr id="157" name="n_2mainValue債務償還比率"/>
        <xdr:cNvSpPr txBox="1"/>
      </xdr:nvSpPr>
      <xdr:spPr>
        <a:xfrm>
          <a:off x="13087427" y="672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35559</xdr:rowOff>
    </xdr:from>
    <xdr:ext cx="469744" cy="259045"/>
    <xdr:sp macro="" textlink="">
      <xdr:nvSpPr>
        <xdr:cNvPr id="158" name="n_3mainValue債務償還比率"/>
        <xdr:cNvSpPr txBox="1"/>
      </xdr:nvSpPr>
      <xdr:spPr>
        <a:xfrm>
          <a:off x="12325427" y="663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13661</xdr:rowOff>
    </xdr:from>
    <xdr:ext cx="469744" cy="259045"/>
    <xdr:sp macro="" textlink="">
      <xdr:nvSpPr>
        <xdr:cNvPr id="159" name="n_4mainValue債務償還比率"/>
        <xdr:cNvSpPr txBox="1"/>
      </xdr:nvSpPr>
      <xdr:spPr>
        <a:xfrm>
          <a:off x="11563427" y="661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75,571
73,649
176.51
37,044,106
36,050,823
937,474
19,811,182
37,706,949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91694</xdr:rowOff>
    </xdr:from>
    <xdr:to>
      <xdr:col>20</xdr:col>
      <xdr:colOff>38100</xdr:colOff>
      <xdr:row>39</xdr:row>
      <xdr:rowOff>21844</xdr:rowOff>
    </xdr:to>
    <xdr:sp macro="" textlink="">
      <xdr:nvSpPr>
        <xdr:cNvPr id="71" name="楕円 70"/>
        <xdr:cNvSpPr/>
      </xdr:nvSpPr>
      <xdr:spPr>
        <a:xfrm>
          <a:off x="3746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66548</xdr:rowOff>
    </xdr:from>
    <xdr:to>
      <xdr:col>15</xdr:col>
      <xdr:colOff>101600</xdr:colOff>
      <xdr:row>38</xdr:row>
      <xdr:rowOff>168148</xdr:rowOff>
    </xdr:to>
    <xdr:sp macro="" textlink="">
      <xdr:nvSpPr>
        <xdr:cNvPr id="72" name="楕円 71"/>
        <xdr:cNvSpPr/>
      </xdr:nvSpPr>
      <xdr:spPr>
        <a:xfrm>
          <a:off x="2857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117348</xdr:rowOff>
    </xdr:from>
    <xdr:to>
      <xdr:col>19</xdr:col>
      <xdr:colOff>177800</xdr:colOff>
      <xdr:row>38</xdr:row>
      <xdr:rowOff>142494</xdr:rowOff>
    </xdr:to>
    <xdr:cxnSp macro="">
      <xdr:nvCxnSpPr>
        <xdr:cNvPr id="73" name="直線コネクタ 72"/>
        <xdr:cNvCxnSpPr/>
      </xdr:nvCxnSpPr>
      <xdr:spPr>
        <a:xfrm>
          <a:off x="2908300" y="663244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75692</xdr:rowOff>
    </xdr:from>
    <xdr:to>
      <xdr:col>10</xdr:col>
      <xdr:colOff>165100</xdr:colOff>
      <xdr:row>39</xdr:row>
      <xdr:rowOff>5842</xdr:rowOff>
    </xdr:to>
    <xdr:sp macro="" textlink="">
      <xdr:nvSpPr>
        <xdr:cNvPr id="74" name="楕円 73"/>
        <xdr:cNvSpPr/>
      </xdr:nvSpPr>
      <xdr:spPr>
        <a:xfrm>
          <a:off x="1968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117348</xdr:rowOff>
    </xdr:from>
    <xdr:to>
      <xdr:col>15</xdr:col>
      <xdr:colOff>50800</xdr:colOff>
      <xdr:row>38</xdr:row>
      <xdr:rowOff>126492</xdr:rowOff>
    </xdr:to>
    <xdr:cxnSp macro="">
      <xdr:nvCxnSpPr>
        <xdr:cNvPr id="75" name="直線コネクタ 74"/>
        <xdr:cNvCxnSpPr/>
      </xdr:nvCxnSpPr>
      <xdr:spPr>
        <a:xfrm flipV="1">
          <a:off x="2019300" y="6632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xdr:rowOff>
    </xdr:from>
    <xdr:to>
      <xdr:col>6</xdr:col>
      <xdr:colOff>38100</xdr:colOff>
      <xdr:row>38</xdr:row>
      <xdr:rowOff>115570</xdr:rowOff>
    </xdr:to>
    <xdr:sp macro="" textlink="">
      <xdr:nvSpPr>
        <xdr:cNvPr id="76" name="楕円 75"/>
        <xdr:cNvSpPr/>
      </xdr:nvSpPr>
      <xdr:spPr>
        <a:xfrm>
          <a:off x="1079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64770</xdr:rowOff>
    </xdr:from>
    <xdr:to>
      <xdr:col>10</xdr:col>
      <xdr:colOff>114300</xdr:colOff>
      <xdr:row>38</xdr:row>
      <xdr:rowOff>126492</xdr:rowOff>
    </xdr:to>
    <xdr:cxnSp macro="">
      <xdr:nvCxnSpPr>
        <xdr:cNvPr id="77" name="直線コネクタ 76"/>
        <xdr:cNvCxnSpPr/>
      </xdr:nvCxnSpPr>
      <xdr:spPr>
        <a:xfrm>
          <a:off x="1130300" y="657987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78"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79" name="n_2aveValue【道路】&#10;有形固定資産減価償却率"/>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0" name="n_3aveValue【道路】&#10;有形固定資産減価償却率"/>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1" name="n_4aveValue【道路】&#10;有形固定資産減価償却率"/>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38371</xdr:rowOff>
    </xdr:from>
    <xdr:ext cx="405111" cy="259045"/>
    <xdr:sp macro="" textlink="">
      <xdr:nvSpPr>
        <xdr:cNvPr id="82" name="n_1mainValue【道路】&#10;有形固定資産減価償却率"/>
        <xdr:cNvSpPr txBox="1"/>
      </xdr:nvSpPr>
      <xdr:spPr>
        <a:xfrm>
          <a:off x="3582044" y="6382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13225</xdr:rowOff>
    </xdr:from>
    <xdr:ext cx="405111" cy="259045"/>
    <xdr:sp macro="" textlink="">
      <xdr:nvSpPr>
        <xdr:cNvPr id="83" name="n_2mainValue【道路】&#10;有形固定資産減価償却率"/>
        <xdr:cNvSpPr txBox="1"/>
      </xdr:nvSpPr>
      <xdr:spPr>
        <a:xfrm>
          <a:off x="2705744" y="635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22369</xdr:rowOff>
    </xdr:from>
    <xdr:ext cx="405111" cy="259045"/>
    <xdr:sp macro="" textlink="">
      <xdr:nvSpPr>
        <xdr:cNvPr id="84" name="n_3mainValue【道路】&#10;有形固定資産減価償却率"/>
        <xdr:cNvSpPr txBox="1"/>
      </xdr:nvSpPr>
      <xdr:spPr>
        <a:xfrm>
          <a:off x="18167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132097</xdr:rowOff>
    </xdr:from>
    <xdr:ext cx="405111" cy="259045"/>
    <xdr:sp macro="" textlink="">
      <xdr:nvSpPr>
        <xdr:cNvPr id="85" name="n_4mainValue【道路】&#10;有形固定資産減価償却率"/>
        <xdr:cNvSpPr txBox="1"/>
      </xdr:nvSpPr>
      <xdr:spPr>
        <a:xfrm>
          <a:off x="927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7" name="テキスト ボックス 106"/>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1" name="直線コネクタ 110"/>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2"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3" name="直線コネクタ 112"/>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4"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5" name="直線コネクタ 114"/>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6" name="【道路】&#10;一人当たり延長平均値テキスト"/>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17" name="フローチャート: 判断 116"/>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18" name="フローチャート: 判断 117"/>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19" name="フローチャート: 判断 118"/>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0" name="フローチャート: 判断 119"/>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1" name="フローチャート: 判断 120"/>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20844</xdr:rowOff>
    </xdr:from>
    <xdr:to>
      <xdr:col>50</xdr:col>
      <xdr:colOff>165100</xdr:colOff>
      <xdr:row>41</xdr:row>
      <xdr:rowOff>122444</xdr:rowOff>
    </xdr:to>
    <xdr:sp macro="" textlink="">
      <xdr:nvSpPr>
        <xdr:cNvPr id="127" name="楕円 126"/>
        <xdr:cNvSpPr/>
      </xdr:nvSpPr>
      <xdr:spPr>
        <a:xfrm>
          <a:off x="9588500" y="705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22624</xdr:rowOff>
    </xdr:from>
    <xdr:to>
      <xdr:col>46</xdr:col>
      <xdr:colOff>38100</xdr:colOff>
      <xdr:row>41</xdr:row>
      <xdr:rowOff>124224</xdr:rowOff>
    </xdr:to>
    <xdr:sp macro="" textlink="">
      <xdr:nvSpPr>
        <xdr:cNvPr id="128" name="楕円 127"/>
        <xdr:cNvSpPr/>
      </xdr:nvSpPr>
      <xdr:spPr>
        <a:xfrm>
          <a:off x="8699500" y="705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71644</xdr:rowOff>
    </xdr:from>
    <xdr:to>
      <xdr:col>50</xdr:col>
      <xdr:colOff>114300</xdr:colOff>
      <xdr:row>41</xdr:row>
      <xdr:rowOff>73424</xdr:rowOff>
    </xdr:to>
    <xdr:cxnSp macro="">
      <xdr:nvCxnSpPr>
        <xdr:cNvPr id="129" name="直線コネクタ 128"/>
        <xdr:cNvCxnSpPr/>
      </xdr:nvCxnSpPr>
      <xdr:spPr>
        <a:xfrm flipV="1">
          <a:off x="8750300" y="7101094"/>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31768</xdr:rowOff>
    </xdr:from>
    <xdr:to>
      <xdr:col>41</xdr:col>
      <xdr:colOff>101600</xdr:colOff>
      <xdr:row>41</xdr:row>
      <xdr:rowOff>133368</xdr:rowOff>
    </xdr:to>
    <xdr:sp macro="" textlink="">
      <xdr:nvSpPr>
        <xdr:cNvPr id="130" name="楕円 129"/>
        <xdr:cNvSpPr/>
      </xdr:nvSpPr>
      <xdr:spPr>
        <a:xfrm>
          <a:off x="7810500" y="706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73424</xdr:rowOff>
    </xdr:from>
    <xdr:to>
      <xdr:col>45</xdr:col>
      <xdr:colOff>177800</xdr:colOff>
      <xdr:row>41</xdr:row>
      <xdr:rowOff>82568</xdr:rowOff>
    </xdr:to>
    <xdr:cxnSp macro="">
      <xdr:nvCxnSpPr>
        <xdr:cNvPr id="131" name="直線コネクタ 130"/>
        <xdr:cNvCxnSpPr/>
      </xdr:nvCxnSpPr>
      <xdr:spPr>
        <a:xfrm flipV="1">
          <a:off x="7861300" y="710287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33041</xdr:rowOff>
    </xdr:from>
    <xdr:to>
      <xdr:col>36</xdr:col>
      <xdr:colOff>165100</xdr:colOff>
      <xdr:row>41</xdr:row>
      <xdr:rowOff>134641</xdr:rowOff>
    </xdr:to>
    <xdr:sp macro="" textlink="">
      <xdr:nvSpPr>
        <xdr:cNvPr id="132" name="楕円 131"/>
        <xdr:cNvSpPr/>
      </xdr:nvSpPr>
      <xdr:spPr>
        <a:xfrm>
          <a:off x="6921500" y="706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82568</xdr:rowOff>
    </xdr:from>
    <xdr:to>
      <xdr:col>41</xdr:col>
      <xdr:colOff>50800</xdr:colOff>
      <xdr:row>41</xdr:row>
      <xdr:rowOff>83841</xdr:rowOff>
    </xdr:to>
    <xdr:cxnSp macro="">
      <xdr:nvCxnSpPr>
        <xdr:cNvPr id="133" name="直線コネクタ 132"/>
        <xdr:cNvCxnSpPr/>
      </xdr:nvCxnSpPr>
      <xdr:spPr>
        <a:xfrm flipV="1">
          <a:off x="6972300" y="7112018"/>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34" name="n_1aveValue【道路】&#10;一人当たり延長"/>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35" name="n_2aveValue【道路】&#10;一人当たり延長"/>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36" name="n_3aveValue【道路】&#10;一人当たり延長"/>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37" name="n_4aveValue【道路】&#10;一人当たり延長"/>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113571</xdr:rowOff>
    </xdr:from>
    <xdr:ext cx="534377" cy="259045"/>
    <xdr:sp macro="" textlink="">
      <xdr:nvSpPr>
        <xdr:cNvPr id="138" name="n_1mainValue【道路】&#10;一人当たり延長"/>
        <xdr:cNvSpPr txBox="1"/>
      </xdr:nvSpPr>
      <xdr:spPr>
        <a:xfrm>
          <a:off x="9359411" y="7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115351</xdr:rowOff>
    </xdr:from>
    <xdr:ext cx="534377" cy="259045"/>
    <xdr:sp macro="" textlink="">
      <xdr:nvSpPr>
        <xdr:cNvPr id="139" name="n_2mainValue【道路】&#10;一人当たり延長"/>
        <xdr:cNvSpPr txBox="1"/>
      </xdr:nvSpPr>
      <xdr:spPr>
        <a:xfrm>
          <a:off x="8483111" y="714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124495</xdr:rowOff>
    </xdr:from>
    <xdr:ext cx="534377" cy="259045"/>
    <xdr:sp macro="" textlink="">
      <xdr:nvSpPr>
        <xdr:cNvPr id="140" name="n_3mainValue【道路】&#10;一人当たり延長"/>
        <xdr:cNvSpPr txBox="1"/>
      </xdr:nvSpPr>
      <xdr:spPr>
        <a:xfrm>
          <a:off x="7594111" y="715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125768</xdr:rowOff>
    </xdr:from>
    <xdr:ext cx="534377" cy="259045"/>
    <xdr:sp macro="" textlink="">
      <xdr:nvSpPr>
        <xdr:cNvPr id="141" name="n_4mainValue【道路】&#10;一人当たり延長"/>
        <xdr:cNvSpPr txBox="1"/>
      </xdr:nvSpPr>
      <xdr:spPr>
        <a:xfrm>
          <a:off x="6705111" y="715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67" name="直線コネクタ 166"/>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68"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69" name="直線コネクタ 168"/>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0"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1" name="直線コネクタ 170"/>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2"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3" name="フローチャート: 判断 172"/>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4" name="フローチャート: 判断 173"/>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5" name="フローチャート: 判断 174"/>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76" name="フローチャート: 判断 175"/>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77" name="フローチャート: 判断 176"/>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19413</xdr:rowOff>
    </xdr:from>
    <xdr:to>
      <xdr:col>20</xdr:col>
      <xdr:colOff>38100</xdr:colOff>
      <xdr:row>62</xdr:row>
      <xdr:rowOff>121013</xdr:rowOff>
    </xdr:to>
    <xdr:sp macro="" textlink="">
      <xdr:nvSpPr>
        <xdr:cNvPr id="183" name="楕円 182"/>
        <xdr:cNvSpPr/>
      </xdr:nvSpPr>
      <xdr:spPr>
        <a:xfrm>
          <a:off x="3746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7983</xdr:rowOff>
    </xdr:from>
    <xdr:to>
      <xdr:col>15</xdr:col>
      <xdr:colOff>101600</xdr:colOff>
      <xdr:row>62</xdr:row>
      <xdr:rowOff>109583</xdr:rowOff>
    </xdr:to>
    <xdr:sp macro="" textlink="">
      <xdr:nvSpPr>
        <xdr:cNvPr id="184" name="楕円 183"/>
        <xdr:cNvSpPr/>
      </xdr:nvSpPr>
      <xdr:spPr>
        <a:xfrm>
          <a:off x="2857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58783</xdr:rowOff>
    </xdr:from>
    <xdr:to>
      <xdr:col>19</xdr:col>
      <xdr:colOff>177800</xdr:colOff>
      <xdr:row>62</xdr:row>
      <xdr:rowOff>70213</xdr:rowOff>
    </xdr:to>
    <xdr:cxnSp macro="">
      <xdr:nvCxnSpPr>
        <xdr:cNvPr id="185" name="直線コネクタ 184"/>
        <xdr:cNvCxnSpPr/>
      </xdr:nvCxnSpPr>
      <xdr:spPr>
        <a:xfrm>
          <a:off x="2908300" y="1068868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42273</xdr:rowOff>
    </xdr:from>
    <xdr:to>
      <xdr:col>10</xdr:col>
      <xdr:colOff>165100</xdr:colOff>
      <xdr:row>62</xdr:row>
      <xdr:rowOff>143873</xdr:rowOff>
    </xdr:to>
    <xdr:sp macro="" textlink="">
      <xdr:nvSpPr>
        <xdr:cNvPr id="186" name="楕円 185"/>
        <xdr:cNvSpPr/>
      </xdr:nvSpPr>
      <xdr:spPr>
        <a:xfrm>
          <a:off x="1968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58783</xdr:rowOff>
    </xdr:from>
    <xdr:to>
      <xdr:col>15</xdr:col>
      <xdr:colOff>50800</xdr:colOff>
      <xdr:row>62</xdr:row>
      <xdr:rowOff>93073</xdr:rowOff>
    </xdr:to>
    <xdr:cxnSp macro="">
      <xdr:nvCxnSpPr>
        <xdr:cNvPr id="187" name="直線コネクタ 186"/>
        <xdr:cNvCxnSpPr/>
      </xdr:nvCxnSpPr>
      <xdr:spPr>
        <a:xfrm flipV="1">
          <a:off x="2019300" y="106886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153307</xdr:rowOff>
    </xdr:from>
    <xdr:to>
      <xdr:col>6</xdr:col>
      <xdr:colOff>38100</xdr:colOff>
      <xdr:row>62</xdr:row>
      <xdr:rowOff>83457</xdr:rowOff>
    </xdr:to>
    <xdr:sp macro="" textlink="">
      <xdr:nvSpPr>
        <xdr:cNvPr id="188" name="楕円 187"/>
        <xdr:cNvSpPr/>
      </xdr:nvSpPr>
      <xdr:spPr>
        <a:xfrm>
          <a:off x="1079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32657</xdr:rowOff>
    </xdr:from>
    <xdr:to>
      <xdr:col>10</xdr:col>
      <xdr:colOff>114300</xdr:colOff>
      <xdr:row>62</xdr:row>
      <xdr:rowOff>93073</xdr:rowOff>
    </xdr:to>
    <xdr:cxnSp macro="">
      <xdr:nvCxnSpPr>
        <xdr:cNvPr id="189" name="直線コネクタ 188"/>
        <xdr:cNvCxnSpPr/>
      </xdr:nvCxnSpPr>
      <xdr:spPr>
        <a:xfrm>
          <a:off x="1130300" y="1066255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0"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1"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192" name="n_3aveValue【橋りょう・トンネル】&#10;有形固定資産減価償却率"/>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93" name="n_4aveValue【橋りょう・トンネ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112140</xdr:rowOff>
    </xdr:from>
    <xdr:ext cx="405111" cy="259045"/>
    <xdr:sp macro="" textlink="">
      <xdr:nvSpPr>
        <xdr:cNvPr id="194" name="n_1mainValue【橋りょう・トンネル】&#10;有形固定資産減価償却率"/>
        <xdr:cNvSpPr txBox="1"/>
      </xdr:nvSpPr>
      <xdr:spPr>
        <a:xfrm>
          <a:off x="35820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100710</xdr:rowOff>
    </xdr:from>
    <xdr:ext cx="405111" cy="259045"/>
    <xdr:sp macro="" textlink="">
      <xdr:nvSpPr>
        <xdr:cNvPr id="195" name="n_2mainValue【橋りょう・トンネル】&#10;有形固定資産減価償却率"/>
        <xdr:cNvSpPr txBox="1"/>
      </xdr:nvSpPr>
      <xdr:spPr>
        <a:xfrm>
          <a:off x="27057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135000</xdr:rowOff>
    </xdr:from>
    <xdr:ext cx="405111" cy="259045"/>
    <xdr:sp macro="" textlink="">
      <xdr:nvSpPr>
        <xdr:cNvPr id="196" name="n_3mainValue【橋りょう・トンネル】&#10;有形固定資産減価償却率"/>
        <xdr:cNvSpPr txBox="1"/>
      </xdr:nvSpPr>
      <xdr:spPr>
        <a:xfrm>
          <a:off x="18167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74584</xdr:rowOff>
    </xdr:from>
    <xdr:ext cx="405111" cy="259045"/>
    <xdr:sp macro="" textlink="">
      <xdr:nvSpPr>
        <xdr:cNvPr id="197" name="n_4mainValue【橋りょう・トンネル】&#10;有形固定資産減価償却率"/>
        <xdr:cNvSpPr txBox="1"/>
      </xdr:nvSpPr>
      <xdr:spPr>
        <a:xfrm>
          <a:off x="927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21" name="直線コネクタ 220"/>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22"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23" name="直線コネクタ 222"/>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24"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25" name="直線コネクタ 224"/>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226" name="【橋りょう・トンネル】&#10;一人当たり有形固定資産（償却資産）額平均値テキスト"/>
        <xdr:cNvSpPr txBox="1"/>
      </xdr:nvSpPr>
      <xdr:spPr>
        <a:xfrm>
          <a:off x="10515600" y="1070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27" name="フローチャート: 判断 226"/>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28" name="フローチャート: 判断 227"/>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29" name="フローチャート: 判断 228"/>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0" name="フローチャート: 判断 229"/>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31" name="フローチャート: 判断 230"/>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14936</xdr:rowOff>
    </xdr:from>
    <xdr:to>
      <xdr:col>50</xdr:col>
      <xdr:colOff>165100</xdr:colOff>
      <xdr:row>63</xdr:row>
      <xdr:rowOff>116536</xdr:rowOff>
    </xdr:to>
    <xdr:sp macro="" textlink="">
      <xdr:nvSpPr>
        <xdr:cNvPr id="237" name="楕円 236"/>
        <xdr:cNvSpPr/>
      </xdr:nvSpPr>
      <xdr:spPr>
        <a:xfrm>
          <a:off x="9588500" y="1081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18655</xdr:rowOff>
    </xdr:from>
    <xdr:to>
      <xdr:col>46</xdr:col>
      <xdr:colOff>38100</xdr:colOff>
      <xdr:row>63</xdr:row>
      <xdr:rowOff>120255</xdr:rowOff>
    </xdr:to>
    <xdr:sp macro="" textlink="">
      <xdr:nvSpPr>
        <xdr:cNvPr id="238" name="楕円 237"/>
        <xdr:cNvSpPr/>
      </xdr:nvSpPr>
      <xdr:spPr>
        <a:xfrm>
          <a:off x="8699500" y="10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65736</xdr:rowOff>
    </xdr:from>
    <xdr:to>
      <xdr:col>50</xdr:col>
      <xdr:colOff>114300</xdr:colOff>
      <xdr:row>63</xdr:row>
      <xdr:rowOff>69455</xdr:rowOff>
    </xdr:to>
    <xdr:cxnSp macro="">
      <xdr:nvCxnSpPr>
        <xdr:cNvPr id="239" name="直線コネクタ 238"/>
        <xdr:cNvCxnSpPr/>
      </xdr:nvCxnSpPr>
      <xdr:spPr>
        <a:xfrm flipV="1">
          <a:off x="8750300" y="10867086"/>
          <a:ext cx="8890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28829</xdr:rowOff>
    </xdr:from>
    <xdr:to>
      <xdr:col>41</xdr:col>
      <xdr:colOff>101600</xdr:colOff>
      <xdr:row>63</xdr:row>
      <xdr:rowOff>130429</xdr:rowOff>
    </xdr:to>
    <xdr:sp macro="" textlink="">
      <xdr:nvSpPr>
        <xdr:cNvPr id="240" name="楕円 239"/>
        <xdr:cNvSpPr/>
      </xdr:nvSpPr>
      <xdr:spPr>
        <a:xfrm>
          <a:off x="7810500" y="108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69455</xdr:rowOff>
    </xdr:from>
    <xdr:to>
      <xdr:col>45</xdr:col>
      <xdr:colOff>177800</xdr:colOff>
      <xdr:row>63</xdr:row>
      <xdr:rowOff>79629</xdr:rowOff>
    </xdr:to>
    <xdr:cxnSp macro="">
      <xdr:nvCxnSpPr>
        <xdr:cNvPr id="241" name="直線コネクタ 240"/>
        <xdr:cNvCxnSpPr/>
      </xdr:nvCxnSpPr>
      <xdr:spPr>
        <a:xfrm flipV="1">
          <a:off x="7861300" y="10870805"/>
          <a:ext cx="889000" cy="1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24765</xdr:rowOff>
    </xdr:from>
    <xdr:to>
      <xdr:col>36</xdr:col>
      <xdr:colOff>165100</xdr:colOff>
      <xdr:row>63</xdr:row>
      <xdr:rowOff>126365</xdr:rowOff>
    </xdr:to>
    <xdr:sp macro="" textlink="">
      <xdr:nvSpPr>
        <xdr:cNvPr id="242" name="楕円 241"/>
        <xdr:cNvSpPr/>
      </xdr:nvSpPr>
      <xdr:spPr>
        <a:xfrm>
          <a:off x="6921500" y="1082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75565</xdr:rowOff>
    </xdr:from>
    <xdr:to>
      <xdr:col>41</xdr:col>
      <xdr:colOff>50800</xdr:colOff>
      <xdr:row>63</xdr:row>
      <xdr:rowOff>79629</xdr:rowOff>
    </xdr:to>
    <xdr:cxnSp macro="">
      <xdr:nvCxnSpPr>
        <xdr:cNvPr id="243" name="直線コネクタ 242"/>
        <xdr:cNvCxnSpPr/>
      </xdr:nvCxnSpPr>
      <xdr:spPr>
        <a:xfrm>
          <a:off x="6972300" y="10876915"/>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44" name="n_1aveValue【橋りょう・トンネル】&#10;一人当たり有形固定資産（償却資産）額"/>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45" name="n_2aveValue【橋りょう・トンネル】&#10;一人当たり有形固定資産（償却資産）額"/>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46" name="n_3aveValue【橋りょう・トンネル】&#10;一人当たり有形固定資産（償却資産）額"/>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47" name="n_4aveValue【橋りょう・トンネル】&#10;一人当たり有形固定資産（償却資産）額"/>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107663</xdr:rowOff>
    </xdr:from>
    <xdr:ext cx="599010" cy="259045"/>
    <xdr:sp macro="" textlink="">
      <xdr:nvSpPr>
        <xdr:cNvPr id="248" name="n_1mainValue【橋りょう・トンネル】&#10;一人当たり有形固定資産（償却資産）額"/>
        <xdr:cNvSpPr txBox="1"/>
      </xdr:nvSpPr>
      <xdr:spPr>
        <a:xfrm>
          <a:off x="9327095" y="1090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111382</xdr:rowOff>
    </xdr:from>
    <xdr:ext cx="599010" cy="259045"/>
    <xdr:sp macro="" textlink="">
      <xdr:nvSpPr>
        <xdr:cNvPr id="249" name="n_2mainValue【橋りょう・トンネル】&#10;一人当たり有形固定資産（償却資産）額"/>
        <xdr:cNvSpPr txBox="1"/>
      </xdr:nvSpPr>
      <xdr:spPr>
        <a:xfrm>
          <a:off x="8450795" y="1091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121556</xdr:rowOff>
    </xdr:from>
    <xdr:ext cx="599010" cy="259045"/>
    <xdr:sp macro="" textlink="">
      <xdr:nvSpPr>
        <xdr:cNvPr id="250" name="n_3mainValue【橋りょう・トンネル】&#10;一人当たり有形固定資産（償却資産）額"/>
        <xdr:cNvSpPr txBox="1"/>
      </xdr:nvSpPr>
      <xdr:spPr>
        <a:xfrm>
          <a:off x="7561795" y="1092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117492</xdr:rowOff>
    </xdr:from>
    <xdr:ext cx="599010" cy="259045"/>
    <xdr:sp macro="" textlink="">
      <xdr:nvSpPr>
        <xdr:cNvPr id="251" name="n_4mainValue【橋りょう・トンネル】&#10;一人当たり有形固定資産（償却資産）額"/>
        <xdr:cNvSpPr txBox="1"/>
      </xdr:nvSpPr>
      <xdr:spPr>
        <a:xfrm>
          <a:off x="6672795" y="1091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3" name="直線コネクタ 26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4" name="テキスト ボックス 26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5" name="直線コネクタ 26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6" name="テキスト ボックス 26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7" name="直線コネクタ 26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8" name="テキスト ボックス 26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9" name="直線コネクタ 26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0" name="テキスト ボックス 26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74" name="直線コネクタ 273"/>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5"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6" name="直線コネクタ 27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77"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78" name="直線コネクタ 277"/>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79" name="【公営住宅】&#10;有形固定資産減価償却率平均値テキスト"/>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80" name="フローチャート: 判断 279"/>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81" name="フローチャート: 判断 280"/>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82" name="フローチャート: 判断 281"/>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83" name="フローチャート: 判断 282"/>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84" name="フローチャート: 判断 283"/>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76454</xdr:rowOff>
    </xdr:from>
    <xdr:to>
      <xdr:col>20</xdr:col>
      <xdr:colOff>38100</xdr:colOff>
      <xdr:row>80</xdr:row>
      <xdr:rowOff>6604</xdr:rowOff>
    </xdr:to>
    <xdr:sp macro="" textlink="">
      <xdr:nvSpPr>
        <xdr:cNvPr id="290" name="楕円 289"/>
        <xdr:cNvSpPr/>
      </xdr:nvSpPr>
      <xdr:spPr>
        <a:xfrm>
          <a:off x="3746500" y="13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30735</xdr:rowOff>
    </xdr:from>
    <xdr:to>
      <xdr:col>15</xdr:col>
      <xdr:colOff>101600</xdr:colOff>
      <xdr:row>79</xdr:row>
      <xdr:rowOff>132335</xdr:rowOff>
    </xdr:to>
    <xdr:sp macro="" textlink="">
      <xdr:nvSpPr>
        <xdr:cNvPr id="291" name="楕円 290"/>
        <xdr:cNvSpPr/>
      </xdr:nvSpPr>
      <xdr:spPr>
        <a:xfrm>
          <a:off x="28575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81535</xdr:rowOff>
    </xdr:from>
    <xdr:to>
      <xdr:col>19</xdr:col>
      <xdr:colOff>177800</xdr:colOff>
      <xdr:row>79</xdr:row>
      <xdr:rowOff>127254</xdr:rowOff>
    </xdr:to>
    <xdr:cxnSp macro="">
      <xdr:nvCxnSpPr>
        <xdr:cNvPr id="292" name="直線コネクタ 291"/>
        <xdr:cNvCxnSpPr/>
      </xdr:nvCxnSpPr>
      <xdr:spPr>
        <a:xfrm>
          <a:off x="2908300" y="136260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151892</xdr:rowOff>
    </xdr:from>
    <xdr:to>
      <xdr:col>10</xdr:col>
      <xdr:colOff>165100</xdr:colOff>
      <xdr:row>79</xdr:row>
      <xdr:rowOff>82042</xdr:rowOff>
    </xdr:to>
    <xdr:sp macro="" textlink="">
      <xdr:nvSpPr>
        <xdr:cNvPr id="293" name="楕円 292"/>
        <xdr:cNvSpPr/>
      </xdr:nvSpPr>
      <xdr:spPr>
        <a:xfrm>
          <a:off x="1968500" y="135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31242</xdr:rowOff>
    </xdr:from>
    <xdr:to>
      <xdr:col>15</xdr:col>
      <xdr:colOff>50800</xdr:colOff>
      <xdr:row>79</xdr:row>
      <xdr:rowOff>81535</xdr:rowOff>
    </xdr:to>
    <xdr:cxnSp macro="">
      <xdr:nvCxnSpPr>
        <xdr:cNvPr id="294" name="直線コネクタ 293"/>
        <xdr:cNvCxnSpPr/>
      </xdr:nvCxnSpPr>
      <xdr:spPr>
        <a:xfrm>
          <a:off x="2019300" y="135757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108458</xdr:rowOff>
    </xdr:from>
    <xdr:to>
      <xdr:col>6</xdr:col>
      <xdr:colOff>38100</xdr:colOff>
      <xdr:row>79</xdr:row>
      <xdr:rowOff>38608</xdr:rowOff>
    </xdr:to>
    <xdr:sp macro="" textlink="">
      <xdr:nvSpPr>
        <xdr:cNvPr id="295" name="楕円 294"/>
        <xdr:cNvSpPr/>
      </xdr:nvSpPr>
      <xdr:spPr>
        <a:xfrm>
          <a:off x="10795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159258</xdr:rowOff>
    </xdr:from>
    <xdr:to>
      <xdr:col>10</xdr:col>
      <xdr:colOff>114300</xdr:colOff>
      <xdr:row>79</xdr:row>
      <xdr:rowOff>31242</xdr:rowOff>
    </xdr:to>
    <xdr:cxnSp macro="">
      <xdr:nvCxnSpPr>
        <xdr:cNvPr id="296" name="直線コネクタ 295"/>
        <xdr:cNvCxnSpPr/>
      </xdr:nvCxnSpPr>
      <xdr:spPr>
        <a:xfrm>
          <a:off x="1130300" y="135323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97" name="n_1aveValue【公営住宅】&#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298" name="n_2aveValue【公営住宅】&#10;有形固定資産減価償却率"/>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299" name="n_3aveValue【公営住宅】&#10;有形固定資産減価償却率"/>
        <xdr:cNvSpPr txBox="1"/>
      </xdr:nvSpPr>
      <xdr:spPr>
        <a:xfrm>
          <a:off x="1816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121175</xdr:rowOff>
    </xdr:from>
    <xdr:ext cx="405111" cy="259045"/>
    <xdr:sp macro="" textlink="">
      <xdr:nvSpPr>
        <xdr:cNvPr id="300" name="n_4aveValue【公営住宅】&#10;有形固定資産減価償却率"/>
        <xdr:cNvSpPr txBox="1"/>
      </xdr:nvSpPr>
      <xdr:spPr>
        <a:xfrm>
          <a:off x="927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23131</xdr:rowOff>
    </xdr:from>
    <xdr:ext cx="405111" cy="259045"/>
    <xdr:sp macro="" textlink="">
      <xdr:nvSpPr>
        <xdr:cNvPr id="301" name="n_1mainValue【公営住宅】&#10;有形固定資産減価償却率"/>
        <xdr:cNvSpPr txBox="1"/>
      </xdr:nvSpPr>
      <xdr:spPr>
        <a:xfrm>
          <a:off x="3582044" y="133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148862</xdr:rowOff>
    </xdr:from>
    <xdr:ext cx="405111" cy="259045"/>
    <xdr:sp macro="" textlink="">
      <xdr:nvSpPr>
        <xdr:cNvPr id="302" name="n_2mainValue【公営住宅】&#10;有形固定資産減価償却率"/>
        <xdr:cNvSpPr txBox="1"/>
      </xdr:nvSpPr>
      <xdr:spPr>
        <a:xfrm>
          <a:off x="2705744" y="1335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98569</xdr:rowOff>
    </xdr:from>
    <xdr:ext cx="405111" cy="259045"/>
    <xdr:sp macro="" textlink="">
      <xdr:nvSpPr>
        <xdr:cNvPr id="303" name="n_3mainValue【公営住宅】&#10;有形固定資産減価償却率"/>
        <xdr:cNvSpPr txBox="1"/>
      </xdr:nvSpPr>
      <xdr:spPr>
        <a:xfrm>
          <a:off x="1816744" y="1330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55135</xdr:rowOff>
    </xdr:from>
    <xdr:ext cx="405111" cy="259045"/>
    <xdr:sp macro="" textlink="">
      <xdr:nvSpPr>
        <xdr:cNvPr id="304" name="n_4mainValue【公営住宅】&#10;有形固定資産減価償却率"/>
        <xdr:cNvSpPr txBox="1"/>
      </xdr:nvSpPr>
      <xdr:spPr>
        <a:xfrm>
          <a:off x="9277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28" name="直線コネクタ 327"/>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9"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30" name="直線コネクタ 329"/>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31"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32" name="直線コネクタ 331"/>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33"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4" name="フローチャート: 判断 333"/>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35" name="フローチャート: 判断 334"/>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36" name="フローチャート: 判断 335"/>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37" name="フローチャート: 判断 336"/>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38" name="フローチャート: 判断 337"/>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90170</xdr:rowOff>
    </xdr:from>
    <xdr:to>
      <xdr:col>50</xdr:col>
      <xdr:colOff>165100</xdr:colOff>
      <xdr:row>85</xdr:row>
      <xdr:rowOff>20320</xdr:rowOff>
    </xdr:to>
    <xdr:sp macro="" textlink="">
      <xdr:nvSpPr>
        <xdr:cNvPr id="344" name="楕円 343"/>
        <xdr:cNvSpPr/>
      </xdr:nvSpPr>
      <xdr:spPr>
        <a:xfrm>
          <a:off x="958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92456</xdr:rowOff>
    </xdr:from>
    <xdr:to>
      <xdr:col>46</xdr:col>
      <xdr:colOff>38100</xdr:colOff>
      <xdr:row>85</xdr:row>
      <xdr:rowOff>22606</xdr:rowOff>
    </xdr:to>
    <xdr:sp macro="" textlink="">
      <xdr:nvSpPr>
        <xdr:cNvPr id="345" name="楕円 344"/>
        <xdr:cNvSpPr/>
      </xdr:nvSpPr>
      <xdr:spPr>
        <a:xfrm>
          <a:off x="8699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140970</xdr:rowOff>
    </xdr:from>
    <xdr:to>
      <xdr:col>50</xdr:col>
      <xdr:colOff>114300</xdr:colOff>
      <xdr:row>84</xdr:row>
      <xdr:rowOff>143256</xdr:rowOff>
    </xdr:to>
    <xdr:cxnSp macro="">
      <xdr:nvCxnSpPr>
        <xdr:cNvPr id="346" name="直線コネクタ 345"/>
        <xdr:cNvCxnSpPr/>
      </xdr:nvCxnSpPr>
      <xdr:spPr>
        <a:xfrm flipV="1">
          <a:off x="8750300" y="145427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95504</xdr:rowOff>
    </xdr:from>
    <xdr:to>
      <xdr:col>41</xdr:col>
      <xdr:colOff>101600</xdr:colOff>
      <xdr:row>85</xdr:row>
      <xdr:rowOff>25654</xdr:rowOff>
    </xdr:to>
    <xdr:sp macro="" textlink="">
      <xdr:nvSpPr>
        <xdr:cNvPr id="347" name="楕円 346"/>
        <xdr:cNvSpPr/>
      </xdr:nvSpPr>
      <xdr:spPr>
        <a:xfrm>
          <a:off x="7810500" y="144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143256</xdr:rowOff>
    </xdr:from>
    <xdr:to>
      <xdr:col>45</xdr:col>
      <xdr:colOff>177800</xdr:colOff>
      <xdr:row>84</xdr:row>
      <xdr:rowOff>146304</xdr:rowOff>
    </xdr:to>
    <xdr:cxnSp macro="">
      <xdr:nvCxnSpPr>
        <xdr:cNvPr id="348" name="直線コネクタ 347"/>
        <xdr:cNvCxnSpPr/>
      </xdr:nvCxnSpPr>
      <xdr:spPr>
        <a:xfrm flipV="1">
          <a:off x="7861300" y="1454505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97028</xdr:rowOff>
    </xdr:from>
    <xdr:to>
      <xdr:col>36</xdr:col>
      <xdr:colOff>165100</xdr:colOff>
      <xdr:row>85</xdr:row>
      <xdr:rowOff>27178</xdr:rowOff>
    </xdr:to>
    <xdr:sp macro="" textlink="">
      <xdr:nvSpPr>
        <xdr:cNvPr id="349" name="楕円 348"/>
        <xdr:cNvSpPr/>
      </xdr:nvSpPr>
      <xdr:spPr>
        <a:xfrm>
          <a:off x="6921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146304</xdr:rowOff>
    </xdr:from>
    <xdr:to>
      <xdr:col>41</xdr:col>
      <xdr:colOff>50800</xdr:colOff>
      <xdr:row>84</xdr:row>
      <xdr:rowOff>147828</xdr:rowOff>
    </xdr:to>
    <xdr:cxnSp macro="">
      <xdr:nvCxnSpPr>
        <xdr:cNvPr id="350" name="直線コネクタ 349"/>
        <xdr:cNvCxnSpPr/>
      </xdr:nvCxnSpPr>
      <xdr:spPr>
        <a:xfrm flipV="1">
          <a:off x="6972300" y="1454810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51" name="n_1aveValue【公営住宅】&#10;一人当たり面積"/>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52"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53" name="n_3aveValue【公営住宅】&#10;一人当たり面積"/>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54" name="n_4aveValue【公営住宅】&#10;一人当たり面積"/>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11447</xdr:rowOff>
    </xdr:from>
    <xdr:ext cx="469744" cy="259045"/>
    <xdr:sp macro="" textlink="">
      <xdr:nvSpPr>
        <xdr:cNvPr id="355" name="n_1mainValue【公営住宅】&#10;一人当たり面積"/>
        <xdr:cNvSpPr txBox="1"/>
      </xdr:nvSpPr>
      <xdr:spPr>
        <a:xfrm>
          <a:off x="9391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13733</xdr:rowOff>
    </xdr:from>
    <xdr:ext cx="469744" cy="259045"/>
    <xdr:sp macro="" textlink="">
      <xdr:nvSpPr>
        <xdr:cNvPr id="356" name="n_2mainValue【公営住宅】&#10;一人当たり面積"/>
        <xdr:cNvSpPr txBox="1"/>
      </xdr:nvSpPr>
      <xdr:spPr>
        <a:xfrm>
          <a:off x="8515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16781</xdr:rowOff>
    </xdr:from>
    <xdr:ext cx="469744" cy="259045"/>
    <xdr:sp macro="" textlink="">
      <xdr:nvSpPr>
        <xdr:cNvPr id="357" name="n_3mainValue【公営住宅】&#10;一人当たり面積"/>
        <xdr:cNvSpPr txBox="1"/>
      </xdr:nvSpPr>
      <xdr:spPr>
        <a:xfrm>
          <a:off x="7626427"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18305</xdr:rowOff>
    </xdr:from>
    <xdr:ext cx="469744" cy="259045"/>
    <xdr:sp macro="" textlink="">
      <xdr:nvSpPr>
        <xdr:cNvPr id="358" name="n_4mainValue【公営住宅】&#10;一人当たり面積"/>
        <xdr:cNvSpPr txBox="1"/>
      </xdr:nvSpPr>
      <xdr:spPr>
        <a:xfrm>
          <a:off x="6737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399" name="直線コネクタ 398"/>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00"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01" name="直線コネクタ 400"/>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02"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03" name="直線コネクタ 402"/>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04"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05" name="フローチャート: 判断 404"/>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06" name="フローチャート: 判断 405"/>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07" name="フローチャート: 判断 406"/>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08" name="フローチャート: 判断 407"/>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09" name="フローチャート: 判断 408"/>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52070</xdr:rowOff>
    </xdr:from>
    <xdr:to>
      <xdr:col>81</xdr:col>
      <xdr:colOff>101600</xdr:colOff>
      <xdr:row>38</xdr:row>
      <xdr:rowOff>153670</xdr:rowOff>
    </xdr:to>
    <xdr:sp macro="" textlink="">
      <xdr:nvSpPr>
        <xdr:cNvPr id="415" name="楕円 414"/>
        <xdr:cNvSpPr/>
      </xdr:nvSpPr>
      <xdr:spPr>
        <a:xfrm>
          <a:off x="15430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635</xdr:rowOff>
    </xdr:from>
    <xdr:to>
      <xdr:col>76</xdr:col>
      <xdr:colOff>165100</xdr:colOff>
      <xdr:row>38</xdr:row>
      <xdr:rowOff>102235</xdr:rowOff>
    </xdr:to>
    <xdr:sp macro="" textlink="">
      <xdr:nvSpPr>
        <xdr:cNvPr id="416" name="楕円 415"/>
        <xdr:cNvSpPr/>
      </xdr:nvSpPr>
      <xdr:spPr>
        <a:xfrm>
          <a:off x="14541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51435</xdr:rowOff>
    </xdr:from>
    <xdr:to>
      <xdr:col>81</xdr:col>
      <xdr:colOff>50800</xdr:colOff>
      <xdr:row>38</xdr:row>
      <xdr:rowOff>102870</xdr:rowOff>
    </xdr:to>
    <xdr:cxnSp macro="">
      <xdr:nvCxnSpPr>
        <xdr:cNvPr id="417" name="直線コネクタ 416"/>
        <xdr:cNvCxnSpPr/>
      </xdr:nvCxnSpPr>
      <xdr:spPr>
        <a:xfrm>
          <a:off x="14592300" y="65665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36830</xdr:rowOff>
    </xdr:from>
    <xdr:to>
      <xdr:col>72</xdr:col>
      <xdr:colOff>38100</xdr:colOff>
      <xdr:row>37</xdr:row>
      <xdr:rowOff>138430</xdr:rowOff>
    </xdr:to>
    <xdr:sp macro="" textlink="">
      <xdr:nvSpPr>
        <xdr:cNvPr id="418" name="楕円 417"/>
        <xdr:cNvSpPr/>
      </xdr:nvSpPr>
      <xdr:spPr>
        <a:xfrm>
          <a:off x="13652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87630</xdr:rowOff>
    </xdr:from>
    <xdr:to>
      <xdr:col>76</xdr:col>
      <xdr:colOff>114300</xdr:colOff>
      <xdr:row>38</xdr:row>
      <xdr:rowOff>51435</xdr:rowOff>
    </xdr:to>
    <xdr:cxnSp macro="">
      <xdr:nvCxnSpPr>
        <xdr:cNvPr id="419" name="直線コネクタ 418"/>
        <xdr:cNvCxnSpPr/>
      </xdr:nvCxnSpPr>
      <xdr:spPr>
        <a:xfrm>
          <a:off x="13703300" y="643128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4445</xdr:rowOff>
    </xdr:from>
    <xdr:to>
      <xdr:col>67</xdr:col>
      <xdr:colOff>101600</xdr:colOff>
      <xdr:row>37</xdr:row>
      <xdr:rowOff>106045</xdr:rowOff>
    </xdr:to>
    <xdr:sp macro="" textlink="">
      <xdr:nvSpPr>
        <xdr:cNvPr id="420" name="楕円 419"/>
        <xdr:cNvSpPr/>
      </xdr:nvSpPr>
      <xdr:spPr>
        <a:xfrm>
          <a:off x="12763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55245</xdr:rowOff>
    </xdr:from>
    <xdr:to>
      <xdr:col>71</xdr:col>
      <xdr:colOff>177800</xdr:colOff>
      <xdr:row>37</xdr:row>
      <xdr:rowOff>87630</xdr:rowOff>
    </xdr:to>
    <xdr:cxnSp macro="">
      <xdr:nvCxnSpPr>
        <xdr:cNvPr id="421" name="直線コネクタ 420"/>
        <xdr:cNvCxnSpPr/>
      </xdr:nvCxnSpPr>
      <xdr:spPr>
        <a:xfrm>
          <a:off x="12814300" y="63988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22" name="n_1aveValue【認定こども園・幼稚園・保育所】&#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23" name="n_2aveValue【認定こども園・幼稚園・保育所】&#10;有形固定資産減価償却率"/>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24" name="n_3aveValue【認定こども園・幼稚園・保育所】&#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25" name="n_4aveValue【認定こども園・幼稚園・保育所】&#10;有形固定資産減価償却率"/>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144797</xdr:rowOff>
    </xdr:from>
    <xdr:ext cx="405111" cy="259045"/>
    <xdr:sp macro="" textlink="">
      <xdr:nvSpPr>
        <xdr:cNvPr id="426" name="n_1mainValue【認定こども園・幼稚園・保育所】&#10;有形固定資産減価償却率"/>
        <xdr:cNvSpPr txBox="1"/>
      </xdr:nvSpPr>
      <xdr:spPr>
        <a:xfrm>
          <a:off x="15266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93362</xdr:rowOff>
    </xdr:from>
    <xdr:ext cx="405111" cy="259045"/>
    <xdr:sp macro="" textlink="">
      <xdr:nvSpPr>
        <xdr:cNvPr id="427" name="n_2mainValue【認定こども園・幼稚園・保育所】&#10;有形固定資産減価償却率"/>
        <xdr:cNvSpPr txBox="1"/>
      </xdr:nvSpPr>
      <xdr:spPr>
        <a:xfrm>
          <a:off x="14389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154957</xdr:rowOff>
    </xdr:from>
    <xdr:ext cx="405111" cy="259045"/>
    <xdr:sp macro="" textlink="">
      <xdr:nvSpPr>
        <xdr:cNvPr id="428" name="n_3mainValue【認定こども園・幼稚園・保育所】&#10;有形固定資産減価償却率"/>
        <xdr:cNvSpPr txBox="1"/>
      </xdr:nvSpPr>
      <xdr:spPr>
        <a:xfrm>
          <a:off x="13500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29" name="n_4mainValue【認定こども園・幼稚園・保育所】&#10;有形固定資産減価償却率"/>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53" name="直線コネクタ 452"/>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4"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5" name="直線コネクタ 454"/>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56"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57" name="直線コネクタ 456"/>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58" name="【認定こども園・幼稚園・保育所】&#10;一人当たり面積平均値テキスト"/>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59" name="フローチャート: 判断 458"/>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60" name="フローチャート: 判断 459"/>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61" name="フローチャート: 判断 460"/>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62" name="フローチャート: 判断 461"/>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63" name="フローチャート: 判断 462"/>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151130</xdr:rowOff>
    </xdr:from>
    <xdr:to>
      <xdr:col>112</xdr:col>
      <xdr:colOff>38100</xdr:colOff>
      <xdr:row>39</xdr:row>
      <xdr:rowOff>81280</xdr:rowOff>
    </xdr:to>
    <xdr:sp macro="" textlink="">
      <xdr:nvSpPr>
        <xdr:cNvPr id="469" name="楕円 468"/>
        <xdr:cNvSpPr/>
      </xdr:nvSpPr>
      <xdr:spPr>
        <a:xfrm>
          <a:off x="2127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70" name="楕円 469"/>
        <xdr:cNvSpPr/>
      </xdr:nvSpPr>
      <xdr:spPr>
        <a:xfrm>
          <a:off x="20383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30480</xdr:rowOff>
    </xdr:from>
    <xdr:to>
      <xdr:col>111</xdr:col>
      <xdr:colOff>177800</xdr:colOff>
      <xdr:row>39</xdr:row>
      <xdr:rowOff>34290</xdr:rowOff>
    </xdr:to>
    <xdr:cxnSp macro="">
      <xdr:nvCxnSpPr>
        <xdr:cNvPr id="471" name="直線コネクタ 470"/>
        <xdr:cNvCxnSpPr/>
      </xdr:nvCxnSpPr>
      <xdr:spPr>
        <a:xfrm flipV="1">
          <a:off x="20434300" y="6717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158750</xdr:rowOff>
    </xdr:from>
    <xdr:to>
      <xdr:col>102</xdr:col>
      <xdr:colOff>165100</xdr:colOff>
      <xdr:row>39</xdr:row>
      <xdr:rowOff>88900</xdr:rowOff>
    </xdr:to>
    <xdr:sp macro="" textlink="">
      <xdr:nvSpPr>
        <xdr:cNvPr id="472" name="楕円 471"/>
        <xdr:cNvSpPr/>
      </xdr:nvSpPr>
      <xdr:spPr>
        <a:xfrm>
          <a:off x="19494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34290</xdr:rowOff>
    </xdr:from>
    <xdr:to>
      <xdr:col>107</xdr:col>
      <xdr:colOff>50800</xdr:colOff>
      <xdr:row>39</xdr:row>
      <xdr:rowOff>38100</xdr:rowOff>
    </xdr:to>
    <xdr:cxnSp macro="">
      <xdr:nvCxnSpPr>
        <xdr:cNvPr id="473" name="直線コネクタ 472"/>
        <xdr:cNvCxnSpPr/>
      </xdr:nvCxnSpPr>
      <xdr:spPr>
        <a:xfrm flipV="1">
          <a:off x="19545300" y="6720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162560</xdr:rowOff>
    </xdr:from>
    <xdr:to>
      <xdr:col>98</xdr:col>
      <xdr:colOff>38100</xdr:colOff>
      <xdr:row>39</xdr:row>
      <xdr:rowOff>92710</xdr:rowOff>
    </xdr:to>
    <xdr:sp macro="" textlink="">
      <xdr:nvSpPr>
        <xdr:cNvPr id="474" name="楕円 473"/>
        <xdr:cNvSpPr/>
      </xdr:nvSpPr>
      <xdr:spPr>
        <a:xfrm>
          <a:off x="18605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38100</xdr:rowOff>
    </xdr:from>
    <xdr:to>
      <xdr:col>102</xdr:col>
      <xdr:colOff>114300</xdr:colOff>
      <xdr:row>39</xdr:row>
      <xdr:rowOff>41910</xdr:rowOff>
    </xdr:to>
    <xdr:cxnSp macro="">
      <xdr:nvCxnSpPr>
        <xdr:cNvPr id="475" name="直線コネクタ 474"/>
        <xdr:cNvCxnSpPr/>
      </xdr:nvCxnSpPr>
      <xdr:spPr>
        <a:xfrm flipV="1">
          <a:off x="18656300" y="6724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476" name="n_1aveValue【認定こども園・幼稚園・保育所】&#10;一人当たり面積"/>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477" name="n_2aveValue【認定こども園・幼稚園・保育所】&#10;一人当たり面積"/>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478" name="n_3aveValue【認定こども園・幼稚園・保育所】&#10;一人当たり面積"/>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479"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72407</xdr:rowOff>
    </xdr:from>
    <xdr:ext cx="469744" cy="259045"/>
    <xdr:sp macro="" textlink="">
      <xdr:nvSpPr>
        <xdr:cNvPr id="480" name="n_1mainValue【認定こども園・幼稚園・保育所】&#10;一人当たり面積"/>
        <xdr:cNvSpPr txBox="1"/>
      </xdr:nvSpPr>
      <xdr:spPr>
        <a:xfrm>
          <a:off x="21075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481" name="n_2main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80027</xdr:rowOff>
    </xdr:from>
    <xdr:ext cx="469744" cy="259045"/>
    <xdr:sp macro="" textlink="">
      <xdr:nvSpPr>
        <xdr:cNvPr id="482" name="n_3mainValue【認定こども園・幼稚園・保育所】&#10;一人当たり面積"/>
        <xdr:cNvSpPr txBox="1"/>
      </xdr:nvSpPr>
      <xdr:spPr>
        <a:xfrm>
          <a:off x="193104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83837</xdr:rowOff>
    </xdr:from>
    <xdr:ext cx="469744" cy="259045"/>
    <xdr:sp macro="" textlink="">
      <xdr:nvSpPr>
        <xdr:cNvPr id="483" name="n_4mainValue【認定こども園・幼稚園・保育所】&#10;一人当たり面積"/>
        <xdr:cNvSpPr txBox="1"/>
      </xdr:nvSpPr>
      <xdr:spPr>
        <a:xfrm>
          <a:off x="18421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4" name="テキスト ボックス 4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5" name="直線コネクタ 49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6" name="テキスト ボックス 49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7" name="直線コネクタ 49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8" name="テキスト ボックス 49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9" name="直線コネクタ 49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0" name="テキスト ボックス 49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1" name="直線コネクタ 50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2" name="テキスト ボックス 50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06" name="直線コネクタ 505"/>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07" name="【学校施設】&#10;有形固定資産減価償却率最小値テキスト"/>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08" name="直線コネクタ 507"/>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09" name="【学校施設】&#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10" name="直線コネクタ 509"/>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511" name="【学校施設】&#10;有形固定資産減価償却率平均値テキスト"/>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12" name="フローチャート: 判断 511"/>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13" name="フローチャート: 判断 512"/>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14" name="フローチャート: 判断 513"/>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15" name="フローチャート: 判断 514"/>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16" name="フローチャート: 判断 515"/>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24638</xdr:rowOff>
    </xdr:from>
    <xdr:to>
      <xdr:col>81</xdr:col>
      <xdr:colOff>101600</xdr:colOff>
      <xdr:row>63</xdr:row>
      <xdr:rowOff>126238</xdr:rowOff>
    </xdr:to>
    <xdr:sp macro="" textlink="">
      <xdr:nvSpPr>
        <xdr:cNvPr id="522" name="楕円 521"/>
        <xdr:cNvSpPr/>
      </xdr:nvSpPr>
      <xdr:spPr>
        <a:xfrm>
          <a:off x="15430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127508</xdr:rowOff>
    </xdr:from>
    <xdr:to>
      <xdr:col>76</xdr:col>
      <xdr:colOff>165100</xdr:colOff>
      <xdr:row>63</xdr:row>
      <xdr:rowOff>57658</xdr:rowOff>
    </xdr:to>
    <xdr:sp macro="" textlink="">
      <xdr:nvSpPr>
        <xdr:cNvPr id="523" name="楕円 522"/>
        <xdr:cNvSpPr/>
      </xdr:nvSpPr>
      <xdr:spPr>
        <a:xfrm>
          <a:off x="14541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6858</xdr:rowOff>
    </xdr:from>
    <xdr:to>
      <xdr:col>81</xdr:col>
      <xdr:colOff>50800</xdr:colOff>
      <xdr:row>63</xdr:row>
      <xdr:rowOff>75438</xdr:rowOff>
    </xdr:to>
    <xdr:cxnSp macro="">
      <xdr:nvCxnSpPr>
        <xdr:cNvPr id="524" name="直線コネクタ 523"/>
        <xdr:cNvCxnSpPr/>
      </xdr:nvCxnSpPr>
      <xdr:spPr>
        <a:xfrm>
          <a:off x="14592300" y="108082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45212</xdr:rowOff>
    </xdr:from>
    <xdr:to>
      <xdr:col>72</xdr:col>
      <xdr:colOff>38100</xdr:colOff>
      <xdr:row>62</xdr:row>
      <xdr:rowOff>146812</xdr:rowOff>
    </xdr:to>
    <xdr:sp macro="" textlink="">
      <xdr:nvSpPr>
        <xdr:cNvPr id="525" name="楕円 524"/>
        <xdr:cNvSpPr/>
      </xdr:nvSpPr>
      <xdr:spPr>
        <a:xfrm>
          <a:off x="13652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96012</xdr:rowOff>
    </xdr:from>
    <xdr:to>
      <xdr:col>76</xdr:col>
      <xdr:colOff>114300</xdr:colOff>
      <xdr:row>63</xdr:row>
      <xdr:rowOff>6858</xdr:rowOff>
    </xdr:to>
    <xdr:cxnSp macro="">
      <xdr:nvCxnSpPr>
        <xdr:cNvPr id="526" name="直線コネクタ 525"/>
        <xdr:cNvCxnSpPr/>
      </xdr:nvCxnSpPr>
      <xdr:spPr>
        <a:xfrm>
          <a:off x="13703300" y="107259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17780</xdr:rowOff>
    </xdr:from>
    <xdr:to>
      <xdr:col>67</xdr:col>
      <xdr:colOff>101600</xdr:colOff>
      <xdr:row>62</xdr:row>
      <xdr:rowOff>119380</xdr:rowOff>
    </xdr:to>
    <xdr:sp macro="" textlink="">
      <xdr:nvSpPr>
        <xdr:cNvPr id="527" name="楕円 526"/>
        <xdr:cNvSpPr/>
      </xdr:nvSpPr>
      <xdr:spPr>
        <a:xfrm>
          <a:off x="1276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68580</xdr:rowOff>
    </xdr:from>
    <xdr:to>
      <xdr:col>71</xdr:col>
      <xdr:colOff>177800</xdr:colOff>
      <xdr:row>62</xdr:row>
      <xdr:rowOff>96012</xdr:rowOff>
    </xdr:to>
    <xdr:cxnSp macro="">
      <xdr:nvCxnSpPr>
        <xdr:cNvPr id="528" name="直線コネクタ 527"/>
        <xdr:cNvCxnSpPr/>
      </xdr:nvCxnSpPr>
      <xdr:spPr>
        <a:xfrm>
          <a:off x="12814300" y="10698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29" name="n_1aveValue【学校施設】&#10;有形固定資産減価償却率"/>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30" name="n_2aveValue【学校施設】&#10;有形固定資産減価償却率"/>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31" name="n_3aveValue【学校施設】&#10;有形固定資産減価償却率"/>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32" name="n_4aveValue【学校施設】&#10;有形固定資産減価償却率"/>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117365</xdr:rowOff>
    </xdr:from>
    <xdr:ext cx="405111" cy="259045"/>
    <xdr:sp macro="" textlink="">
      <xdr:nvSpPr>
        <xdr:cNvPr id="533" name="n_1mainValue【学校施設】&#10;有形固定資産減価償却率"/>
        <xdr:cNvSpPr txBox="1"/>
      </xdr:nvSpPr>
      <xdr:spPr>
        <a:xfrm>
          <a:off x="15266044" y="1091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48785</xdr:rowOff>
    </xdr:from>
    <xdr:ext cx="405111" cy="259045"/>
    <xdr:sp macro="" textlink="">
      <xdr:nvSpPr>
        <xdr:cNvPr id="534" name="n_2mainValue【学校施設】&#10;有形固定資産減価償却率"/>
        <xdr:cNvSpPr txBox="1"/>
      </xdr:nvSpPr>
      <xdr:spPr>
        <a:xfrm>
          <a:off x="14389744" y="1085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137939</xdr:rowOff>
    </xdr:from>
    <xdr:ext cx="405111" cy="259045"/>
    <xdr:sp macro="" textlink="">
      <xdr:nvSpPr>
        <xdr:cNvPr id="535" name="n_3mainValue【学校施設】&#10;有形固定資産減価償却率"/>
        <xdr:cNvSpPr txBox="1"/>
      </xdr:nvSpPr>
      <xdr:spPr>
        <a:xfrm>
          <a:off x="13500744" y="1076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110507</xdr:rowOff>
    </xdr:from>
    <xdr:ext cx="405111" cy="259045"/>
    <xdr:sp macro="" textlink="">
      <xdr:nvSpPr>
        <xdr:cNvPr id="536" name="n_4mainValue【学校施設】&#10;有形固定資産減価償却率"/>
        <xdr:cNvSpPr txBox="1"/>
      </xdr:nvSpPr>
      <xdr:spPr>
        <a:xfrm>
          <a:off x="12611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7" name="テキスト ボックス 5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8" name="直線コネクタ 54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9" name="テキスト ボックス 54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0" name="直線コネクタ 54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1" name="テキスト ボックス 55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2" name="直線コネクタ 55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3" name="テキスト ボックス 55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4" name="直線コネクタ 55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5" name="テキスト ボックス 55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6" name="直線コネクタ 55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7" name="テキスト ボックス 55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61" name="直線コネクタ 560"/>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62"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63" name="直線コネクタ 562"/>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64"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65" name="直線コネクタ 564"/>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566" name="【学校施設】&#10;一人当たり面積平均値テキスト"/>
        <xdr:cNvSpPr txBox="1"/>
      </xdr:nvSpPr>
      <xdr:spPr>
        <a:xfrm>
          <a:off x="22199600" y="10442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67" name="フローチャート: 判断 566"/>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68" name="フローチャート: 判断 567"/>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69" name="フローチャート: 判断 568"/>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70" name="フローチャート: 判断 569"/>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71" name="フローチャート: 判断 570"/>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106172</xdr:rowOff>
    </xdr:from>
    <xdr:to>
      <xdr:col>112</xdr:col>
      <xdr:colOff>38100</xdr:colOff>
      <xdr:row>61</xdr:row>
      <xdr:rowOff>36322</xdr:rowOff>
    </xdr:to>
    <xdr:sp macro="" textlink="">
      <xdr:nvSpPr>
        <xdr:cNvPr id="577" name="楕円 576"/>
        <xdr:cNvSpPr/>
      </xdr:nvSpPr>
      <xdr:spPr>
        <a:xfrm>
          <a:off x="21272500" y="103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118364</xdr:rowOff>
    </xdr:from>
    <xdr:to>
      <xdr:col>107</xdr:col>
      <xdr:colOff>101600</xdr:colOff>
      <xdr:row>61</xdr:row>
      <xdr:rowOff>48514</xdr:rowOff>
    </xdr:to>
    <xdr:sp macro="" textlink="">
      <xdr:nvSpPr>
        <xdr:cNvPr id="578" name="楕円 577"/>
        <xdr:cNvSpPr/>
      </xdr:nvSpPr>
      <xdr:spPr>
        <a:xfrm>
          <a:off x="20383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156972</xdr:rowOff>
    </xdr:from>
    <xdr:to>
      <xdr:col>111</xdr:col>
      <xdr:colOff>177800</xdr:colOff>
      <xdr:row>60</xdr:row>
      <xdr:rowOff>169164</xdr:rowOff>
    </xdr:to>
    <xdr:cxnSp macro="">
      <xdr:nvCxnSpPr>
        <xdr:cNvPr id="579" name="直線コネクタ 578"/>
        <xdr:cNvCxnSpPr/>
      </xdr:nvCxnSpPr>
      <xdr:spPr>
        <a:xfrm flipV="1">
          <a:off x="20434300" y="1044397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129032</xdr:rowOff>
    </xdr:from>
    <xdr:to>
      <xdr:col>102</xdr:col>
      <xdr:colOff>165100</xdr:colOff>
      <xdr:row>61</xdr:row>
      <xdr:rowOff>59182</xdr:rowOff>
    </xdr:to>
    <xdr:sp macro="" textlink="">
      <xdr:nvSpPr>
        <xdr:cNvPr id="580" name="楕円 579"/>
        <xdr:cNvSpPr/>
      </xdr:nvSpPr>
      <xdr:spPr>
        <a:xfrm>
          <a:off x="194945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169164</xdr:rowOff>
    </xdr:from>
    <xdr:to>
      <xdr:col>107</xdr:col>
      <xdr:colOff>50800</xdr:colOff>
      <xdr:row>61</xdr:row>
      <xdr:rowOff>8382</xdr:rowOff>
    </xdr:to>
    <xdr:cxnSp macro="">
      <xdr:nvCxnSpPr>
        <xdr:cNvPr id="581" name="直線コネクタ 580"/>
        <xdr:cNvCxnSpPr/>
      </xdr:nvCxnSpPr>
      <xdr:spPr>
        <a:xfrm flipV="1">
          <a:off x="19545300" y="1045616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138176</xdr:rowOff>
    </xdr:from>
    <xdr:to>
      <xdr:col>98</xdr:col>
      <xdr:colOff>38100</xdr:colOff>
      <xdr:row>61</xdr:row>
      <xdr:rowOff>68326</xdr:rowOff>
    </xdr:to>
    <xdr:sp macro="" textlink="">
      <xdr:nvSpPr>
        <xdr:cNvPr id="582" name="楕円 581"/>
        <xdr:cNvSpPr/>
      </xdr:nvSpPr>
      <xdr:spPr>
        <a:xfrm>
          <a:off x="18605500" y="104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8382</xdr:rowOff>
    </xdr:from>
    <xdr:to>
      <xdr:col>102</xdr:col>
      <xdr:colOff>114300</xdr:colOff>
      <xdr:row>61</xdr:row>
      <xdr:rowOff>17526</xdr:rowOff>
    </xdr:to>
    <xdr:cxnSp macro="">
      <xdr:nvCxnSpPr>
        <xdr:cNvPr id="583" name="直線コネクタ 582"/>
        <xdr:cNvCxnSpPr/>
      </xdr:nvCxnSpPr>
      <xdr:spPr>
        <a:xfrm flipV="1">
          <a:off x="18656300" y="104668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584" name="n_1aveValue【学校施設】&#10;一人当たり面積"/>
        <xdr:cNvSpPr txBox="1"/>
      </xdr:nvSpPr>
      <xdr:spPr>
        <a:xfrm>
          <a:off x="21075727" y="1058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585" name="n_2aveValue【学校施設】&#10;一人当たり面積"/>
        <xdr:cNvSpPr txBox="1"/>
      </xdr:nvSpPr>
      <xdr:spPr>
        <a:xfrm>
          <a:off x="201994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586" name="n_3aveValue【学校施設】&#10;一人当たり面積"/>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587" name="n_4aveValue【学校施設】&#10;一人当たり面積"/>
        <xdr:cNvSpPr txBox="1"/>
      </xdr:nvSpPr>
      <xdr:spPr>
        <a:xfrm>
          <a:off x="18421427" y="106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52849</xdr:rowOff>
    </xdr:from>
    <xdr:ext cx="469744" cy="259045"/>
    <xdr:sp macro="" textlink="">
      <xdr:nvSpPr>
        <xdr:cNvPr id="588" name="n_1mainValue【学校施設】&#10;一人当たり面積"/>
        <xdr:cNvSpPr txBox="1"/>
      </xdr:nvSpPr>
      <xdr:spPr>
        <a:xfrm>
          <a:off x="21075727" y="1016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65041</xdr:rowOff>
    </xdr:from>
    <xdr:ext cx="469744" cy="259045"/>
    <xdr:sp macro="" textlink="">
      <xdr:nvSpPr>
        <xdr:cNvPr id="589" name="n_2mainValue【学校施設】&#10;一人当たり面積"/>
        <xdr:cNvSpPr txBox="1"/>
      </xdr:nvSpPr>
      <xdr:spPr>
        <a:xfrm>
          <a:off x="20199427" y="1018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75709</xdr:rowOff>
    </xdr:from>
    <xdr:ext cx="469744" cy="259045"/>
    <xdr:sp macro="" textlink="">
      <xdr:nvSpPr>
        <xdr:cNvPr id="590" name="n_3mainValue【学校施設】&#10;一人当たり面積"/>
        <xdr:cNvSpPr txBox="1"/>
      </xdr:nvSpPr>
      <xdr:spPr>
        <a:xfrm>
          <a:off x="19310427" y="1019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84853</xdr:rowOff>
    </xdr:from>
    <xdr:ext cx="469744" cy="259045"/>
    <xdr:sp macro="" textlink="">
      <xdr:nvSpPr>
        <xdr:cNvPr id="591" name="n_4mainValue【学校施設】&#10;一人当たり面積"/>
        <xdr:cNvSpPr txBox="1"/>
      </xdr:nvSpPr>
      <xdr:spPr>
        <a:xfrm>
          <a:off x="18421427" y="1020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16" name="直線コネクタ 615"/>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19"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20" name="直線コネクタ 619"/>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135272</xdr:rowOff>
    </xdr:from>
    <xdr:ext cx="405111" cy="259045"/>
    <xdr:sp macro="" textlink="">
      <xdr:nvSpPr>
        <xdr:cNvPr id="621" name="【児童館】&#10;有形固定資産減価償却率平均値テキスト"/>
        <xdr:cNvSpPr txBox="1"/>
      </xdr:nvSpPr>
      <xdr:spPr>
        <a:xfrm>
          <a:off x="16357600" y="1419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22" name="フローチャート: 判断 621"/>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23" name="フローチャート: 判断 622"/>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24" name="フローチャート: 判断 623"/>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25" name="フローチャート: 判断 624"/>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26" name="フローチャート: 判断 625"/>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10161</xdr:rowOff>
    </xdr:from>
    <xdr:to>
      <xdr:col>81</xdr:col>
      <xdr:colOff>101600</xdr:colOff>
      <xdr:row>83</xdr:row>
      <xdr:rowOff>111761</xdr:rowOff>
    </xdr:to>
    <xdr:sp macro="" textlink="">
      <xdr:nvSpPr>
        <xdr:cNvPr id="632" name="楕円 631"/>
        <xdr:cNvSpPr/>
      </xdr:nvSpPr>
      <xdr:spPr>
        <a:xfrm>
          <a:off x="15430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160655</xdr:rowOff>
    </xdr:from>
    <xdr:to>
      <xdr:col>76</xdr:col>
      <xdr:colOff>165100</xdr:colOff>
      <xdr:row>83</xdr:row>
      <xdr:rowOff>90805</xdr:rowOff>
    </xdr:to>
    <xdr:sp macro="" textlink="">
      <xdr:nvSpPr>
        <xdr:cNvPr id="633" name="楕円 632"/>
        <xdr:cNvSpPr/>
      </xdr:nvSpPr>
      <xdr:spPr>
        <a:xfrm>
          <a:off x="14541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40005</xdr:rowOff>
    </xdr:from>
    <xdr:to>
      <xdr:col>81</xdr:col>
      <xdr:colOff>50800</xdr:colOff>
      <xdr:row>83</xdr:row>
      <xdr:rowOff>60961</xdr:rowOff>
    </xdr:to>
    <xdr:cxnSp macro="">
      <xdr:nvCxnSpPr>
        <xdr:cNvPr id="634" name="直線コネクタ 633"/>
        <xdr:cNvCxnSpPr/>
      </xdr:nvCxnSpPr>
      <xdr:spPr>
        <a:xfrm>
          <a:off x="14592300" y="142703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170180</xdr:rowOff>
    </xdr:from>
    <xdr:to>
      <xdr:col>72</xdr:col>
      <xdr:colOff>38100</xdr:colOff>
      <xdr:row>83</xdr:row>
      <xdr:rowOff>100330</xdr:rowOff>
    </xdr:to>
    <xdr:sp macro="" textlink="">
      <xdr:nvSpPr>
        <xdr:cNvPr id="635" name="楕円 634"/>
        <xdr:cNvSpPr/>
      </xdr:nvSpPr>
      <xdr:spPr>
        <a:xfrm>
          <a:off x="1365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40005</xdr:rowOff>
    </xdr:from>
    <xdr:to>
      <xdr:col>76</xdr:col>
      <xdr:colOff>114300</xdr:colOff>
      <xdr:row>83</xdr:row>
      <xdr:rowOff>49530</xdr:rowOff>
    </xdr:to>
    <xdr:cxnSp macro="">
      <xdr:nvCxnSpPr>
        <xdr:cNvPr id="636" name="直線コネクタ 635"/>
        <xdr:cNvCxnSpPr/>
      </xdr:nvCxnSpPr>
      <xdr:spPr>
        <a:xfrm flipV="1">
          <a:off x="13703300" y="142703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40639</xdr:rowOff>
    </xdr:from>
    <xdr:to>
      <xdr:col>67</xdr:col>
      <xdr:colOff>101600</xdr:colOff>
      <xdr:row>83</xdr:row>
      <xdr:rowOff>142239</xdr:rowOff>
    </xdr:to>
    <xdr:sp macro="" textlink="">
      <xdr:nvSpPr>
        <xdr:cNvPr id="637" name="楕円 636"/>
        <xdr:cNvSpPr/>
      </xdr:nvSpPr>
      <xdr:spPr>
        <a:xfrm>
          <a:off x="12763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49530</xdr:rowOff>
    </xdr:from>
    <xdr:to>
      <xdr:col>71</xdr:col>
      <xdr:colOff>177800</xdr:colOff>
      <xdr:row>83</xdr:row>
      <xdr:rowOff>91439</xdr:rowOff>
    </xdr:to>
    <xdr:cxnSp macro="">
      <xdr:nvCxnSpPr>
        <xdr:cNvPr id="638" name="直線コネクタ 637"/>
        <xdr:cNvCxnSpPr/>
      </xdr:nvCxnSpPr>
      <xdr:spPr>
        <a:xfrm flipV="1">
          <a:off x="12814300" y="14279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39" name="n_1aveValue【児童館】&#10;有形固定資産減価償却率"/>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40"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41" name="n_3aveValue【児童館】&#10;有形固定資産減価償却率"/>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42" name="n_4aveValue【児童館】&#10;有形固定資産減価償却率"/>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102888</xdr:rowOff>
    </xdr:from>
    <xdr:ext cx="405111" cy="259045"/>
    <xdr:sp macro="" textlink="">
      <xdr:nvSpPr>
        <xdr:cNvPr id="643" name="n_1mainValue【児童館】&#10;有形固定資産減価償却率"/>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81932</xdr:rowOff>
    </xdr:from>
    <xdr:ext cx="405111" cy="259045"/>
    <xdr:sp macro="" textlink="">
      <xdr:nvSpPr>
        <xdr:cNvPr id="644" name="n_2mainValue【児童館】&#10;有形固定資産減価償却率"/>
        <xdr:cNvSpPr txBox="1"/>
      </xdr:nvSpPr>
      <xdr:spPr>
        <a:xfrm>
          <a:off x="14389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91457</xdr:rowOff>
    </xdr:from>
    <xdr:ext cx="405111" cy="259045"/>
    <xdr:sp macro="" textlink="">
      <xdr:nvSpPr>
        <xdr:cNvPr id="645" name="n_3mainValue【児童館】&#10;有形固定資産減価償却率"/>
        <xdr:cNvSpPr txBox="1"/>
      </xdr:nvSpPr>
      <xdr:spPr>
        <a:xfrm>
          <a:off x="13500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133366</xdr:rowOff>
    </xdr:from>
    <xdr:ext cx="405111" cy="259045"/>
    <xdr:sp macro="" textlink="">
      <xdr:nvSpPr>
        <xdr:cNvPr id="646" name="n_4mainValue【児童館】&#10;有形固定資産減価償却率"/>
        <xdr:cNvSpPr txBox="1"/>
      </xdr:nvSpPr>
      <xdr:spPr>
        <a:xfrm>
          <a:off x="12611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70" name="直線コネクタ 669"/>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71"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73"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74" name="直線コネクタ 673"/>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75"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78" name="フローチャート: 判断 67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80" name="フローチャート: 判断 679"/>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686" name="楕円 685"/>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82550</xdr:rowOff>
    </xdr:from>
    <xdr:to>
      <xdr:col>107</xdr:col>
      <xdr:colOff>101600</xdr:colOff>
      <xdr:row>85</xdr:row>
      <xdr:rowOff>12700</xdr:rowOff>
    </xdr:to>
    <xdr:sp macro="" textlink="">
      <xdr:nvSpPr>
        <xdr:cNvPr id="687" name="楕円 686"/>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133350</xdr:rowOff>
    </xdr:to>
    <xdr:cxnSp macro="">
      <xdr:nvCxnSpPr>
        <xdr:cNvPr id="688" name="直線コネクタ 687"/>
        <xdr:cNvCxnSpPr/>
      </xdr:nvCxnSpPr>
      <xdr:spPr>
        <a:xfrm>
          <a:off x="20434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82550</xdr:rowOff>
    </xdr:from>
    <xdr:to>
      <xdr:col>102</xdr:col>
      <xdr:colOff>165100</xdr:colOff>
      <xdr:row>85</xdr:row>
      <xdr:rowOff>12700</xdr:rowOff>
    </xdr:to>
    <xdr:sp macro="" textlink="">
      <xdr:nvSpPr>
        <xdr:cNvPr id="689" name="楕円 688"/>
        <xdr:cNvSpPr/>
      </xdr:nvSpPr>
      <xdr:spPr>
        <a:xfrm>
          <a:off x="19494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133350</xdr:rowOff>
    </xdr:from>
    <xdr:to>
      <xdr:col>107</xdr:col>
      <xdr:colOff>50800</xdr:colOff>
      <xdr:row>84</xdr:row>
      <xdr:rowOff>133350</xdr:rowOff>
    </xdr:to>
    <xdr:cxnSp macro="">
      <xdr:nvCxnSpPr>
        <xdr:cNvPr id="690" name="直線コネクタ 689"/>
        <xdr:cNvCxnSpPr/>
      </xdr:nvCxnSpPr>
      <xdr:spPr>
        <a:xfrm>
          <a:off x="19545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82550</xdr:rowOff>
    </xdr:from>
    <xdr:to>
      <xdr:col>98</xdr:col>
      <xdr:colOff>38100</xdr:colOff>
      <xdr:row>85</xdr:row>
      <xdr:rowOff>12700</xdr:rowOff>
    </xdr:to>
    <xdr:sp macro="" textlink="">
      <xdr:nvSpPr>
        <xdr:cNvPr id="691" name="楕円 690"/>
        <xdr:cNvSpPr/>
      </xdr:nvSpPr>
      <xdr:spPr>
        <a:xfrm>
          <a:off x="18605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133350</xdr:rowOff>
    </xdr:from>
    <xdr:to>
      <xdr:col>102</xdr:col>
      <xdr:colOff>114300</xdr:colOff>
      <xdr:row>84</xdr:row>
      <xdr:rowOff>133350</xdr:rowOff>
    </xdr:to>
    <xdr:cxnSp macro="">
      <xdr:nvCxnSpPr>
        <xdr:cNvPr id="692" name="直線コネクタ 691"/>
        <xdr:cNvCxnSpPr/>
      </xdr:nvCxnSpPr>
      <xdr:spPr>
        <a:xfrm>
          <a:off x="18656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93"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94"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95"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696"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697" name="n_1mainValue【児童館】&#10;一人当たり面積"/>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3827</xdr:rowOff>
    </xdr:from>
    <xdr:ext cx="469744" cy="259045"/>
    <xdr:sp macro="" textlink="">
      <xdr:nvSpPr>
        <xdr:cNvPr id="698" name="n_2mainValue【児童館】&#10;一人当たり面積"/>
        <xdr:cNvSpPr txBox="1"/>
      </xdr:nvSpPr>
      <xdr:spPr>
        <a:xfrm>
          <a:off x="20199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3827</xdr:rowOff>
    </xdr:from>
    <xdr:ext cx="469744" cy="259045"/>
    <xdr:sp macro="" textlink="">
      <xdr:nvSpPr>
        <xdr:cNvPr id="699" name="n_3mainValue【児童館】&#10;一人当たり面積"/>
        <xdr:cNvSpPr txBox="1"/>
      </xdr:nvSpPr>
      <xdr:spPr>
        <a:xfrm>
          <a:off x="19310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3827</xdr:rowOff>
    </xdr:from>
    <xdr:ext cx="469744" cy="259045"/>
    <xdr:sp macro="" textlink="">
      <xdr:nvSpPr>
        <xdr:cNvPr id="700" name="n_4mainValue【児童館】&#10;一人当たり面積"/>
        <xdr:cNvSpPr txBox="1"/>
      </xdr:nvSpPr>
      <xdr:spPr>
        <a:xfrm>
          <a:off x="18421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26" name="直線コネクタ 725"/>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27" name="【公民館】&#10;有形固定資産減価償却率最小値テキスト"/>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28" name="直線コネクタ 727"/>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29"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30" name="直線コネクタ 729"/>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731" name="【公民館】&#10;有形固定資産減価償却率平均値テキスト"/>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32" name="フローチャート: 判断 731"/>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33" name="フローチャート: 判断 732"/>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34" name="フローチャート: 判断 733"/>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35" name="フローチャート: 判断 734"/>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36" name="フローチャート: 判断 735"/>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23768</xdr:rowOff>
    </xdr:from>
    <xdr:to>
      <xdr:col>81</xdr:col>
      <xdr:colOff>101600</xdr:colOff>
      <xdr:row>105</xdr:row>
      <xdr:rowOff>125368</xdr:rowOff>
    </xdr:to>
    <xdr:sp macro="" textlink="">
      <xdr:nvSpPr>
        <xdr:cNvPr id="742" name="楕円 741"/>
        <xdr:cNvSpPr/>
      </xdr:nvSpPr>
      <xdr:spPr>
        <a:xfrm>
          <a:off x="15430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xdr:rowOff>
    </xdr:from>
    <xdr:to>
      <xdr:col>76</xdr:col>
      <xdr:colOff>165100</xdr:colOff>
      <xdr:row>105</xdr:row>
      <xdr:rowOff>113937</xdr:rowOff>
    </xdr:to>
    <xdr:sp macro="" textlink="">
      <xdr:nvSpPr>
        <xdr:cNvPr id="743" name="楕円 742"/>
        <xdr:cNvSpPr/>
      </xdr:nvSpPr>
      <xdr:spPr>
        <a:xfrm>
          <a:off x="14541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63137</xdr:rowOff>
    </xdr:from>
    <xdr:to>
      <xdr:col>81</xdr:col>
      <xdr:colOff>50800</xdr:colOff>
      <xdr:row>105</xdr:row>
      <xdr:rowOff>74568</xdr:rowOff>
    </xdr:to>
    <xdr:cxnSp macro="">
      <xdr:nvCxnSpPr>
        <xdr:cNvPr id="744" name="直線コネクタ 743"/>
        <xdr:cNvCxnSpPr/>
      </xdr:nvCxnSpPr>
      <xdr:spPr>
        <a:xfrm>
          <a:off x="14592300" y="180653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113574</xdr:rowOff>
    </xdr:from>
    <xdr:to>
      <xdr:col>72</xdr:col>
      <xdr:colOff>38100</xdr:colOff>
      <xdr:row>105</xdr:row>
      <xdr:rowOff>43724</xdr:rowOff>
    </xdr:to>
    <xdr:sp macro="" textlink="">
      <xdr:nvSpPr>
        <xdr:cNvPr id="745" name="楕円 744"/>
        <xdr:cNvSpPr/>
      </xdr:nvSpPr>
      <xdr:spPr>
        <a:xfrm>
          <a:off x="13652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164374</xdr:rowOff>
    </xdr:from>
    <xdr:to>
      <xdr:col>76</xdr:col>
      <xdr:colOff>114300</xdr:colOff>
      <xdr:row>105</xdr:row>
      <xdr:rowOff>63137</xdr:rowOff>
    </xdr:to>
    <xdr:cxnSp macro="">
      <xdr:nvCxnSpPr>
        <xdr:cNvPr id="746" name="直線コネクタ 745"/>
        <xdr:cNvCxnSpPr/>
      </xdr:nvCxnSpPr>
      <xdr:spPr>
        <a:xfrm>
          <a:off x="13703300" y="1799517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82550</xdr:rowOff>
    </xdr:from>
    <xdr:to>
      <xdr:col>67</xdr:col>
      <xdr:colOff>101600</xdr:colOff>
      <xdr:row>105</xdr:row>
      <xdr:rowOff>12700</xdr:rowOff>
    </xdr:to>
    <xdr:sp macro="" textlink="">
      <xdr:nvSpPr>
        <xdr:cNvPr id="747" name="楕円 746"/>
        <xdr:cNvSpPr/>
      </xdr:nvSpPr>
      <xdr:spPr>
        <a:xfrm>
          <a:off x="1276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133350</xdr:rowOff>
    </xdr:from>
    <xdr:to>
      <xdr:col>71</xdr:col>
      <xdr:colOff>177800</xdr:colOff>
      <xdr:row>104</xdr:row>
      <xdr:rowOff>164374</xdr:rowOff>
    </xdr:to>
    <xdr:cxnSp macro="">
      <xdr:nvCxnSpPr>
        <xdr:cNvPr id="748" name="直線コネクタ 747"/>
        <xdr:cNvCxnSpPr/>
      </xdr:nvCxnSpPr>
      <xdr:spPr>
        <a:xfrm>
          <a:off x="12814300" y="179641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49" name="n_1aveValue【公民館】&#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50" name="n_2ave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751" name="n_3aveValue【公民館】&#10;有形固定資産減価償却率"/>
        <xdr:cNvSpPr txBox="1"/>
      </xdr:nvSpPr>
      <xdr:spPr>
        <a:xfrm>
          <a:off x="13500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752" name="n_4aveValue【公民館】&#10;有形固定資産減価償却率"/>
        <xdr:cNvSpPr txBox="1"/>
      </xdr:nvSpPr>
      <xdr:spPr>
        <a:xfrm>
          <a:off x="12611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116495</xdr:rowOff>
    </xdr:from>
    <xdr:ext cx="405111" cy="259045"/>
    <xdr:sp macro="" textlink="">
      <xdr:nvSpPr>
        <xdr:cNvPr id="753" name="n_1mainValue【公民館】&#10;有形固定資産減価償却率"/>
        <xdr:cNvSpPr txBox="1"/>
      </xdr:nvSpPr>
      <xdr:spPr>
        <a:xfrm>
          <a:off x="152660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105064</xdr:rowOff>
    </xdr:from>
    <xdr:ext cx="405111" cy="259045"/>
    <xdr:sp macro="" textlink="">
      <xdr:nvSpPr>
        <xdr:cNvPr id="754" name="n_2mainValue【公民館】&#10;有形固定資産減価償却率"/>
        <xdr:cNvSpPr txBox="1"/>
      </xdr:nvSpPr>
      <xdr:spPr>
        <a:xfrm>
          <a:off x="14389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60251</xdr:rowOff>
    </xdr:from>
    <xdr:ext cx="405111" cy="259045"/>
    <xdr:sp macro="" textlink="">
      <xdr:nvSpPr>
        <xdr:cNvPr id="755" name="n_3mainValue【公民館】&#10;有形固定資産減価償却率"/>
        <xdr:cNvSpPr txBox="1"/>
      </xdr:nvSpPr>
      <xdr:spPr>
        <a:xfrm>
          <a:off x="13500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29227</xdr:rowOff>
    </xdr:from>
    <xdr:ext cx="405111" cy="259045"/>
    <xdr:sp macro="" textlink="">
      <xdr:nvSpPr>
        <xdr:cNvPr id="756" name="n_4mainValue【公民館】&#10;有形固定資産減価償却率"/>
        <xdr:cNvSpPr txBox="1"/>
      </xdr:nvSpPr>
      <xdr:spPr>
        <a:xfrm>
          <a:off x="12611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7" name="直線コネクタ 76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8" name="テキスト ボックス 76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9" name="直線コネクタ 76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0" name="テキスト ボックス 76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1" name="直線コネクタ 77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2" name="テキスト ボックス 77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3" name="直線コネクタ 77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4" name="テキスト ボックス 77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778" name="直線コネクタ 777"/>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79"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80" name="直線コネクタ 779"/>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81"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82" name="直線コネクタ 781"/>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783" name="【公民館】&#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84" name="フローチャート: 判断 783"/>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85" name="フローチャート: 判断 784"/>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86" name="フローチャート: 判断 785"/>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787" name="フローチャート: 判断 786"/>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788" name="フローチャート: 判断 787"/>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9" name="テキスト ボックス 7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0" name="テキスト ボックス 7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1" name="テキスト ボックス 7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2" name="テキスト ボックス 7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3" name="テキスト ボックス 7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xdr:rowOff>
    </xdr:from>
    <xdr:to>
      <xdr:col>112</xdr:col>
      <xdr:colOff>38100</xdr:colOff>
      <xdr:row>105</xdr:row>
      <xdr:rowOff>101854</xdr:rowOff>
    </xdr:to>
    <xdr:sp macro="" textlink="">
      <xdr:nvSpPr>
        <xdr:cNvPr id="794" name="楕円 793"/>
        <xdr:cNvSpPr/>
      </xdr:nvSpPr>
      <xdr:spPr>
        <a:xfrm>
          <a:off x="21272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xdr:rowOff>
    </xdr:from>
    <xdr:to>
      <xdr:col>107</xdr:col>
      <xdr:colOff>101600</xdr:colOff>
      <xdr:row>105</xdr:row>
      <xdr:rowOff>106426</xdr:rowOff>
    </xdr:to>
    <xdr:sp macro="" textlink="">
      <xdr:nvSpPr>
        <xdr:cNvPr id="795" name="楕円 794"/>
        <xdr:cNvSpPr/>
      </xdr:nvSpPr>
      <xdr:spPr>
        <a:xfrm>
          <a:off x="20383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51054</xdr:rowOff>
    </xdr:from>
    <xdr:to>
      <xdr:col>111</xdr:col>
      <xdr:colOff>177800</xdr:colOff>
      <xdr:row>105</xdr:row>
      <xdr:rowOff>55626</xdr:rowOff>
    </xdr:to>
    <xdr:cxnSp macro="">
      <xdr:nvCxnSpPr>
        <xdr:cNvPr id="796" name="直線コネクタ 795"/>
        <xdr:cNvCxnSpPr/>
      </xdr:nvCxnSpPr>
      <xdr:spPr>
        <a:xfrm flipV="1">
          <a:off x="20434300" y="18053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7113</xdr:rowOff>
    </xdr:from>
    <xdr:to>
      <xdr:col>102</xdr:col>
      <xdr:colOff>165100</xdr:colOff>
      <xdr:row>105</xdr:row>
      <xdr:rowOff>108713</xdr:rowOff>
    </xdr:to>
    <xdr:sp macro="" textlink="">
      <xdr:nvSpPr>
        <xdr:cNvPr id="797" name="楕円 796"/>
        <xdr:cNvSpPr/>
      </xdr:nvSpPr>
      <xdr:spPr>
        <a:xfrm>
          <a:off x="19494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55626</xdr:rowOff>
    </xdr:from>
    <xdr:to>
      <xdr:col>107</xdr:col>
      <xdr:colOff>50800</xdr:colOff>
      <xdr:row>105</xdr:row>
      <xdr:rowOff>57913</xdr:rowOff>
    </xdr:to>
    <xdr:cxnSp macro="">
      <xdr:nvCxnSpPr>
        <xdr:cNvPr id="798" name="直線コネクタ 797"/>
        <xdr:cNvCxnSpPr/>
      </xdr:nvCxnSpPr>
      <xdr:spPr>
        <a:xfrm flipV="1">
          <a:off x="19545300" y="180578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11685</xdr:rowOff>
    </xdr:from>
    <xdr:to>
      <xdr:col>98</xdr:col>
      <xdr:colOff>38100</xdr:colOff>
      <xdr:row>105</xdr:row>
      <xdr:rowOff>113285</xdr:rowOff>
    </xdr:to>
    <xdr:sp macro="" textlink="">
      <xdr:nvSpPr>
        <xdr:cNvPr id="799" name="楕円 798"/>
        <xdr:cNvSpPr/>
      </xdr:nvSpPr>
      <xdr:spPr>
        <a:xfrm>
          <a:off x="18605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57913</xdr:rowOff>
    </xdr:from>
    <xdr:to>
      <xdr:col>102</xdr:col>
      <xdr:colOff>114300</xdr:colOff>
      <xdr:row>105</xdr:row>
      <xdr:rowOff>62485</xdr:rowOff>
    </xdr:to>
    <xdr:cxnSp macro="">
      <xdr:nvCxnSpPr>
        <xdr:cNvPr id="800" name="直線コネクタ 799"/>
        <xdr:cNvCxnSpPr/>
      </xdr:nvCxnSpPr>
      <xdr:spPr>
        <a:xfrm flipV="1">
          <a:off x="18656300" y="180601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01" name="n_1aveValue【公民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02" name="n_2aveValue【公民館】&#10;一人当たり面積"/>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03" name="n_3aveValue【公民館】&#10;一人当たり面積"/>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804" name="n_4aveValue【公民館】&#10;一人当たり面積"/>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118381</xdr:rowOff>
    </xdr:from>
    <xdr:ext cx="469744" cy="259045"/>
    <xdr:sp macro="" textlink="">
      <xdr:nvSpPr>
        <xdr:cNvPr id="805" name="n_1mainValue【公民館】&#10;一人当たり面積"/>
        <xdr:cNvSpPr txBox="1"/>
      </xdr:nvSpPr>
      <xdr:spPr>
        <a:xfrm>
          <a:off x="21075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122953</xdr:rowOff>
    </xdr:from>
    <xdr:ext cx="469744" cy="259045"/>
    <xdr:sp macro="" textlink="">
      <xdr:nvSpPr>
        <xdr:cNvPr id="806" name="n_2mainValue【公民館】&#10;一人当たり面積"/>
        <xdr:cNvSpPr txBox="1"/>
      </xdr:nvSpPr>
      <xdr:spPr>
        <a:xfrm>
          <a:off x="20199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125240</xdr:rowOff>
    </xdr:from>
    <xdr:ext cx="469744" cy="259045"/>
    <xdr:sp macro="" textlink="">
      <xdr:nvSpPr>
        <xdr:cNvPr id="807" name="n_3mainValue【公民館】&#10;一人当たり面積"/>
        <xdr:cNvSpPr txBox="1"/>
      </xdr:nvSpPr>
      <xdr:spPr>
        <a:xfrm>
          <a:off x="19310427" y="17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129812</xdr:rowOff>
    </xdr:from>
    <xdr:ext cx="469744" cy="259045"/>
    <xdr:sp macro="" textlink="">
      <xdr:nvSpPr>
        <xdr:cNvPr id="808" name="n_4mainValue【公民館】&#10;一人当たり面積"/>
        <xdr:cNvSpPr txBox="1"/>
      </xdr:nvSpPr>
      <xdr:spPr>
        <a:xfrm>
          <a:off x="18421427" y="177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9" name="正方形/長方形 8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0" name="正方形/長方形 8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1" name="テキスト ボックス 8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（令和２年度の分析）</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有形固定資産減価償却率は、全体的に横ばいに推移しているが、類似団体よりも数値が高いものが多く、施設の老朽化が進んでいることが確認できる。</a:t>
          </a:r>
        </a:p>
        <a:p>
          <a:r>
            <a:rPr kumimoji="1" lang="ja-JP" altLang="en-US" sz="1300">
              <a:latin typeface="ＭＳ Ｐゴシック" panose="020B0600070205080204" pitchFamily="50" charset="-128"/>
              <a:ea typeface="ＭＳ Ｐゴシック" panose="020B0600070205080204" pitchFamily="50" charset="-128"/>
            </a:rPr>
            <a:t>　学校施設や、公民館に関しては類似団体よりも一人当たりの面積が多いことから、公共施設総合管理計画等に基づき施設の統廃合を進め、将来的な財政負担の抑制に努める。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75,571
73,649
176.51
37,044,106
36,050,823
937,474
19,811,182
37,706,949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152763</xdr:rowOff>
    </xdr:from>
    <xdr:to>
      <xdr:col>20</xdr:col>
      <xdr:colOff>38100</xdr:colOff>
      <xdr:row>34</xdr:row>
      <xdr:rowOff>82913</xdr:rowOff>
    </xdr:to>
    <xdr:sp macro="" textlink="">
      <xdr:nvSpPr>
        <xdr:cNvPr id="74" name="楕円 73"/>
        <xdr:cNvSpPr/>
      </xdr:nvSpPr>
      <xdr:spPr>
        <a:xfrm>
          <a:off x="37465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120106</xdr:rowOff>
    </xdr:from>
    <xdr:to>
      <xdr:col>15</xdr:col>
      <xdr:colOff>101600</xdr:colOff>
      <xdr:row>34</xdr:row>
      <xdr:rowOff>50256</xdr:rowOff>
    </xdr:to>
    <xdr:sp macro="" textlink="">
      <xdr:nvSpPr>
        <xdr:cNvPr id="75" name="楕円 74"/>
        <xdr:cNvSpPr/>
      </xdr:nvSpPr>
      <xdr:spPr>
        <a:xfrm>
          <a:off x="2857500" y="577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170906</xdr:rowOff>
    </xdr:from>
    <xdr:to>
      <xdr:col>19</xdr:col>
      <xdr:colOff>177800</xdr:colOff>
      <xdr:row>34</xdr:row>
      <xdr:rowOff>32113</xdr:rowOff>
    </xdr:to>
    <xdr:cxnSp macro="">
      <xdr:nvCxnSpPr>
        <xdr:cNvPr id="76" name="直線コネクタ 75"/>
        <xdr:cNvCxnSpPr/>
      </xdr:nvCxnSpPr>
      <xdr:spPr>
        <a:xfrm>
          <a:off x="2908300" y="58287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87449</xdr:rowOff>
    </xdr:from>
    <xdr:to>
      <xdr:col>10</xdr:col>
      <xdr:colOff>165100</xdr:colOff>
      <xdr:row>34</xdr:row>
      <xdr:rowOff>17599</xdr:rowOff>
    </xdr:to>
    <xdr:sp macro="" textlink="">
      <xdr:nvSpPr>
        <xdr:cNvPr id="77" name="楕円 76"/>
        <xdr:cNvSpPr/>
      </xdr:nvSpPr>
      <xdr:spPr>
        <a:xfrm>
          <a:off x="1968500" y="57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138249</xdr:rowOff>
    </xdr:from>
    <xdr:to>
      <xdr:col>15</xdr:col>
      <xdr:colOff>50800</xdr:colOff>
      <xdr:row>33</xdr:row>
      <xdr:rowOff>170906</xdr:rowOff>
    </xdr:to>
    <xdr:cxnSp macro="">
      <xdr:nvCxnSpPr>
        <xdr:cNvPr id="78" name="直線コネクタ 77"/>
        <xdr:cNvCxnSpPr/>
      </xdr:nvCxnSpPr>
      <xdr:spPr>
        <a:xfrm>
          <a:off x="2019300" y="57960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54792</xdr:rowOff>
    </xdr:from>
    <xdr:to>
      <xdr:col>6</xdr:col>
      <xdr:colOff>38100</xdr:colOff>
      <xdr:row>33</xdr:row>
      <xdr:rowOff>156392</xdr:rowOff>
    </xdr:to>
    <xdr:sp macro="" textlink="">
      <xdr:nvSpPr>
        <xdr:cNvPr id="79" name="楕円 78"/>
        <xdr:cNvSpPr/>
      </xdr:nvSpPr>
      <xdr:spPr>
        <a:xfrm>
          <a:off x="1079500" y="57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105592</xdr:rowOff>
    </xdr:from>
    <xdr:to>
      <xdr:col>10</xdr:col>
      <xdr:colOff>114300</xdr:colOff>
      <xdr:row>33</xdr:row>
      <xdr:rowOff>138249</xdr:rowOff>
    </xdr:to>
    <xdr:cxnSp macro="">
      <xdr:nvCxnSpPr>
        <xdr:cNvPr id="80" name="直線コネクタ 79"/>
        <xdr:cNvCxnSpPr/>
      </xdr:nvCxnSpPr>
      <xdr:spPr>
        <a:xfrm>
          <a:off x="1130300" y="57634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1" name="n_1aveValue【図書館】&#10;有形固定資産減価償却率"/>
        <xdr:cNvSpPr txBox="1"/>
      </xdr:nvSpPr>
      <xdr:spPr>
        <a:xfrm>
          <a:off x="3582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2" name="n_2aveValue【図書館】&#10;有形固定資産減価償却率"/>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3" name="n_3aveValue【図書館】&#10;有形固定資産減価償却率"/>
        <xdr:cNvSpPr txBox="1"/>
      </xdr:nvSpPr>
      <xdr:spPr>
        <a:xfrm>
          <a:off x="181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4" name="n_4aveValue【図書館】&#10;有形固定資産減価償却率"/>
        <xdr:cNvSpPr txBox="1"/>
      </xdr:nvSpPr>
      <xdr:spPr>
        <a:xfrm>
          <a:off x="927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99440</xdr:rowOff>
    </xdr:from>
    <xdr:ext cx="405111" cy="259045"/>
    <xdr:sp macro="" textlink="">
      <xdr:nvSpPr>
        <xdr:cNvPr id="85" name="n_1mainValue【図書館】&#10;有形固定資産減価償却率"/>
        <xdr:cNvSpPr txBox="1"/>
      </xdr:nvSpPr>
      <xdr:spPr>
        <a:xfrm>
          <a:off x="358204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66783</xdr:rowOff>
    </xdr:from>
    <xdr:ext cx="405111" cy="259045"/>
    <xdr:sp macro="" textlink="">
      <xdr:nvSpPr>
        <xdr:cNvPr id="86" name="n_2mainValue【図書館】&#10;有形固定資産減価償却率"/>
        <xdr:cNvSpPr txBox="1"/>
      </xdr:nvSpPr>
      <xdr:spPr>
        <a:xfrm>
          <a:off x="2705744" y="55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34126</xdr:rowOff>
    </xdr:from>
    <xdr:ext cx="340478" cy="259045"/>
    <xdr:sp macro="" textlink="">
      <xdr:nvSpPr>
        <xdr:cNvPr id="87" name="n_3mainValue【図書館】&#10;有形固定資産減価償却率"/>
        <xdr:cNvSpPr txBox="1"/>
      </xdr:nvSpPr>
      <xdr:spPr>
        <a:xfrm>
          <a:off x="1849061" y="5520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1469</xdr:rowOff>
    </xdr:from>
    <xdr:ext cx="340478" cy="259045"/>
    <xdr:sp macro="" textlink="">
      <xdr:nvSpPr>
        <xdr:cNvPr id="88" name="n_4mainValue【図書館】&#10;有形固定資産減価償却率"/>
        <xdr:cNvSpPr txBox="1"/>
      </xdr:nvSpPr>
      <xdr:spPr>
        <a:xfrm>
          <a:off x="960061" y="5487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2" name="直線コネクタ 111"/>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5"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6" name="直線コネクタ 115"/>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17" name="【図書館】&#10;一人当たり面積平均値テキスト"/>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0" name="フローチャート: 判断 119"/>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2" name="フローチャート: 判断 121"/>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28" name="楕円 127"/>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9" name="楕円 128"/>
        <xdr:cNvSpPr/>
      </xdr:nvSpPr>
      <xdr:spPr>
        <a:xfrm>
          <a:off x="8699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69850</xdr:rowOff>
    </xdr:to>
    <xdr:cxnSp macro="">
      <xdr:nvCxnSpPr>
        <xdr:cNvPr id="130" name="直線コネクタ 129"/>
        <xdr:cNvCxnSpPr/>
      </xdr:nvCxnSpPr>
      <xdr:spPr>
        <a:xfrm flipV="1">
          <a:off x="8750300" y="674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19050</xdr:rowOff>
    </xdr:from>
    <xdr:to>
      <xdr:col>41</xdr:col>
      <xdr:colOff>101600</xdr:colOff>
      <xdr:row>39</xdr:row>
      <xdr:rowOff>120650</xdr:rowOff>
    </xdr:to>
    <xdr:sp macro="" textlink="">
      <xdr:nvSpPr>
        <xdr:cNvPr id="131" name="楕円 130"/>
        <xdr:cNvSpPr/>
      </xdr:nvSpPr>
      <xdr:spPr>
        <a:xfrm>
          <a:off x="7810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69850</xdr:rowOff>
    </xdr:from>
    <xdr:to>
      <xdr:col>45</xdr:col>
      <xdr:colOff>177800</xdr:colOff>
      <xdr:row>39</xdr:row>
      <xdr:rowOff>69850</xdr:rowOff>
    </xdr:to>
    <xdr:cxnSp macro="">
      <xdr:nvCxnSpPr>
        <xdr:cNvPr id="132" name="直線コネクタ 131"/>
        <xdr:cNvCxnSpPr/>
      </xdr:nvCxnSpPr>
      <xdr:spPr>
        <a:xfrm>
          <a:off x="7861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33" name="楕円 132"/>
        <xdr:cNvSpPr/>
      </xdr:nvSpPr>
      <xdr:spPr>
        <a:xfrm>
          <a:off x="6921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69850</xdr:rowOff>
    </xdr:from>
    <xdr:to>
      <xdr:col>41</xdr:col>
      <xdr:colOff>50800</xdr:colOff>
      <xdr:row>39</xdr:row>
      <xdr:rowOff>69850</xdr:rowOff>
    </xdr:to>
    <xdr:cxnSp macro="">
      <xdr:nvCxnSpPr>
        <xdr:cNvPr id="134" name="直線コネクタ 133"/>
        <xdr:cNvCxnSpPr/>
      </xdr:nvCxnSpPr>
      <xdr:spPr>
        <a:xfrm>
          <a:off x="6972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5"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6"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7"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38" name="n_4aveValue【図書館】&#10;一人当たり面積"/>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99077</xdr:rowOff>
    </xdr:from>
    <xdr:ext cx="469744" cy="259045"/>
    <xdr:sp macro="" textlink="">
      <xdr:nvSpPr>
        <xdr:cNvPr id="139" name="n_1main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0" name="n_2main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1" name="n_3main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2" name="n_4mainValue【図書館】&#10;一人当たり面積"/>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68" name="直線コネクタ 167"/>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69"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0" name="直線コネクタ 169"/>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1"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2" name="直線コネクタ 171"/>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3" name="【体育館・プー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4" name="フローチャート: 判断 173"/>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75" name="フローチャート: 判断 174"/>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76" name="フローチャート: 判断 175"/>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77" name="フローチャート: 判断 176"/>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78" name="フローチャート: 判断 177"/>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161472</xdr:rowOff>
    </xdr:from>
    <xdr:to>
      <xdr:col>20</xdr:col>
      <xdr:colOff>38100</xdr:colOff>
      <xdr:row>58</xdr:row>
      <xdr:rowOff>91622</xdr:rowOff>
    </xdr:to>
    <xdr:sp macro="" textlink="">
      <xdr:nvSpPr>
        <xdr:cNvPr id="184" name="楕円 183"/>
        <xdr:cNvSpPr/>
      </xdr:nvSpPr>
      <xdr:spPr>
        <a:xfrm>
          <a:off x="3746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122283</xdr:rowOff>
    </xdr:from>
    <xdr:to>
      <xdr:col>15</xdr:col>
      <xdr:colOff>101600</xdr:colOff>
      <xdr:row>58</xdr:row>
      <xdr:rowOff>52433</xdr:rowOff>
    </xdr:to>
    <xdr:sp macro="" textlink="">
      <xdr:nvSpPr>
        <xdr:cNvPr id="185" name="楕円 184"/>
        <xdr:cNvSpPr/>
      </xdr:nvSpPr>
      <xdr:spPr>
        <a:xfrm>
          <a:off x="28575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1633</xdr:rowOff>
    </xdr:from>
    <xdr:to>
      <xdr:col>19</xdr:col>
      <xdr:colOff>177800</xdr:colOff>
      <xdr:row>58</xdr:row>
      <xdr:rowOff>40822</xdr:rowOff>
    </xdr:to>
    <xdr:cxnSp macro="">
      <xdr:nvCxnSpPr>
        <xdr:cNvPr id="186" name="直線コネクタ 185"/>
        <xdr:cNvCxnSpPr/>
      </xdr:nvCxnSpPr>
      <xdr:spPr>
        <a:xfrm>
          <a:off x="2908300" y="994573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148409</xdr:rowOff>
    </xdr:from>
    <xdr:to>
      <xdr:col>10</xdr:col>
      <xdr:colOff>165100</xdr:colOff>
      <xdr:row>58</xdr:row>
      <xdr:rowOff>78559</xdr:rowOff>
    </xdr:to>
    <xdr:sp macro="" textlink="">
      <xdr:nvSpPr>
        <xdr:cNvPr id="187" name="楕円 186"/>
        <xdr:cNvSpPr/>
      </xdr:nvSpPr>
      <xdr:spPr>
        <a:xfrm>
          <a:off x="1968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1633</xdr:rowOff>
    </xdr:from>
    <xdr:to>
      <xdr:col>15</xdr:col>
      <xdr:colOff>50800</xdr:colOff>
      <xdr:row>58</xdr:row>
      <xdr:rowOff>27759</xdr:rowOff>
    </xdr:to>
    <xdr:cxnSp macro="">
      <xdr:nvCxnSpPr>
        <xdr:cNvPr id="188" name="直線コネクタ 187"/>
        <xdr:cNvCxnSpPr/>
      </xdr:nvCxnSpPr>
      <xdr:spPr>
        <a:xfrm flipV="1">
          <a:off x="2019300" y="99457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19413</xdr:rowOff>
    </xdr:from>
    <xdr:to>
      <xdr:col>6</xdr:col>
      <xdr:colOff>38100</xdr:colOff>
      <xdr:row>59</xdr:row>
      <xdr:rowOff>121013</xdr:rowOff>
    </xdr:to>
    <xdr:sp macro="" textlink="">
      <xdr:nvSpPr>
        <xdr:cNvPr id="189" name="楕円 188"/>
        <xdr:cNvSpPr/>
      </xdr:nvSpPr>
      <xdr:spPr>
        <a:xfrm>
          <a:off x="1079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27759</xdr:rowOff>
    </xdr:from>
    <xdr:to>
      <xdr:col>10</xdr:col>
      <xdr:colOff>114300</xdr:colOff>
      <xdr:row>59</xdr:row>
      <xdr:rowOff>70213</xdr:rowOff>
    </xdr:to>
    <xdr:cxnSp macro="">
      <xdr:nvCxnSpPr>
        <xdr:cNvPr id="190" name="直線コネクタ 189"/>
        <xdr:cNvCxnSpPr/>
      </xdr:nvCxnSpPr>
      <xdr:spPr>
        <a:xfrm flipV="1">
          <a:off x="1130300" y="9971859"/>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191" name="n_1aveValue【体育館・プール】&#10;有形固定資産減価償却率"/>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192" name="n_2aveValue【体育館・プール】&#10;有形固定資産減価償却率"/>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93" name="n_3aveValue【体育館・プール】&#10;有形固定資産減価償却率"/>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194" name="n_4aveValue【体育館・プール】&#10;有形固定資産減価償却率"/>
        <xdr:cNvSpPr txBox="1"/>
      </xdr:nvSpPr>
      <xdr:spPr>
        <a:xfrm>
          <a:off x="927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108149</xdr:rowOff>
    </xdr:from>
    <xdr:ext cx="405111" cy="259045"/>
    <xdr:sp macro="" textlink="">
      <xdr:nvSpPr>
        <xdr:cNvPr id="195" name="n_1mainValue【体育館・プール】&#10;有形固定資産減価償却率"/>
        <xdr:cNvSpPr txBox="1"/>
      </xdr:nvSpPr>
      <xdr:spPr>
        <a:xfrm>
          <a:off x="3582044" y="970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68960</xdr:rowOff>
    </xdr:from>
    <xdr:ext cx="405111" cy="259045"/>
    <xdr:sp macro="" textlink="">
      <xdr:nvSpPr>
        <xdr:cNvPr id="196" name="n_2mainValue【体育館・プール】&#10;有形固定資産減価償却率"/>
        <xdr:cNvSpPr txBox="1"/>
      </xdr:nvSpPr>
      <xdr:spPr>
        <a:xfrm>
          <a:off x="2705744" y="967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95086</xdr:rowOff>
    </xdr:from>
    <xdr:ext cx="405111" cy="259045"/>
    <xdr:sp macro="" textlink="">
      <xdr:nvSpPr>
        <xdr:cNvPr id="197" name="n_3mainValue【体育館・プール】&#10;有形固定資産減価償却率"/>
        <xdr:cNvSpPr txBox="1"/>
      </xdr:nvSpPr>
      <xdr:spPr>
        <a:xfrm>
          <a:off x="1816744" y="9696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137540</xdr:rowOff>
    </xdr:from>
    <xdr:ext cx="405111" cy="259045"/>
    <xdr:sp macro="" textlink="">
      <xdr:nvSpPr>
        <xdr:cNvPr id="198" name="n_4mainValue【体育館・プール】&#10;有形固定資産減価償却率"/>
        <xdr:cNvSpPr txBox="1"/>
      </xdr:nvSpPr>
      <xdr:spPr>
        <a:xfrm>
          <a:off x="927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22" name="直線コネクタ 221"/>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23"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24" name="直線コネクタ 223"/>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25"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26" name="直線コネクタ 225"/>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27" name="【体育館・プール】&#10;一人当たり面積平均値テキスト"/>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28" name="フローチャート: 判断 227"/>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29" name="フローチャート: 判断 228"/>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0" name="フローチャート: 判断 229"/>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31" name="フローチャート: 判断 230"/>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32" name="フローチャート: 判断 231"/>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166370</xdr:rowOff>
    </xdr:from>
    <xdr:to>
      <xdr:col>50</xdr:col>
      <xdr:colOff>165100</xdr:colOff>
      <xdr:row>63</xdr:row>
      <xdr:rowOff>96520</xdr:rowOff>
    </xdr:to>
    <xdr:sp macro="" textlink="">
      <xdr:nvSpPr>
        <xdr:cNvPr id="238" name="楕円 237"/>
        <xdr:cNvSpPr/>
      </xdr:nvSpPr>
      <xdr:spPr>
        <a:xfrm>
          <a:off x="9588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168275</xdr:rowOff>
    </xdr:from>
    <xdr:to>
      <xdr:col>46</xdr:col>
      <xdr:colOff>38100</xdr:colOff>
      <xdr:row>63</xdr:row>
      <xdr:rowOff>98425</xdr:rowOff>
    </xdr:to>
    <xdr:sp macro="" textlink="">
      <xdr:nvSpPr>
        <xdr:cNvPr id="239" name="楕円 238"/>
        <xdr:cNvSpPr/>
      </xdr:nvSpPr>
      <xdr:spPr>
        <a:xfrm>
          <a:off x="8699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45720</xdr:rowOff>
    </xdr:from>
    <xdr:to>
      <xdr:col>50</xdr:col>
      <xdr:colOff>114300</xdr:colOff>
      <xdr:row>63</xdr:row>
      <xdr:rowOff>47625</xdr:rowOff>
    </xdr:to>
    <xdr:cxnSp macro="">
      <xdr:nvCxnSpPr>
        <xdr:cNvPr id="240" name="直線コネクタ 239"/>
        <xdr:cNvCxnSpPr/>
      </xdr:nvCxnSpPr>
      <xdr:spPr>
        <a:xfrm flipV="1">
          <a:off x="8750300" y="108470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168275</xdr:rowOff>
    </xdr:from>
    <xdr:to>
      <xdr:col>41</xdr:col>
      <xdr:colOff>101600</xdr:colOff>
      <xdr:row>63</xdr:row>
      <xdr:rowOff>98425</xdr:rowOff>
    </xdr:to>
    <xdr:sp macro="" textlink="">
      <xdr:nvSpPr>
        <xdr:cNvPr id="241" name="楕円 240"/>
        <xdr:cNvSpPr/>
      </xdr:nvSpPr>
      <xdr:spPr>
        <a:xfrm>
          <a:off x="7810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47625</xdr:rowOff>
    </xdr:from>
    <xdr:to>
      <xdr:col>45</xdr:col>
      <xdr:colOff>177800</xdr:colOff>
      <xdr:row>63</xdr:row>
      <xdr:rowOff>47625</xdr:rowOff>
    </xdr:to>
    <xdr:cxnSp macro="">
      <xdr:nvCxnSpPr>
        <xdr:cNvPr id="242" name="直線コネクタ 241"/>
        <xdr:cNvCxnSpPr/>
      </xdr:nvCxnSpPr>
      <xdr:spPr>
        <a:xfrm>
          <a:off x="7861300" y="10848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170180</xdr:rowOff>
    </xdr:from>
    <xdr:to>
      <xdr:col>36</xdr:col>
      <xdr:colOff>165100</xdr:colOff>
      <xdr:row>63</xdr:row>
      <xdr:rowOff>100330</xdr:rowOff>
    </xdr:to>
    <xdr:sp macro="" textlink="">
      <xdr:nvSpPr>
        <xdr:cNvPr id="243" name="楕円 242"/>
        <xdr:cNvSpPr/>
      </xdr:nvSpPr>
      <xdr:spPr>
        <a:xfrm>
          <a:off x="6921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47625</xdr:rowOff>
    </xdr:from>
    <xdr:to>
      <xdr:col>41</xdr:col>
      <xdr:colOff>50800</xdr:colOff>
      <xdr:row>63</xdr:row>
      <xdr:rowOff>49530</xdr:rowOff>
    </xdr:to>
    <xdr:cxnSp macro="">
      <xdr:nvCxnSpPr>
        <xdr:cNvPr id="244" name="直線コネクタ 243"/>
        <xdr:cNvCxnSpPr/>
      </xdr:nvCxnSpPr>
      <xdr:spPr>
        <a:xfrm flipV="1">
          <a:off x="6972300" y="108489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45" name="n_1aveValue【体育館・プール】&#10;一人当たり面積"/>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46" name="n_2aveValue【体育館・プール】&#10;一人当たり面積"/>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47" name="n_3aveValue【体育館・プール】&#10;一人当たり面積"/>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48" name="n_4aveValue【体育館・プール】&#10;一人当たり面積"/>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87647</xdr:rowOff>
    </xdr:from>
    <xdr:ext cx="469744" cy="259045"/>
    <xdr:sp macro="" textlink="">
      <xdr:nvSpPr>
        <xdr:cNvPr id="249" name="n_1mainValue【体育館・プール】&#10;一人当たり面積"/>
        <xdr:cNvSpPr txBox="1"/>
      </xdr:nvSpPr>
      <xdr:spPr>
        <a:xfrm>
          <a:off x="9391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89552</xdr:rowOff>
    </xdr:from>
    <xdr:ext cx="469744" cy="259045"/>
    <xdr:sp macro="" textlink="">
      <xdr:nvSpPr>
        <xdr:cNvPr id="250" name="n_2mainValue【体育館・プール】&#10;一人当たり面積"/>
        <xdr:cNvSpPr txBox="1"/>
      </xdr:nvSpPr>
      <xdr:spPr>
        <a:xfrm>
          <a:off x="8515427"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89552</xdr:rowOff>
    </xdr:from>
    <xdr:ext cx="469744" cy="259045"/>
    <xdr:sp macro="" textlink="">
      <xdr:nvSpPr>
        <xdr:cNvPr id="251" name="n_3mainValue【体育館・プール】&#10;一人当たり面積"/>
        <xdr:cNvSpPr txBox="1"/>
      </xdr:nvSpPr>
      <xdr:spPr>
        <a:xfrm>
          <a:off x="7626427"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91457</xdr:rowOff>
    </xdr:from>
    <xdr:ext cx="469744" cy="259045"/>
    <xdr:sp macro="" textlink="">
      <xdr:nvSpPr>
        <xdr:cNvPr id="252" name="n_4mainValue【体育館・プール】&#10;一人当たり面積"/>
        <xdr:cNvSpPr txBox="1"/>
      </xdr:nvSpPr>
      <xdr:spPr>
        <a:xfrm>
          <a:off x="6737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77" name="直線コネクタ 276"/>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78"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79" name="直線コネクタ 278"/>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80" name="【福祉施設】&#10;有形固定資産減価償却率最大値テキスト"/>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81" name="直線コネクタ 280"/>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82" name="【福祉施設】&#10;有形固定資産減価償却率平均値テキスト"/>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83" name="フローチャート: 判断 282"/>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84" name="フローチャート: 判断 283"/>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85" name="フローチャート: 判断 284"/>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86" name="フローチャート: 判断 285"/>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87" name="フローチャート: 判断 286"/>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73025</xdr:rowOff>
    </xdr:from>
    <xdr:to>
      <xdr:col>20</xdr:col>
      <xdr:colOff>38100</xdr:colOff>
      <xdr:row>81</xdr:row>
      <xdr:rowOff>3175</xdr:rowOff>
    </xdr:to>
    <xdr:sp macro="" textlink="">
      <xdr:nvSpPr>
        <xdr:cNvPr id="293" name="楕円 292"/>
        <xdr:cNvSpPr/>
      </xdr:nvSpPr>
      <xdr:spPr>
        <a:xfrm>
          <a:off x="3746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52070</xdr:rowOff>
    </xdr:from>
    <xdr:to>
      <xdr:col>15</xdr:col>
      <xdr:colOff>101600</xdr:colOff>
      <xdr:row>80</xdr:row>
      <xdr:rowOff>153670</xdr:rowOff>
    </xdr:to>
    <xdr:sp macro="" textlink="">
      <xdr:nvSpPr>
        <xdr:cNvPr id="294" name="楕円 293"/>
        <xdr:cNvSpPr/>
      </xdr:nvSpPr>
      <xdr:spPr>
        <a:xfrm>
          <a:off x="2857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102870</xdr:rowOff>
    </xdr:from>
    <xdr:to>
      <xdr:col>19</xdr:col>
      <xdr:colOff>177800</xdr:colOff>
      <xdr:row>80</xdr:row>
      <xdr:rowOff>123825</xdr:rowOff>
    </xdr:to>
    <xdr:cxnSp macro="">
      <xdr:nvCxnSpPr>
        <xdr:cNvPr id="295" name="直線コネクタ 294"/>
        <xdr:cNvCxnSpPr/>
      </xdr:nvCxnSpPr>
      <xdr:spPr>
        <a:xfrm>
          <a:off x="2908300" y="138188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135889</xdr:rowOff>
    </xdr:from>
    <xdr:to>
      <xdr:col>10</xdr:col>
      <xdr:colOff>165100</xdr:colOff>
      <xdr:row>80</xdr:row>
      <xdr:rowOff>66039</xdr:rowOff>
    </xdr:to>
    <xdr:sp macro="" textlink="">
      <xdr:nvSpPr>
        <xdr:cNvPr id="296" name="楕円 295"/>
        <xdr:cNvSpPr/>
      </xdr:nvSpPr>
      <xdr:spPr>
        <a:xfrm>
          <a:off x="1968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15239</xdr:rowOff>
    </xdr:from>
    <xdr:to>
      <xdr:col>15</xdr:col>
      <xdr:colOff>50800</xdr:colOff>
      <xdr:row>80</xdr:row>
      <xdr:rowOff>102870</xdr:rowOff>
    </xdr:to>
    <xdr:cxnSp macro="">
      <xdr:nvCxnSpPr>
        <xdr:cNvPr id="297" name="直線コネクタ 296"/>
        <xdr:cNvCxnSpPr/>
      </xdr:nvCxnSpPr>
      <xdr:spPr>
        <a:xfrm>
          <a:off x="2019300" y="137312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74930</xdr:rowOff>
    </xdr:from>
    <xdr:to>
      <xdr:col>6</xdr:col>
      <xdr:colOff>38100</xdr:colOff>
      <xdr:row>80</xdr:row>
      <xdr:rowOff>5080</xdr:rowOff>
    </xdr:to>
    <xdr:sp macro="" textlink="">
      <xdr:nvSpPr>
        <xdr:cNvPr id="298" name="楕円 297"/>
        <xdr:cNvSpPr/>
      </xdr:nvSpPr>
      <xdr:spPr>
        <a:xfrm>
          <a:off x="1079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125730</xdr:rowOff>
    </xdr:from>
    <xdr:to>
      <xdr:col>10</xdr:col>
      <xdr:colOff>114300</xdr:colOff>
      <xdr:row>80</xdr:row>
      <xdr:rowOff>15239</xdr:rowOff>
    </xdr:to>
    <xdr:cxnSp macro="">
      <xdr:nvCxnSpPr>
        <xdr:cNvPr id="299" name="直線コネクタ 298"/>
        <xdr:cNvCxnSpPr/>
      </xdr:nvCxnSpPr>
      <xdr:spPr>
        <a:xfrm>
          <a:off x="1130300" y="13670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00" name="n_1aveValue【福祉施設】&#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301" name="n_2aveValue【福祉施設】&#10;有形固定資産減価償却率"/>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302" name="n_3aveValue【福祉施設】&#10;有形固定資産減価償却率"/>
        <xdr:cNvSpPr txBox="1"/>
      </xdr:nvSpPr>
      <xdr:spPr>
        <a:xfrm>
          <a:off x="1816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03" name="n_4aveValue【福祉施設】&#10;有形固定資産減価償却率"/>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19702</xdr:rowOff>
    </xdr:from>
    <xdr:ext cx="405111" cy="259045"/>
    <xdr:sp macro="" textlink="">
      <xdr:nvSpPr>
        <xdr:cNvPr id="304" name="n_1mainValue【福祉施設】&#10;有形固定資産減価償却率"/>
        <xdr:cNvSpPr txBox="1"/>
      </xdr:nvSpPr>
      <xdr:spPr>
        <a:xfrm>
          <a:off x="35820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305" name="n_2mainValue【福祉施設】&#10;有形固定資産減価償却率"/>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82566</xdr:rowOff>
    </xdr:from>
    <xdr:ext cx="405111" cy="259045"/>
    <xdr:sp macro="" textlink="">
      <xdr:nvSpPr>
        <xdr:cNvPr id="306" name="n_3mainValue【福祉施設】&#10;有形固定資産減価償却率"/>
        <xdr:cNvSpPr txBox="1"/>
      </xdr:nvSpPr>
      <xdr:spPr>
        <a:xfrm>
          <a:off x="1816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21607</xdr:rowOff>
    </xdr:from>
    <xdr:ext cx="405111" cy="259045"/>
    <xdr:sp macro="" textlink="">
      <xdr:nvSpPr>
        <xdr:cNvPr id="307" name="n_4mainValue【福祉施設】&#10;有形固定資産減価償却率"/>
        <xdr:cNvSpPr txBox="1"/>
      </xdr:nvSpPr>
      <xdr:spPr>
        <a:xfrm>
          <a:off x="927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8" name="直線コネクタ 3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9" name="テキスト ボックス 3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0" name="直線コネクタ 3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1" name="テキスト ボックス 3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2" name="直線コネクタ 3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3" name="テキスト ボックス 3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4" name="直線コネクタ 3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5" name="テキスト ボックス 3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29" name="直線コネクタ 328"/>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30"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31" name="直線コネクタ 330"/>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32" name="【福祉施設】&#10;一人当たり面積最大値テキスト"/>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33" name="直線コネクタ 332"/>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34" name="【福祉施設】&#10;一人当たり面積平均値テキスト"/>
        <xdr:cNvSpPr txBox="1"/>
      </xdr:nvSpPr>
      <xdr:spPr>
        <a:xfrm>
          <a:off x="10515600" y="1434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35" name="フローチャート: 判断 334"/>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36" name="フローチャート: 判断 335"/>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37" name="フローチャート: 判断 336"/>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38" name="フローチャート: 判断 337"/>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39" name="フローチャート: 判断 338"/>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101600</xdr:rowOff>
    </xdr:from>
    <xdr:to>
      <xdr:col>50</xdr:col>
      <xdr:colOff>165100</xdr:colOff>
      <xdr:row>83</xdr:row>
      <xdr:rowOff>31750</xdr:rowOff>
    </xdr:to>
    <xdr:sp macro="" textlink="">
      <xdr:nvSpPr>
        <xdr:cNvPr id="345" name="楕円 344"/>
        <xdr:cNvSpPr/>
      </xdr:nvSpPr>
      <xdr:spPr>
        <a:xfrm>
          <a:off x="958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106172</xdr:rowOff>
    </xdr:from>
    <xdr:to>
      <xdr:col>46</xdr:col>
      <xdr:colOff>38100</xdr:colOff>
      <xdr:row>83</xdr:row>
      <xdr:rowOff>36322</xdr:rowOff>
    </xdr:to>
    <xdr:sp macro="" textlink="">
      <xdr:nvSpPr>
        <xdr:cNvPr id="346" name="楕円 345"/>
        <xdr:cNvSpPr/>
      </xdr:nvSpPr>
      <xdr:spPr>
        <a:xfrm>
          <a:off x="8699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152400</xdr:rowOff>
    </xdr:from>
    <xdr:to>
      <xdr:col>50</xdr:col>
      <xdr:colOff>114300</xdr:colOff>
      <xdr:row>82</xdr:row>
      <xdr:rowOff>156972</xdr:rowOff>
    </xdr:to>
    <xdr:cxnSp macro="">
      <xdr:nvCxnSpPr>
        <xdr:cNvPr id="347" name="直線コネクタ 346"/>
        <xdr:cNvCxnSpPr/>
      </xdr:nvCxnSpPr>
      <xdr:spPr>
        <a:xfrm flipV="1">
          <a:off x="8750300" y="1421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110744</xdr:rowOff>
    </xdr:from>
    <xdr:to>
      <xdr:col>41</xdr:col>
      <xdr:colOff>101600</xdr:colOff>
      <xdr:row>83</xdr:row>
      <xdr:rowOff>40894</xdr:rowOff>
    </xdr:to>
    <xdr:sp macro="" textlink="">
      <xdr:nvSpPr>
        <xdr:cNvPr id="348" name="楕円 347"/>
        <xdr:cNvSpPr/>
      </xdr:nvSpPr>
      <xdr:spPr>
        <a:xfrm>
          <a:off x="7810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156972</xdr:rowOff>
    </xdr:from>
    <xdr:to>
      <xdr:col>45</xdr:col>
      <xdr:colOff>177800</xdr:colOff>
      <xdr:row>82</xdr:row>
      <xdr:rowOff>161544</xdr:rowOff>
    </xdr:to>
    <xdr:cxnSp macro="">
      <xdr:nvCxnSpPr>
        <xdr:cNvPr id="349" name="直線コネクタ 348"/>
        <xdr:cNvCxnSpPr/>
      </xdr:nvCxnSpPr>
      <xdr:spPr>
        <a:xfrm flipV="1">
          <a:off x="7861300" y="14215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115315</xdr:rowOff>
    </xdr:from>
    <xdr:to>
      <xdr:col>36</xdr:col>
      <xdr:colOff>165100</xdr:colOff>
      <xdr:row>83</xdr:row>
      <xdr:rowOff>45465</xdr:rowOff>
    </xdr:to>
    <xdr:sp macro="" textlink="">
      <xdr:nvSpPr>
        <xdr:cNvPr id="350" name="楕円 349"/>
        <xdr:cNvSpPr/>
      </xdr:nvSpPr>
      <xdr:spPr>
        <a:xfrm>
          <a:off x="6921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161544</xdr:rowOff>
    </xdr:from>
    <xdr:to>
      <xdr:col>41</xdr:col>
      <xdr:colOff>50800</xdr:colOff>
      <xdr:row>82</xdr:row>
      <xdr:rowOff>166115</xdr:rowOff>
    </xdr:to>
    <xdr:cxnSp macro="">
      <xdr:nvCxnSpPr>
        <xdr:cNvPr id="351" name="直線コネクタ 350"/>
        <xdr:cNvCxnSpPr/>
      </xdr:nvCxnSpPr>
      <xdr:spPr>
        <a:xfrm flipV="1">
          <a:off x="6972300" y="142204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52"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53" name="n_2aveValue【福祉施設】&#10;一人当たり面積"/>
        <xdr:cNvSpPr txBox="1"/>
      </xdr:nvSpPr>
      <xdr:spPr>
        <a:xfrm>
          <a:off x="8515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54" name="n_3aveValue【福祉施設】&#10;一人当たり面積"/>
        <xdr:cNvSpPr txBox="1"/>
      </xdr:nvSpPr>
      <xdr:spPr>
        <a:xfrm>
          <a:off x="7626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38879</xdr:rowOff>
    </xdr:from>
    <xdr:ext cx="469744" cy="259045"/>
    <xdr:sp macro="" textlink="">
      <xdr:nvSpPr>
        <xdr:cNvPr id="355" name="n_4aveValue【福祉施設】&#10;一人当たり面積"/>
        <xdr:cNvSpPr txBox="1"/>
      </xdr:nvSpPr>
      <xdr:spPr>
        <a:xfrm>
          <a:off x="6737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48277</xdr:rowOff>
    </xdr:from>
    <xdr:ext cx="469744" cy="259045"/>
    <xdr:sp macro="" textlink="">
      <xdr:nvSpPr>
        <xdr:cNvPr id="356" name="n_1mainValue【福祉施設】&#10;一人当たり面積"/>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52849</xdr:rowOff>
    </xdr:from>
    <xdr:ext cx="469744" cy="259045"/>
    <xdr:sp macro="" textlink="">
      <xdr:nvSpPr>
        <xdr:cNvPr id="357" name="n_2mainValue【福祉施設】&#10;一人当たり面積"/>
        <xdr:cNvSpPr txBox="1"/>
      </xdr:nvSpPr>
      <xdr:spPr>
        <a:xfrm>
          <a:off x="8515427" y="1394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57421</xdr:rowOff>
    </xdr:from>
    <xdr:ext cx="469744" cy="259045"/>
    <xdr:sp macro="" textlink="">
      <xdr:nvSpPr>
        <xdr:cNvPr id="358" name="n_3mainValue【福祉施設】&#10;一人当たり面積"/>
        <xdr:cNvSpPr txBox="1"/>
      </xdr:nvSpPr>
      <xdr:spPr>
        <a:xfrm>
          <a:off x="7626427" y="1394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61992</xdr:rowOff>
    </xdr:from>
    <xdr:ext cx="469744" cy="259045"/>
    <xdr:sp macro="" textlink="">
      <xdr:nvSpPr>
        <xdr:cNvPr id="359" name="n_4mainValue【福祉施設】&#10;一人当たり面積"/>
        <xdr:cNvSpPr txBox="1"/>
      </xdr:nvSpPr>
      <xdr:spPr>
        <a:xfrm>
          <a:off x="6737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1" name="直線コネクタ 37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2" name="テキスト ボックス 37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3" name="直線コネクタ 37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4" name="テキスト ボックス 37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5" name="直線コネクタ 37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6" name="テキスト ボックス 37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7" name="直線コネクタ 37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8" name="テキスト ボックス 37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9" name="直線コネクタ 37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0" name="テキスト ボックス 37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2" name="テキスト ボックス 38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384" name="直線コネクタ 383"/>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85"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86" name="直線コネクタ 385"/>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387" name="【市民会館】&#10;有形固定資産減価償却率最大値テキスト"/>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388" name="直線コネクタ 387"/>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389" name="【市民会館】&#10;有形固定資産減価償却率平均値テキスト"/>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90" name="フローチャート: 判断 389"/>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391" name="フローチャート: 判断 390"/>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392" name="フローチャート: 判断 391"/>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393" name="フローチャート: 判断 392"/>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394" name="フローチャート: 判断 393"/>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111125</xdr:rowOff>
    </xdr:from>
    <xdr:to>
      <xdr:col>20</xdr:col>
      <xdr:colOff>38100</xdr:colOff>
      <xdr:row>105</xdr:row>
      <xdr:rowOff>41275</xdr:rowOff>
    </xdr:to>
    <xdr:sp macro="" textlink="">
      <xdr:nvSpPr>
        <xdr:cNvPr id="400" name="楕円 399"/>
        <xdr:cNvSpPr/>
      </xdr:nvSpPr>
      <xdr:spPr>
        <a:xfrm>
          <a:off x="3746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69214</xdr:rowOff>
    </xdr:from>
    <xdr:to>
      <xdr:col>15</xdr:col>
      <xdr:colOff>101600</xdr:colOff>
      <xdr:row>104</xdr:row>
      <xdr:rowOff>170814</xdr:rowOff>
    </xdr:to>
    <xdr:sp macro="" textlink="">
      <xdr:nvSpPr>
        <xdr:cNvPr id="401" name="楕円 400"/>
        <xdr:cNvSpPr/>
      </xdr:nvSpPr>
      <xdr:spPr>
        <a:xfrm>
          <a:off x="2857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120014</xdr:rowOff>
    </xdr:from>
    <xdr:to>
      <xdr:col>19</xdr:col>
      <xdr:colOff>177800</xdr:colOff>
      <xdr:row>104</xdr:row>
      <xdr:rowOff>161925</xdr:rowOff>
    </xdr:to>
    <xdr:cxnSp macro="">
      <xdr:nvCxnSpPr>
        <xdr:cNvPr id="402" name="直線コネクタ 401"/>
        <xdr:cNvCxnSpPr/>
      </xdr:nvCxnSpPr>
      <xdr:spPr>
        <a:xfrm>
          <a:off x="2908300" y="179508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50164</xdr:rowOff>
    </xdr:from>
    <xdr:to>
      <xdr:col>10</xdr:col>
      <xdr:colOff>165100</xdr:colOff>
      <xdr:row>104</xdr:row>
      <xdr:rowOff>151764</xdr:rowOff>
    </xdr:to>
    <xdr:sp macro="" textlink="">
      <xdr:nvSpPr>
        <xdr:cNvPr id="403" name="楕円 402"/>
        <xdr:cNvSpPr/>
      </xdr:nvSpPr>
      <xdr:spPr>
        <a:xfrm>
          <a:off x="1968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100964</xdr:rowOff>
    </xdr:from>
    <xdr:to>
      <xdr:col>15</xdr:col>
      <xdr:colOff>50800</xdr:colOff>
      <xdr:row>104</xdr:row>
      <xdr:rowOff>120014</xdr:rowOff>
    </xdr:to>
    <xdr:cxnSp macro="">
      <xdr:nvCxnSpPr>
        <xdr:cNvPr id="404" name="直線コネクタ 403"/>
        <xdr:cNvCxnSpPr/>
      </xdr:nvCxnSpPr>
      <xdr:spPr>
        <a:xfrm>
          <a:off x="2019300" y="179317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55880</xdr:rowOff>
    </xdr:from>
    <xdr:to>
      <xdr:col>6</xdr:col>
      <xdr:colOff>38100</xdr:colOff>
      <xdr:row>104</xdr:row>
      <xdr:rowOff>157480</xdr:rowOff>
    </xdr:to>
    <xdr:sp macro="" textlink="">
      <xdr:nvSpPr>
        <xdr:cNvPr id="405" name="楕円 404"/>
        <xdr:cNvSpPr/>
      </xdr:nvSpPr>
      <xdr:spPr>
        <a:xfrm>
          <a:off x="1079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100964</xdr:rowOff>
    </xdr:from>
    <xdr:to>
      <xdr:col>10</xdr:col>
      <xdr:colOff>114300</xdr:colOff>
      <xdr:row>104</xdr:row>
      <xdr:rowOff>106680</xdr:rowOff>
    </xdr:to>
    <xdr:cxnSp macro="">
      <xdr:nvCxnSpPr>
        <xdr:cNvPr id="406" name="直線コネクタ 405"/>
        <xdr:cNvCxnSpPr/>
      </xdr:nvCxnSpPr>
      <xdr:spPr>
        <a:xfrm flipV="1">
          <a:off x="1130300" y="179317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07" name="n_1aveValue【市民会館】&#10;有形固定資産減価償却率"/>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08" name="n_2aveValue【市民会館】&#10;有形固定資産減価償却率"/>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09" name="n_3aveValue【市民会館】&#10;有形固定資産減価償却率"/>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10" name="n_4aveValue【市民会館】&#10;有形固定資産減価償却率"/>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32402</xdr:rowOff>
    </xdr:from>
    <xdr:ext cx="405111" cy="259045"/>
    <xdr:sp macro="" textlink="">
      <xdr:nvSpPr>
        <xdr:cNvPr id="411" name="n_1mainValue【市民会館】&#10;有形固定資産減価償却率"/>
        <xdr:cNvSpPr txBox="1"/>
      </xdr:nvSpPr>
      <xdr:spPr>
        <a:xfrm>
          <a:off x="35820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161941</xdr:rowOff>
    </xdr:from>
    <xdr:ext cx="405111" cy="259045"/>
    <xdr:sp macro="" textlink="">
      <xdr:nvSpPr>
        <xdr:cNvPr id="412" name="n_2mainValue【市民会館】&#10;有形固定資産減価償却率"/>
        <xdr:cNvSpPr txBox="1"/>
      </xdr:nvSpPr>
      <xdr:spPr>
        <a:xfrm>
          <a:off x="2705744"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142891</xdr:rowOff>
    </xdr:from>
    <xdr:ext cx="405111" cy="259045"/>
    <xdr:sp macro="" textlink="">
      <xdr:nvSpPr>
        <xdr:cNvPr id="413" name="n_3mainValue【市民会館】&#10;有形固定資産減価償却率"/>
        <xdr:cNvSpPr txBox="1"/>
      </xdr:nvSpPr>
      <xdr:spPr>
        <a:xfrm>
          <a:off x="18167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148607</xdr:rowOff>
    </xdr:from>
    <xdr:ext cx="405111" cy="259045"/>
    <xdr:sp macro="" textlink="">
      <xdr:nvSpPr>
        <xdr:cNvPr id="414" name="n_4mainValue【市民会館】&#10;有形固定資産減価償却率"/>
        <xdr:cNvSpPr txBox="1"/>
      </xdr:nvSpPr>
      <xdr:spPr>
        <a:xfrm>
          <a:off x="927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38" name="直線コネクタ 437"/>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39"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40" name="直線コネクタ 439"/>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41"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42" name="直線コネクタ 441"/>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43" name="【市民会館】&#10;一人当たり面積平均値テキスト"/>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44" name="フローチャート: 判断 443"/>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45" name="フローチャート: 判断 444"/>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46" name="フローチャート: 判断 445"/>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47" name="フローチャート: 判断 446"/>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48" name="フローチャート: 判断 447"/>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162561</xdr:rowOff>
    </xdr:from>
    <xdr:to>
      <xdr:col>50</xdr:col>
      <xdr:colOff>165100</xdr:colOff>
      <xdr:row>105</xdr:row>
      <xdr:rowOff>92711</xdr:rowOff>
    </xdr:to>
    <xdr:sp macro="" textlink="">
      <xdr:nvSpPr>
        <xdr:cNvPr id="454" name="楕円 453"/>
        <xdr:cNvSpPr/>
      </xdr:nvSpPr>
      <xdr:spPr>
        <a:xfrm>
          <a:off x="9588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166370</xdr:rowOff>
    </xdr:from>
    <xdr:to>
      <xdr:col>46</xdr:col>
      <xdr:colOff>38100</xdr:colOff>
      <xdr:row>105</xdr:row>
      <xdr:rowOff>96520</xdr:rowOff>
    </xdr:to>
    <xdr:sp macro="" textlink="">
      <xdr:nvSpPr>
        <xdr:cNvPr id="455" name="楕円 454"/>
        <xdr:cNvSpPr/>
      </xdr:nvSpPr>
      <xdr:spPr>
        <a:xfrm>
          <a:off x="8699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41911</xdr:rowOff>
    </xdr:from>
    <xdr:to>
      <xdr:col>50</xdr:col>
      <xdr:colOff>114300</xdr:colOff>
      <xdr:row>105</xdr:row>
      <xdr:rowOff>45720</xdr:rowOff>
    </xdr:to>
    <xdr:cxnSp macro="">
      <xdr:nvCxnSpPr>
        <xdr:cNvPr id="456" name="直線コネクタ 455"/>
        <xdr:cNvCxnSpPr/>
      </xdr:nvCxnSpPr>
      <xdr:spPr>
        <a:xfrm flipV="1">
          <a:off x="8750300" y="180441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2539</xdr:rowOff>
    </xdr:from>
    <xdr:to>
      <xdr:col>41</xdr:col>
      <xdr:colOff>101600</xdr:colOff>
      <xdr:row>105</xdr:row>
      <xdr:rowOff>104139</xdr:rowOff>
    </xdr:to>
    <xdr:sp macro="" textlink="">
      <xdr:nvSpPr>
        <xdr:cNvPr id="457" name="楕円 456"/>
        <xdr:cNvSpPr/>
      </xdr:nvSpPr>
      <xdr:spPr>
        <a:xfrm>
          <a:off x="781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45720</xdr:rowOff>
    </xdr:from>
    <xdr:to>
      <xdr:col>45</xdr:col>
      <xdr:colOff>177800</xdr:colOff>
      <xdr:row>105</xdr:row>
      <xdr:rowOff>53339</xdr:rowOff>
    </xdr:to>
    <xdr:cxnSp macro="">
      <xdr:nvCxnSpPr>
        <xdr:cNvPr id="458" name="直線コネクタ 457"/>
        <xdr:cNvCxnSpPr/>
      </xdr:nvCxnSpPr>
      <xdr:spPr>
        <a:xfrm flipV="1">
          <a:off x="7861300" y="18047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6350</xdr:rowOff>
    </xdr:from>
    <xdr:to>
      <xdr:col>36</xdr:col>
      <xdr:colOff>165100</xdr:colOff>
      <xdr:row>105</xdr:row>
      <xdr:rowOff>107950</xdr:rowOff>
    </xdr:to>
    <xdr:sp macro="" textlink="">
      <xdr:nvSpPr>
        <xdr:cNvPr id="459" name="楕円 458"/>
        <xdr:cNvSpPr/>
      </xdr:nvSpPr>
      <xdr:spPr>
        <a:xfrm>
          <a:off x="692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53339</xdr:rowOff>
    </xdr:from>
    <xdr:to>
      <xdr:col>41</xdr:col>
      <xdr:colOff>50800</xdr:colOff>
      <xdr:row>105</xdr:row>
      <xdr:rowOff>57150</xdr:rowOff>
    </xdr:to>
    <xdr:cxnSp macro="">
      <xdr:nvCxnSpPr>
        <xdr:cNvPr id="460" name="直線コネクタ 459"/>
        <xdr:cNvCxnSpPr/>
      </xdr:nvCxnSpPr>
      <xdr:spPr>
        <a:xfrm flipV="1">
          <a:off x="6972300" y="18055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461" name="n_1aveValue【市民会館】&#10;一人当たり面積"/>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62" name="n_2aveValue【市民会館】&#10;一人当たり面積"/>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63" name="n_3aveValue【市民会館】&#10;一人当たり面積"/>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64" name="n_4aveValue【市民会館】&#10;一人当たり面積"/>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109238</xdr:rowOff>
    </xdr:from>
    <xdr:ext cx="469744" cy="259045"/>
    <xdr:sp macro="" textlink="">
      <xdr:nvSpPr>
        <xdr:cNvPr id="465" name="n_1mainValue【市民会館】&#10;一人当たり面積"/>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113047</xdr:rowOff>
    </xdr:from>
    <xdr:ext cx="469744" cy="259045"/>
    <xdr:sp macro="" textlink="">
      <xdr:nvSpPr>
        <xdr:cNvPr id="466" name="n_2mainValue【市民会館】&#10;一人当たり面積"/>
        <xdr:cNvSpPr txBox="1"/>
      </xdr:nvSpPr>
      <xdr:spPr>
        <a:xfrm>
          <a:off x="8515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120666</xdr:rowOff>
    </xdr:from>
    <xdr:ext cx="469744" cy="259045"/>
    <xdr:sp macro="" textlink="">
      <xdr:nvSpPr>
        <xdr:cNvPr id="467" name="n_3mainValue【市民会館】&#10;一人当たり面積"/>
        <xdr:cNvSpPr txBox="1"/>
      </xdr:nvSpPr>
      <xdr:spPr>
        <a:xfrm>
          <a:off x="76264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124477</xdr:rowOff>
    </xdr:from>
    <xdr:ext cx="469744" cy="259045"/>
    <xdr:sp macro="" textlink="">
      <xdr:nvSpPr>
        <xdr:cNvPr id="468" name="n_4mainValue【市民会館】&#10;一人当たり面積"/>
        <xdr:cNvSpPr txBox="1"/>
      </xdr:nvSpPr>
      <xdr:spPr>
        <a:xfrm>
          <a:off x="6737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0" name="直線コネクタ 4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1" name="テキスト ボックス 48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2" name="直線コネクタ 4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3" name="テキスト ボックス 4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4" name="直線コネクタ 4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5" name="テキスト ボックス 4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6" name="直線コネクタ 4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7" name="テキスト ボックス 4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8" name="直線コネクタ 4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9" name="テキスト ボックス 4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0" name="直線コネクタ 4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1" name="テキスト ボックス 49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494" name="直線コネクタ 493"/>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6" name="直線コネクタ 49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97"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98" name="直線コネクタ 497"/>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99"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00" name="フローチャート: 判断 499"/>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01" name="フローチャート: 判断 500"/>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02" name="フローチャート: 判断 501"/>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03" name="フローチャート: 判断 502"/>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04" name="フローチャート: 判断 503"/>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31931</xdr:rowOff>
    </xdr:from>
    <xdr:to>
      <xdr:col>81</xdr:col>
      <xdr:colOff>101600</xdr:colOff>
      <xdr:row>39</xdr:row>
      <xdr:rowOff>133531</xdr:rowOff>
    </xdr:to>
    <xdr:sp macro="" textlink="">
      <xdr:nvSpPr>
        <xdr:cNvPr id="510" name="楕円 509"/>
        <xdr:cNvSpPr/>
      </xdr:nvSpPr>
      <xdr:spPr>
        <a:xfrm>
          <a:off x="15430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159294</xdr:rowOff>
    </xdr:from>
    <xdr:to>
      <xdr:col>76</xdr:col>
      <xdr:colOff>165100</xdr:colOff>
      <xdr:row>39</xdr:row>
      <xdr:rowOff>89444</xdr:rowOff>
    </xdr:to>
    <xdr:sp macro="" textlink="">
      <xdr:nvSpPr>
        <xdr:cNvPr id="511" name="楕円 510"/>
        <xdr:cNvSpPr/>
      </xdr:nvSpPr>
      <xdr:spPr>
        <a:xfrm>
          <a:off x="14541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38644</xdr:rowOff>
    </xdr:from>
    <xdr:to>
      <xdr:col>81</xdr:col>
      <xdr:colOff>50800</xdr:colOff>
      <xdr:row>39</xdr:row>
      <xdr:rowOff>82731</xdr:rowOff>
    </xdr:to>
    <xdr:cxnSp macro="">
      <xdr:nvCxnSpPr>
        <xdr:cNvPr id="512" name="直線コネクタ 511"/>
        <xdr:cNvCxnSpPr/>
      </xdr:nvCxnSpPr>
      <xdr:spPr>
        <a:xfrm>
          <a:off x="14592300" y="67251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115207</xdr:rowOff>
    </xdr:from>
    <xdr:to>
      <xdr:col>72</xdr:col>
      <xdr:colOff>38100</xdr:colOff>
      <xdr:row>39</xdr:row>
      <xdr:rowOff>45357</xdr:rowOff>
    </xdr:to>
    <xdr:sp macro="" textlink="">
      <xdr:nvSpPr>
        <xdr:cNvPr id="513" name="楕円 512"/>
        <xdr:cNvSpPr/>
      </xdr:nvSpPr>
      <xdr:spPr>
        <a:xfrm>
          <a:off x="13652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166007</xdr:rowOff>
    </xdr:from>
    <xdr:to>
      <xdr:col>76</xdr:col>
      <xdr:colOff>114300</xdr:colOff>
      <xdr:row>39</xdr:row>
      <xdr:rowOff>38644</xdr:rowOff>
    </xdr:to>
    <xdr:cxnSp macro="">
      <xdr:nvCxnSpPr>
        <xdr:cNvPr id="514" name="直線コネクタ 513"/>
        <xdr:cNvCxnSpPr/>
      </xdr:nvCxnSpPr>
      <xdr:spPr>
        <a:xfrm>
          <a:off x="13703300" y="66811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62956</xdr:rowOff>
    </xdr:from>
    <xdr:to>
      <xdr:col>67</xdr:col>
      <xdr:colOff>101600</xdr:colOff>
      <xdr:row>38</xdr:row>
      <xdr:rowOff>164556</xdr:rowOff>
    </xdr:to>
    <xdr:sp macro="" textlink="">
      <xdr:nvSpPr>
        <xdr:cNvPr id="515" name="楕円 514"/>
        <xdr:cNvSpPr/>
      </xdr:nvSpPr>
      <xdr:spPr>
        <a:xfrm>
          <a:off x="12763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113756</xdr:rowOff>
    </xdr:from>
    <xdr:to>
      <xdr:col>71</xdr:col>
      <xdr:colOff>177800</xdr:colOff>
      <xdr:row>38</xdr:row>
      <xdr:rowOff>166007</xdr:rowOff>
    </xdr:to>
    <xdr:cxnSp macro="">
      <xdr:nvCxnSpPr>
        <xdr:cNvPr id="516" name="直線コネクタ 515"/>
        <xdr:cNvCxnSpPr/>
      </xdr:nvCxnSpPr>
      <xdr:spPr>
        <a:xfrm>
          <a:off x="12814300" y="662885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17" name="n_1aveValue【一般廃棄物処理施設】&#10;有形固定資産減価償却率"/>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18" name="n_2aveValue【一般廃棄物処理施設】&#10;有形固定資産減価償却率"/>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19" name="n_3aveValue【一般廃棄物処理施設】&#10;有形固定資産減価償却率"/>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20" name="n_4aveValue【一般廃棄物処理施設】&#10;有形固定資産減価償却率"/>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124658</xdr:rowOff>
    </xdr:from>
    <xdr:ext cx="405111" cy="259045"/>
    <xdr:sp macro="" textlink="">
      <xdr:nvSpPr>
        <xdr:cNvPr id="521" name="n_1mainValue【一般廃棄物処理施設】&#10;有形固定資産減価償却率"/>
        <xdr:cNvSpPr txBox="1"/>
      </xdr:nvSpPr>
      <xdr:spPr>
        <a:xfrm>
          <a:off x="152660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105971</xdr:rowOff>
    </xdr:from>
    <xdr:ext cx="405111" cy="259045"/>
    <xdr:sp macro="" textlink="">
      <xdr:nvSpPr>
        <xdr:cNvPr id="522" name="n_2mainValue【一般廃棄物処理施設】&#10;有形固定資産減価償却率"/>
        <xdr:cNvSpPr txBox="1"/>
      </xdr:nvSpPr>
      <xdr:spPr>
        <a:xfrm>
          <a:off x="14389744" y="644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61884</xdr:rowOff>
    </xdr:from>
    <xdr:ext cx="405111" cy="259045"/>
    <xdr:sp macro="" textlink="">
      <xdr:nvSpPr>
        <xdr:cNvPr id="523" name="n_3mainValue【一般廃棄物処理施設】&#10;有形固定資産減価償却率"/>
        <xdr:cNvSpPr txBox="1"/>
      </xdr:nvSpPr>
      <xdr:spPr>
        <a:xfrm>
          <a:off x="135007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4" name="n_4main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5" name="直線コネクタ 5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6" name="テキスト ボックス 53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7" name="直線コネクタ 5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8" name="テキスト ボックス 53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9" name="直線コネクタ 5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0" name="テキスト ボックス 53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1" name="直線コネクタ 5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2" name="テキスト ボックス 54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4" name="テキスト ボックス 5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46" name="直線コネクタ 545"/>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47"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48" name="直線コネクタ 547"/>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49"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50" name="直線コネクタ 549"/>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51" name="【一般廃棄物処理施設】&#10;一人当たり有形固定資産（償却資産）額平均値テキスト"/>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52" name="フローチャート: 判断 551"/>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53" name="フローチャート: 判断 552"/>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54" name="フローチャート: 判断 553"/>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55" name="フローチャート: 判断 554"/>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56" name="フローチャート: 判断 555"/>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79446</xdr:rowOff>
    </xdr:from>
    <xdr:to>
      <xdr:col>112</xdr:col>
      <xdr:colOff>38100</xdr:colOff>
      <xdr:row>38</xdr:row>
      <xdr:rowOff>9596</xdr:rowOff>
    </xdr:to>
    <xdr:sp macro="" textlink="">
      <xdr:nvSpPr>
        <xdr:cNvPr id="562" name="楕円 561"/>
        <xdr:cNvSpPr/>
      </xdr:nvSpPr>
      <xdr:spPr>
        <a:xfrm>
          <a:off x="21272500" y="642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85449</xdr:rowOff>
    </xdr:from>
    <xdr:to>
      <xdr:col>107</xdr:col>
      <xdr:colOff>101600</xdr:colOff>
      <xdr:row>38</xdr:row>
      <xdr:rowOff>15599</xdr:rowOff>
    </xdr:to>
    <xdr:sp macro="" textlink="">
      <xdr:nvSpPr>
        <xdr:cNvPr id="563" name="楕円 562"/>
        <xdr:cNvSpPr/>
      </xdr:nvSpPr>
      <xdr:spPr>
        <a:xfrm>
          <a:off x="20383500" y="642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130246</xdr:rowOff>
    </xdr:from>
    <xdr:to>
      <xdr:col>111</xdr:col>
      <xdr:colOff>177800</xdr:colOff>
      <xdr:row>37</xdr:row>
      <xdr:rowOff>136249</xdr:rowOff>
    </xdr:to>
    <xdr:cxnSp macro="">
      <xdr:nvCxnSpPr>
        <xdr:cNvPr id="564" name="直線コネクタ 563"/>
        <xdr:cNvCxnSpPr/>
      </xdr:nvCxnSpPr>
      <xdr:spPr>
        <a:xfrm flipV="1">
          <a:off x="20434300" y="6473896"/>
          <a:ext cx="889000" cy="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91017</xdr:rowOff>
    </xdr:from>
    <xdr:to>
      <xdr:col>102</xdr:col>
      <xdr:colOff>165100</xdr:colOff>
      <xdr:row>38</xdr:row>
      <xdr:rowOff>21168</xdr:rowOff>
    </xdr:to>
    <xdr:sp macro="" textlink="">
      <xdr:nvSpPr>
        <xdr:cNvPr id="565" name="楕円 564"/>
        <xdr:cNvSpPr/>
      </xdr:nvSpPr>
      <xdr:spPr>
        <a:xfrm>
          <a:off x="19494500" y="64346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136249</xdr:rowOff>
    </xdr:from>
    <xdr:to>
      <xdr:col>107</xdr:col>
      <xdr:colOff>50800</xdr:colOff>
      <xdr:row>37</xdr:row>
      <xdr:rowOff>141817</xdr:rowOff>
    </xdr:to>
    <xdr:cxnSp macro="">
      <xdr:nvCxnSpPr>
        <xdr:cNvPr id="566" name="直線コネクタ 565"/>
        <xdr:cNvCxnSpPr/>
      </xdr:nvCxnSpPr>
      <xdr:spPr>
        <a:xfrm flipV="1">
          <a:off x="19545300" y="6479899"/>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89152</xdr:rowOff>
    </xdr:from>
    <xdr:to>
      <xdr:col>98</xdr:col>
      <xdr:colOff>38100</xdr:colOff>
      <xdr:row>38</xdr:row>
      <xdr:rowOff>19302</xdr:rowOff>
    </xdr:to>
    <xdr:sp macro="" textlink="">
      <xdr:nvSpPr>
        <xdr:cNvPr id="567" name="楕円 566"/>
        <xdr:cNvSpPr/>
      </xdr:nvSpPr>
      <xdr:spPr>
        <a:xfrm>
          <a:off x="18605500" y="643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139952</xdr:rowOff>
    </xdr:from>
    <xdr:to>
      <xdr:col>102</xdr:col>
      <xdr:colOff>114300</xdr:colOff>
      <xdr:row>37</xdr:row>
      <xdr:rowOff>141817</xdr:rowOff>
    </xdr:to>
    <xdr:cxnSp macro="">
      <xdr:nvCxnSpPr>
        <xdr:cNvPr id="568" name="直線コネクタ 567"/>
        <xdr:cNvCxnSpPr/>
      </xdr:nvCxnSpPr>
      <xdr:spPr>
        <a:xfrm>
          <a:off x="18656300" y="6483602"/>
          <a:ext cx="8890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569" name="n_1aveValue【一般廃棄物処理施設】&#10;一人当たり有形固定資産（償却資産）額"/>
        <xdr:cNvSpPr txBox="1"/>
      </xdr:nvSpPr>
      <xdr:spPr>
        <a:xfrm>
          <a:off x="21043411" y="67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96748</xdr:rowOff>
    </xdr:from>
    <xdr:ext cx="534377" cy="259045"/>
    <xdr:sp macro="" textlink="">
      <xdr:nvSpPr>
        <xdr:cNvPr id="570" name="n_2aveValue【一般廃棄物処理施設】&#10;一人当たり有形固定資産（償却資産）額"/>
        <xdr:cNvSpPr txBox="1"/>
      </xdr:nvSpPr>
      <xdr:spPr>
        <a:xfrm>
          <a:off x="20167111" y="67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94015</xdr:rowOff>
    </xdr:from>
    <xdr:ext cx="534377" cy="259045"/>
    <xdr:sp macro="" textlink="">
      <xdr:nvSpPr>
        <xdr:cNvPr id="571" name="n_3aveValue【一般廃棄物処理施設】&#10;一人当たり有形固定資産（償却資産）額"/>
        <xdr:cNvSpPr txBox="1"/>
      </xdr:nvSpPr>
      <xdr:spPr>
        <a:xfrm>
          <a:off x="19278111" y="67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117382</xdr:rowOff>
    </xdr:from>
    <xdr:ext cx="534377" cy="259045"/>
    <xdr:sp macro="" textlink="">
      <xdr:nvSpPr>
        <xdr:cNvPr id="572" name="n_4aveValue【一般廃棄物処理施設】&#10;一人当たり有形固定資産（償却資産）額"/>
        <xdr:cNvSpPr txBox="1"/>
      </xdr:nvSpPr>
      <xdr:spPr>
        <a:xfrm>
          <a:off x="18389111" y="68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26123</xdr:rowOff>
    </xdr:from>
    <xdr:ext cx="599010" cy="259045"/>
    <xdr:sp macro="" textlink="">
      <xdr:nvSpPr>
        <xdr:cNvPr id="573" name="n_1mainValue【一般廃棄物処理施設】&#10;一人当たり有形固定資産（償却資産）額"/>
        <xdr:cNvSpPr txBox="1"/>
      </xdr:nvSpPr>
      <xdr:spPr>
        <a:xfrm>
          <a:off x="21011095" y="619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32126</xdr:rowOff>
    </xdr:from>
    <xdr:ext cx="599010" cy="259045"/>
    <xdr:sp macro="" textlink="">
      <xdr:nvSpPr>
        <xdr:cNvPr id="574" name="n_2mainValue【一般廃棄物処理施設】&#10;一人当たり有形固定資産（償却資産）額"/>
        <xdr:cNvSpPr txBox="1"/>
      </xdr:nvSpPr>
      <xdr:spPr>
        <a:xfrm>
          <a:off x="20134795" y="620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37694</xdr:rowOff>
    </xdr:from>
    <xdr:ext cx="599010" cy="259045"/>
    <xdr:sp macro="" textlink="">
      <xdr:nvSpPr>
        <xdr:cNvPr id="575" name="n_3mainValue【一般廃棄物処理施設】&#10;一人当たり有形固定資産（償却資産）額"/>
        <xdr:cNvSpPr txBox="1"/>
      </xdr:nvSpPr>
      <xdr:spPr>
        <a:xfrm>
          <a:off x="19245795" y="620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35829</xdr:rowOff>
    </xdr:from>
    <xdr:ext cx="599010" cy="259045"/>
    <xdr:sp macro="" textlink="">
      <xdr:nvSpPr>
        <xdr:cNvPr id="576" name="n_4mainValue【一般廃棄物処理施設】&#10;一人当たり有形固定資産（償却資産）額"/>
        <xdr:cNvSpPr txBox="1"/>
      </xdr:nvSpPr>
      <xdr:spPr>
        <a:xfrm>
          <a:off x="18356795" y="620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5" name="テキスト ボックス 5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6" name="直線コネクタ 5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7" name="テキスト ボックス 5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8" name="直線コネクタ 5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9" name="テキスト ボックス 58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0" name="直線コネクタ 5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1" name="テキスト ボックス 5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2" name="直線コネクタ 5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3" name="テキスト ボックス 5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4" name="直線コネクタ 5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5" name="テキスト ボックス 5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6" name="直線コネクタ 5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7" name="テキスト ボックス 5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8" name="直線コネクタ 5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9" name="テキスト ボックス 59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02" name="直線コネクタ 601"/>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4" name="直線コネクタ 60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05" name="【保健センター・保健所】&#10;有形固定資産減価償却率最大値テキスト"/>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06" name="直線コネクタ 605"/>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607"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08" name="フローチャート: 判断 607"/>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09" name="フローチャート: 判断 608"/>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10" name="フローチャート: 判断 609"/>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11" name="フローチャート: 判断 610"/>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12" name="フローチャート: 判断 611"/>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110853</xdr:rowOff>
    </xdr:from>
    <xdr:to>
      <xdr:col>81</xdr:col>
      <xdr:colOff>101600</xdr:colOff>
      <xdr:row>59</xdr:row>
      <xdr:rowOff>41003</xdr:rowOff>
    </xdr:to>
    <xdr:sp macro="" textlink="">
      <xdr:nvSpPr>
        <xdr:cNvPr id="618" name="楕円 617"/>
        <xdr:cNvSpPr/>
      </xdr:nvSpPr>
      <xdr:spPr>
        <a:xfrm>
          <a:off x="15430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19" name="楕円 618"/>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58</xdr:row>
      <xdr:rowOff>161653</xdr:rowOff>
    </xdr:to>
    <xdr:cxnSp macro="">
      <xdr:nvCxnSpPr>
        <xdr:cNvPr id="620" name="直線コネクタ 619"/>
        <xdr:cNvCxnSpPr/>
      </xdr:nvCxnSpPr>
      <xdr:spPr>
        <a:xfrm>
          <a:off x="14592300" y="1010412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102688</xdr:rowOff>
    </xdr:from>
    <xdr:to>
      <xdr:col>72</xdr:col>
      <xdr:colOff>38100</xdr:colOff>
      <xdr:row>59</xdr:row>
      <xdr:rowOff>32838</xdr:rowOff>
    </xdr:to>
    <xdr:sp macro="" textlink="">
      <xdr:nvSpPr>
        <xdr:cNvPr id="621" name="楕円 620"/>
        <xdr:cNvSpPr/>
      </xdr:nvSpPr>
      <xdr:spPr>
        <a:xfrm>
          <a:off x="13652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153488</xdr:rowOff>
    </xdr:from>
    <xdr:to>
      <xdr:col>76</xdr:col>
      <xdr:colOff>114300</xdr:colOff>
      <xdr:row>58</xdr:row>
      <xdr:rowOff>160020</xdr:rowOff>
    </xdr:to>
    <xdr:cxnSp macro="">
      <xdr:nvCxnSpPr>
        <xdr:cNvPr id="622" name="直線コネクタ 621"/>
        <xdr:cNvCxnSpPr/>
      </xdr:nvCxnSpPr>
      <xdr:spPr>
        <a:xfrm>
          <a:off x="13703300" y="100975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73297</xdr:rowOff>
    </xdr:from>
    <xdr:to>
      <xdr:col>67</xdr:col>
      <xdr:colOff>101600</xdr:colOff>
      <xdr:row>59</xdr:row>
      <xdr:rowOff>3447</xdr:rowOff>
    </xdr:to>
    <xdr:sp macro="" textlink="">
      <xdr:nvSpPr>
        <xdr:cNvPr id="623" name="楕円 622"/>
        <xdr:cNvSpPr/>
      </xdr:nvSpPr>
      <xdr:spPr>
        <a:xfrm>
          <a:off x="12763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124097</xdr:rowOff>
    </xdr:from>
    <xdr:to>
      <xdr:col>71</xdr:col>
      <xdr:colOff>177800</xdr:colOff>
      <xdr:row>58</xdr:row>
      <xdr:rowOff>153488</xdr:rowOff>
    </xdr:to>
    <xdr:cxnSp macro="">
      <xdr:nvCxnSpPr>
        <xdr:cNvPr id="624" name="直線コネクタ 623"/>
        <xdr:cNvCxnSpPr/>
      </xdr:nvCxnSpPr>
      <xdr:spPr>
        <a:xfrm>
          <a:off x="12814300" y="100681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625"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626" name="n_2aveValue【保健センター・保健所】&#10;有形固定資産減価償却率"/>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627" name="n_3aveValue【保健センター・保健所】&#10;有形固定資産減価償却率"/>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28" name="n_4aveValue【保健センター・保健所】&#10;有形固定資産減価償却率"/>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57530</xdr:rowOff>
    </xdr:from>
    <xdr:ext cx="405111" cy="259045"/>
    <xdr:sp macro="" textlink="">
      <xdr:nvSpPr>
        <xdr:cNvPr id="629" name="n_1mainValue【保健センター・保健所】&#10;有形固定資産減価償却率"/>
        <xdr:cNvSpPr txBox="1"/>
      </xdr:nvSpPr>
      <xdr:spPr>
        <a:xfrm>
          <a:off x="152660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30" name="n_2main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49365</xdr:rowOff>
    </xdr:from>
    <xdr:ext cx="405111" cy="259045"/>
    <xdr:sp macro="" textlink="">
      <xdr:nvSpPr>
        <xdr:cNvPr id="631" name="n_3mainValue【保健センター・保健所】&#10;有形固定資産減価償却率"/>
        <xdr:cNvSpPr txBox="1"/>
      </xdr:nvSpPr>
      <xdr:spPr>
        <a:xfrm>
          <a:off x="13500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19974</xdr:rowOff>
    </xdr:from>
    <xdr:ext cx="405111" cy="259045"/>
    <xdr:sp macro="" textlink="">
      <xdr:nvSpPr>
        <xdr:cNvPr id="632" name="n_4mainValue【保健センター・保健所】&#10;有形固定資産減価償却率"/>
        <xdr:cNvSpPr txBox="1"/>
      </xdr:nvSpPr>
      <xdr:spPr>
        <a:xfrm>
          <a:off x="12611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3" name="直線コネクタ 64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4" name="テキスト ボックス 64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5" name="直線コネクタ 64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6" name="テキスト ボックス 64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7" name="直線コネクタ 64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8" name="テキスト ボックス 64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9" name="直線コネクタ 64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0" name="テキスト ボックス 64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1" name="直線コネクタ 65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2" name="テキスト ボックス 65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3" name="直線コネクタ 65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4" name="テキスト ボックス 65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58" name="直線コネクタ 657"/>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59"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60" name="直線コネクタ 659"/>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61"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62" name="直線コネクタ 661"/>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663" name="【保健センター・保健所】&#10;一人当たり面積平均値テキスト"/>
        <xdr:cNvSpPr txBox="1"/>
      </xdr:nvSpPr>
      <xdr:spPr>
        <a:xfrm>
          <a:off x="221996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64" name="フローチャート: 判断 663"/>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65" name="フローチャート: 判断 664"/>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66" name="フローチャート: 判断 665"/>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667" name="フローチャート: 判断 666"/>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668" name="フローチャート: 判断 667"/>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139700</xdr:rowOff>
    </xdr:from>
    <xdr:to>
      <xdr:col>112</xdr:col>
      <xdr:colOff>38100</xdr:colOff>
      <xdr:row>59</xdr:row>
      <xdr:rowOff>69850</xdr:rowOff>
    </xdr:to>
    <xdr:sp macro="" textlink="">
      <xdr:nvSpPr>
        <xdr:cNvPr id="674" name="楕円 673"/>
        <xdr:cNvSpPr/>
      </xdr:nvSpPr>
      <xdr:spPr>
        <a:xfrm>
          <a:off x="21272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150585</xdr:rowOff>
    </xdr:from>
    <xdr:to>
      <xdr:col>107</xdr:col>
      <xdr:colOff>101600</xdr:colOff>
      <xdr:row>59</xdr:row>
      <xdr:rowOff>80735</xdr:rowOff>
    </xdr:to>
    <xdr:sp macro="" textlink="">
      <xdr:nvSpPr>
        <xdr:cNvPr id="675" name="楕円 674"/>
        <xdr:cNvSpPr/>
      </xdr:nvSpPr>
      <xdr:spPr>
        <a:xfrm>
          <a:off x="20383500" y="1009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19050</xdr:rowOff>
    </xdr:from>
    <xdr:to>
      <xdr:col>111</xdr:col>
      <xdr:colOff>177800</xdr:colOff>
      <xdr:row>59</xdr:row>
      <xdr:rowOff>29935</xdr:rowOff>
    </xdr:to>
    <xdr:cxnSp macro="">
      <xdr:nvCxnSpPr>
        <xdr:cNvPr id="676" name="直線コネクタ 675"/>
        <xdr:cNvCxnSpPr/>
      </xdr:nvCxnSpPr>
      <xdr:spPr>
        <a:xfrm flipV="1">
          <a:off x="20434300" y="101346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150585</xdr:rowOff>
    </xdr:from>
    <xdr:to>
      <xdr:col>102</xdr:col>
      <xdr:colOff>165100</xdr:colOff>
      <xdr:row>59</xdr:row>
      <xdr:rowOff>80735</xdr:rowOff>
    </xdr:to>
    <xdr:sp macro="" textlink="">
      <xdr:nvSpPr>
        <xdr:cNvPr id="677" name="楕円 676"/>
        <xdr:cNvSpPr/>
      </xdr:nvSpPr>
      <xdr:spPr>
        <a:xfrm>
          <a:off x="19494500" y="1009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29935</xdr:rowOff>
    </xdr:from>
    <xdr:to>
      <xdr:col>107</xdr:col>
      <xdr:colOff>50800</xdr:colOff>
      <xdr:row>59</xdr:row>
      <xdr:rowOff>29935</xdr:rowOff>
    </xdr:to>
    <xdr:cxnSp macro="">
      <xdr:nvCxnSpPr>
        <xdr:cNvPr id="678" name="直線コネクタ 677"/>
        <xdr:cNvCxnSpPr/>
      </xdr:nvCxnSpPr>
      <xdr:spPr>
        <a:xfrm>
          <a:off x="19545300" y="1014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161472</xdr:rowOff>
    </xdr:from>
    <xdr:to>
      <xdr:col>98</xdr:col>
      <xdr:colOff>38100</xdr:colOff>
      <xdr:row>59</xdr:row>
      <xdr:rowOff>91622</xdr:rowOff>
    </xdr:to>
    <xdr:sp macro="" textlink="">
      <xdr:nvSpPr>
        <xdr:cNvPr id="679" name="楕円 678"/>
        <xdr:cNvSpPr/>
      </xdr:nvSpPr>
      <xdr:spPr>
        <a:xfrm>
          <a:off x="18605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29935</xdr:rowOff>
    </xdr:from>
    <xdr:to>
      <xdr:col>102</xdr:col>
      <xdr:colOff>114300</xdr:colOff>
      <xdr:row>59</xdr:row>
      <xdr:rowOff>40822</xdr:rowOff>
    </xdr:to>
    <xdr:cxnSp macro="">
      <xdr:nvCxnSpPr>
        <xdr:cNvPr id="680" name="直線コネクタ 679"/>
        <xdr:cNvCxnSpPr/>
      </xdr:nvCxnSpPr>
      <xdr:spPr>
        <a:xfrm flipV="1">
          <a:off x="18656300" y="101454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681" name="n_1aveValue【保健センター・保健所】&#10;一人当たり面積"/>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682" name="n_2aveValue【保健センター・保健所】&#10;一人当たり面積"/>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58255</xdr:rowOff>
    </xdr:from>
    <xdr:ext cx="469744" cy="259045"/>
    <xdr:sp macro="" textlink="">
      <xdr:nvSpPr>
        <xdr:cNvPr id="683" name="n_3aveValue【保健センター・保健所】&#10;一人当たり面積"/>
        <xdr:cNvSpPr txBox="1"/>
      </xdr:nvSpPr>
      <xdr:spPr>
        <a:xfrm>
          <a:off x="19310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69142</xdr:rowOff>
    </xdr:from>
    <xdr:ext cx="469744" cy="259045"/>
    <xdr:sp macro="" textlink="">
      <xdr:nvSpPr>
        <xdr:cNvPr id="684" name="n_4aveValue【保健センター・保健所】&#10;一人当たり面積"/>
        <xdr:cNvSpPr txBox="1"/>
      </xdr:nvSpPr>
      <xdr:spPr>
        <a:xfrm>
          <a:off x="18421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86377</xdr:rowOff>
    </xdr:from>
    <xdr:ext cx="469744" cy="259045"/>
    <xdr:sp macro="" textlink="">
      <xdr:nvSpPr>
        <xdr:cNvPr id="685" name="n_1mainValue【保健センター・保健所】&#10;一人当たり面積"/>
        <xdr:cNvSpPr txBox="1"/>
      </xdr:nvSpPr>
      <xdr:spPr>
        <a:xfrm>
          <a:off x="210757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97262</xdr:rowOff>
    </xdr:from>
    <xdr:ext cx="469744" cy="259045"/>
    <xdr:sp macro="" textlink="">
      <xdr:nvSpPr>
        <xdr:cNvPr id="686" name="n_2mainValue【保健センター・保健所】&#10;一人当たり面積"/>
        <xdr:cNvSpPr txBox="1"/>
      </xdr:nvSpPr>
      <xdr:spPr>
        <a:xfrm>
          <a:off x="20199427" y="986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97262</xdr:rowOff>
    </xdr:from>
    <xdr:ext cx="469744" cy="259045"/>
    <xdr:sp macro="" textlink="">
      <xdr:nvSpPr>
        <xdr:cNvPr id="687" name="n_3mainValue【保健センター・保健所】&#10;一人当たり面積"/>
        <xdr:cNvSpPr txBox="1"/>
      </xdr:nvSpPr>
      <xdr:spPr>
        <a:xfrm>
          <a:off x="19310427" y="986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108149</xdr:rowOff>
    </xdr:from>
    <xdr:ext cx="469744" cy="259045"/>
    <xdr:sp macro="" textlink="">
      <xdr:nvSpPr>
        <xdr:cNvPr id="688" name="n_4mainValue【保健センター・保健所】&#10;一人当たり面積"/>
        <xdr:cNvSpPr txBox="1"/>
      </xdr:nvSpPr>
      <xdr:spPr>
        <a:xfrm>
          <a:off x="18421427" y="988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0" name="直線コネクタ 6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1" name="テキスト ボックス 70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2" name="直線コネクタ 7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3" name="テキスト ボックス 7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4" name="直線コネクタ 7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5" name="テキスト ボックス 7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6" name="直線コネクタ 7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7" name="テキスト ボックス 7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8" name="直線コネクタ 7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9" name="テキスト ボックス 7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0" name="直線コネクタ 7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1" name="テキスト ボックス 71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2" name="直線コネクタ 7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14" name="直線コネクタ 713"/>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15"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16" name="直線コネクタ 715"/>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17"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18" name="直線コネクタ 717"/>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19"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20" name="フローチャート: 判断 719"/>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21" name="フローチャート: 判断 720"/>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22" name="フローチャート: 判断 721"/>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23" name="フローチャート: 判断 722"/>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24" name="フローチャート: 判断 723"/>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49349</xdr:rowOff>
    </xdr:from>
    <xdr:to>
      <xdr:col>81</xdr:col>
      <xdr:colOff>101600</xdr:colOff>
      <xdr:row>81</xdr:row>
      <xdr:rowOff>150949</xdr:rowOff>
    </xdr:to>
    <xdr:sp macro="" textlink="">
      <xdr:nvSpPr>
        <xdr:cNvPr id="730" name="楕円 729"/>
        <xdr:cNvSpPr/>
      </xdr:nvSpPr>
      <xdr:spPr>
        <a:xfrm>
          <a:off x="15430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731" name="楕円 730"/>
        <xdr:cNvSpPr/>
      </xdr:nvSpPr>
      <xdr:spPr>
        <a:xfrm>
          <a:off x="14541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60961</xdr:rowOff>
    </xdr:from>
    <xdr:to>
      <xdr:col>81</xdr:col>
      <xdr:colOff>50800</xdr:colOff>
      <xdr:row>81</xdr:row>
      <xdr:rowOff>100149</xdr:rowOff>
    </xdr:to>
    <xdr:cxnSp macro="">
      <xdr:nvCxnSpPr>
        <xdr:cNvPr id="732" name="直線コネクタ 731"/>
        <xdr:cNvCxnSpPr/>
      </xdr:nvCxnSpPr>
      <xdr:spPr>
        <a:xfrm>
          <a:off x="14592300" y="1394841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135889</xdr:rowOff>
    </xdr:from>
    <xdr:to>
      <xdr:col>72</xdr:col>
      <xdr:colOff>38100</xdr:colOff>
      <xdr:row>81</xdr:row>
      <xdr:rowOff>66039</xdr:rowOff>
    </xdr:to>
    <xdr:sp macro="" textlink="">
      <xdr:nvSpPr>
        <xdr:cNvPr id="733" name="楕円 732"/>
        <xdr:cNvSpPr/>
      </xdr:nvSpPr>
      <xdr:spPr>
        <a:xfrm>
          <a:off x="13652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15239</xdr:rowOff>
    </xdr:from>
    <xdr:to>
      <xdr:col>76</xdr:col>
      <xdr:colOff>114300</xdr:colOff>
      <xdr:row>81</xdr:row>
      <xdr:rowOff>60961</xdr:rowOff>
    </xdr:to>
    <xdr:cxnSp macro="">
      <xdr:nvCxnSpPr>
        <xdr:cNvPr id="734" name="直線コネクタ 733"/>
        <xdr:cNvCxnSpPr/>
      </xdr:nvCxnSpPr>
      <xdr:spPr>
        <a:xfrm>
          <a:off x="13703300" y="139026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114663</xdr:rowOff>
    </xdr:from>
    <xdr:to>
      <xdr:col>67</xdr:col>
      <xdr:colOff>101600</xdr:colOff>
      <xdr:row>81</xdr:row>
      <xdr:rowOff>44813</xdr:rowOff>
    </xdr:to>
    <xdr:sp macro="" textlink="">
      <xdr:nvSpPr>
        <xdr:cNvPr id="735" name="楕円 734"/>
        <xdr:cNvSpPr/>
      </xdr:nvSpPr>
      <xdr:spPr>
        <a:xfrm>
          <a:off x="12763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165463</xdr:rowOff>
    </xdr:from>
    <xdr:to>
      <xdr:col>71</xdr:col>
      <xdr:colOff>177800</xdr:colOff>
      <xdr:row>81</xdr:row>
      <xdr:rowOff>15239</xdr:rowOff>
    </xdr:to>
    <xdr:cxnSp macro="">
      <xdr:nvCxnSpPr>
        <xdr:cNvPr id="736" name="直線コネクタ 735"/>
        <xdr:cNvCxnSpPr/>
      </xdr:nvCxnSpPr>
      <xdr:spPr>
        <a:xfrm>
          <a:off x="12814300" y="1388146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37" name="n_1aveValue【消防施設】&#10;有形固定資産減価償却率"/>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38" name="n_2aveValue【消防施設】&#10;有形固定資産減価償却率"/>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39" name="n_3aveValue【消防施設】&#10;有形固定資産減価償却率"/>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40" name="n_4aveValue【消防施設】&#10;有形固定資産減価償却率"/>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167476</xdr:rowOff>
    </xdr:from>
    <xdr:ext cx="405111" cy="259045"/>
    <xdr:sp macro="" textlink="">
      <xdr:nvSpPr>
        <xdr:cNvPr id="741" name="n_1mainValue【消防施設】&#10;有形固定資産減価償却率"/>
        <xdr:cNvSpPr txBox="1"/>
      </xdr:nvSpPr>
      <xdr:spPr>
        <a:xfrm>
          <a:off x="152660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742" name="n_2main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82566</xdr:rowOff>
    </xdr:from>
    <xdr:ext cx="405111" cy="259045"/>
    <xdr:sp macro="" textlink="">
      <xdr:nvSpPr>
        <xdr:cNvPr id="743" name="n_3mainValue【消防施設】&#10;有形固定資産減価償却率"/>
        <xdr:cNvSpPr txBox="1"/>
      </xdr:nvSpPr>
      <xdr:spPr>
        <a:xfrm>
          <a:off x="13500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61340</xdr:rowOff>
    </xdr:from>
    <xdr:ext cx="405111" cy="259045"/>
    <xdr:sp macro="" textlink="">
      <xdr:nvSpPr>
        <xdr:cNvPr id="744" name="n_4mainValue【消防施設】&#10;有形固定資産減価償却率"/>
        <xdr:cNvSpPr txBox="1"/>
      </xdr:nvSpPr>
      <xdr:spPr>
        <a:xfrm>
          <a:off x="12611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6" name="正方形/長方形 7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7" name="正方形/長方形 7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8" name="正方形/長方形 7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9" name="正方形/長方形 7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0" name="正方形/長方形 7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1" name="正方形/長方形 7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2" name="正方形/長方形 7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3" name="テキスト ボックス 7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4" name="直線コネクタ 7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5" name="直線コネクタ 75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6" name="テキスト ボックス 75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7" name="直線コネクタ 75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8" name="テキスト ボックス 75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9" name="直線コネクタ 75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0" name="テキスト ボックス 75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1" name="直線コネクタ 76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2" name="テキスト ボックス 76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766" name="直線コネクタ 765"/>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8" name="直線コネクタ 76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69"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70" name="直線コネクタ 769"/>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771" name="【消防施設】&#10;一人当たり面積平均値テキスト"/>
        <xdr:cNvSpPr txBox="1"/>
      </xdr:nvSpPr>
      <xdr:spPr>
        <a:xfrm>
          <a:off x="22199600" y="1429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772" name="フローチャート: 判断 771"/>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773" name="フローチャート: 判断 772"/>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74" name="フローチャート: 判断 773"/>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775" name="フローチャート: 判断 774"/>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76" name="フローチャート: 判断 775"/>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7" name="テキスト ボックス 7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8" name="テキスト ボックス 7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9" name="テキスト ボックス 7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0" name="テキスト ボックス 7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1" name="テキスト ボックス 7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19304</xdr:rowOff>
    </xdr:from>
    <xdr:to>
      <xdr:col>112</xdr:col>
      <xdr:colOff>38100</xdr:colOff>
      <xdr:row>84</xdr:row>
      <xdr:rowOff>120904</xdr:rowOff>
    </xdr:to>
    <xdr:sp macro="" textlink="">
      <xdr:nvSpPr>
        <xdr:cNvPr id="782" name="楕円 781"/>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783" name="楕円 782"/>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70104</xdr:rowOff>
    </xdr:from>
    <xdr:to>
      <xdr:col>111</xdr:col>
      <xdr:colOff>177800</xdr:colOff>
      <xdr:row>84</xdr:row>
      <xdr:rowOff>74676</xdr:rowOff>
    </xdr:to>
    <xdr:cxnSp macro="">
      <xdr:nvCxnSpPr>
        <xdr:cNvPr id="784" name="直線コネクタ 783"/>
        <xdr:cNvCxnSpPr/>
      </xdr:nvCxnSpPr>
      <xdr:spPr>
        <a:xfrm flipV="1">
          <a:off x="20434300" y="1447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785" name="楕円 784"/>
        <xdr:cNvSpPr/>
      </xdr:nvSpPr>
      <xdr:spPr>
        <a:xfrm>
          <a:off x="19494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74676</xdr:rowOff>
    </xdr:from>
    <xdr:to>
      <xdr:col>107</xdr:col>
      <xdr:colOff>50800</xdr:colOff>
      <xdr:row>84</xdr:row>
      <xdr:rowOff>74676</xdr:rowOff>
    </xdr:to>
    <xdr:cxnSp macro="">
      <xdr:nvCxnSpPr>
        <xdr:cNvPr id="786" name="直線コネクタ 785"/>
        <xdr:cNvCxnSpPr/>
      </xdr:nvCxnSpPr>
      <xdr:spPr>
        <a:xfrm>
          <a:off x="19545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87" name="楕円 786"/>
        <xdr:cNvSpPr/>
      </xdr:nvSpPr>
      <xdr:spPr>
        <a:xfrm>
          <a:off x="18605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74676</xdr:rowOff>
    </xdr:from>
    <xdr:to>
      <xdr:col>102</xdr:col>
      <xdr:colOff>114300</xdr:colOff>
      <xdr:row>84</xdr:row>
      <xdr:rowOff>79248</xdr:rowOff>
    </xdr:to>
    <xdr:cxnSp macro="">
      <xdr:nvCxnSpPr>
        <xdr:cNvPr id="788" name="直線コネクタ 787"/>
        <xdr:cNvCxnSpPr/>
      </xdr:nvCxnSpPr>
      <xdr:spPr>
        <a:xfrm flipV="1">
          <a:off x="18656300" y="1447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789" name="n_1aveValue【消防施設】&#10;一人当たり面積"/>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90"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791" name="n_3aveValue【消防施設】&#10;一人当たり面積"/>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92"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112031</xdr:rowOff>
    </xdr:from>
    <xdr:ext cx="469744" cy="259045"/>
    <xdr:sp macro="" textlink="">
      <xdr:nvSpPr>
        <xdr:cNvPr id="793" name="n_1main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794" name="n_2main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795" name="n_3mainValue【消防施設】&#10;一人当たり面積"/>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121175</xdr:rowOff>
    </xdr:from>
    <xdr:ext cx="469744" cy="259045"/>
    <xdr:sp macro="" textlink="">
      <xdr:nvSpPr>
        <xdr:cNvPr id="796" name="n_4mainValue【消防施設】&#10;一人当たり面積"/>
        <xdr:cNvSpPr txBox="1"/>
      </xdr:nvSpPr>
      <xdr:spPr>
        <a:xfrm>
          <a:off x="18421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8" name="直線コネクタ 80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9" name="テキスト ボックス 80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0" name="直線コネクタ 80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1" name="テキスト ボックス 81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2" name="直線コネクタ 81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3" name="テキスト ボックス 81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4" name="直線コネクタ 81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5" name="テキスト ボックス 81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6" name="直線コネクタ 81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7" name="テキスト ボックス 81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8" name="直線コネクタ 81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9" name="テキスト ボックス 81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22" name="直線コネクタ 821"/>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3"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24" name="直線コネクタ 823"/>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25"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26" name="直線コネクタ 825"/>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827" name="【庁舎】&#10;有形固定資産減価償却率平均値テキスト"/>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28" name="フローチャート: 判断 827"/>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29" name="フローチャート: 判断 828"/>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30" name="フローチャート: 判断 829"/>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31" name="フローチャート: 判断 830"/>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32" name="フローチャート: 判断 831"/>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3" name="テキスト ボックス 8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4" name="テキスト ボックス 8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5" name="テキスト ボックス 8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6" name="テキスト ボックス 8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7" name="テキスト ボックス 8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118473</xdr:rowOff>
    </xdr:from>
    <xdr:to>
      <xdr:col>81</xdr:col>
      <xdr:colOff>101600</xdr:colOff>
      <xdr:row>105</xdr:row>
      <xdr:rowOff>48623</xdr:rowOff>
    </xdr:to>
    <xdr:sp macro="" textlink="">
      <xdr:nvSpPr>
        <xdr:cNvPr id="838" name="楕円 837"/>
        <xdr:cNvSpPr/>
      </xdr:nvSpPr>
      <xdr:spPr>
        <a:xfrm>
          <a:off x="15430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85816</xdr:rowOff>
    </xdr:from>
    <xdr:to>
      <xdr:col>76</xdr:col>
      <xdr:colOff>165100</xdr:colOff>
      <xdr:row>105</xdr:row>
      <xdr:rowOff>15966</xdr:rowOff>
    </xdr:to>
    <xdr:sp macro="" textlink="">
      <xdr:nvSpPr>
        <xdr:cNvPr id="839" name="楕円 838"/>
        <xdr:cNvSpPr/>
      </xdr:nvSpPr>
      <xdr:spPr>
        <a:xfrm>
          <a:off x="14541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136616</xdr:rowOff>
    </xdr:from>
    <xdr:to>
      <xdr:col>81</xdr:col>
      <xdr:colOff>50800</xdr:colOff>
      <xdr:row>104</xdr:row>
      <xdr:rowOff>169273</xdr:rowOff>
    </xdr:to>
    <xdr:cxnSp macro="">
      <xdr:nvCxnSpPr>
        <xdr:cNvPr id="840" name="直線コネクタ 839"/>
        <xdr:cNvCxnSpPr/>
      </xdr:nvCxnSpPr>
      <xdr:spPr>
        <a:xfrm>
          <a:off x="14592300" y="179674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841" name="楕円 840"/>
        <xdr:cNvSpPr/>
      </xdr:nvSpPr>
      <xdr:spPr>
        <a:xfrm>
          <a:off x="13652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61505</xdr:rowOff>
    </xdr:from>
    <xdr:to>
      <xdr:col>76</xdr:col>
      <xdr:colOff>114300</xdr:colOff>
      <xdr:row>104</xdr:row>
      <xdr:rowOff>136616</xdr:rowOff>
    </xdr:to>
    <xdr:cxnSp macro="">
      <xdr:nvCxnSpPr>
        <xdr:cNvPr id="842" name="直線コネクタ 841"/>
        <xdr:cNvCxnSpPr/>
      </xdr:nvCxnSpPr>
      <xdr:spPr>
        <a:xfrm>
          <a:off x="13703300" y="17892305"/>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160927</xdr:rowOff>
    </xdr:from>
    <xdr:to>
      <xdr:col>67</xdr:col>
      <xdr:colOff>101600</xdr:colOff>
      <xdr:row>104</xdr:row>
      <xdr:rowOff>91077</xdr:rowOff>
    </xdr:to>
    <xdr:sp macro="" textlink="">
      <xdr:nvSpPr>
        <xdr:cNvPr id="843" name="楕円 842"/>
        <xdr:cNvSpPr/>
      </xdr:nvSpPr>
      <xdr:spPr>
        <a:xfrm>
          <a:off x="12763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40277</xdr:rowOff>
    </xdr:from>
    <xdr:to>
      <xdr:col>71</xdr:col>
      <xdr:colOff>177800</xdr:colOff>
      <xdr:row>104</xdr:row>
      <xdr:rowOff>61505</xdr:rowOff>
    </xdr:to>
    <xdr:cxnSp macro="">
      <xdr:nvCxnSpPr>
        <xdr:cNvPr id="844" name="直線コネクタ 843"/>
        <xdr:cNvCxnSpPr/>
      </xdr:nvCxnSpPr>
      <xdr:spPr>
        <a:xfrm>
          <a:off x="12814300" y="1787107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45" name="n_1aveValue【庁舎】&#10;有形固定資産減価償却率"/>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46"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847" name="n_3aveValue【庁舎】&#10;有形固定資産減価償却率"/>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48" name="n_4aveValue【庁舎】&#10;有形固定資産減価償却率"/>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39750</xdr:rowOff>
    </xdr:from>
    <xdr:ext cx="405111" cy="259045"/>
    <xdr:sp macro="" textlink="">
      <xdr:nvSpPr>
        <xdr:cNvPr id="849" name="n_1mainValue【庁舎】&#10;有形固定資産減価償却率"/>
        <xdr:cNvSpPr txBox="1"/>
      </xdr:nvSpPr>
      <xdr:spPr>
        <a:xfrm>
          <a:off x="152660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32493</xdr:rowOff>
    </xdr:from>
    <xdr:ext cx="405111" cy="259045"/>
    <xdr:sp macro="" textlink="">
      <xdr:nvSpPr>
        <xdr:cNvPr id="850" name="n_2mainValue【庁舎】&#10;有形固定資産減価償却率"/>
        <xdr:cNvSpPr txBox="1"/>
      </xdr:nvSpPr>
      <xdr:spPr>
        <a:xfrm>
          <a:off x="14389744" y="1769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851" name="n_3mainValue【庁舎】&#10;有形固定資産減価償却率"/>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107604</xdr:rowOff>
    </xdr:from>
    <xdr:ext cx="405111" cy="259045"/>
    <xdr:sp macro="" textlink="">
      <xdr:nvSpPr>
        <xdr:cNvPr id="852" name="n_4mainValue【庁舎】&#10;有形固定資産減価償却率"/>
        <xdr:cNvSpPr txBox="1"/>
      </xdr:nvSpPr>
      <xdr:spPr>
        <a:xfrm>
          <a:off x="12611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63" name="直線コネクタ 862"/>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64" name="テキスト ボックス 863"/>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65" name="直線コネクタ 86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66" name="テキスト ボックス 86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67" name="直線コネクタ 866"/>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68" name="テキスト ボックス 867"/>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9" name="直線コネクタ 8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70" name="テキスト ボックス 8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71" name="直線コネクタ 870"/>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72" name="テキスト ボックス 871"/>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73" name="直線コネクタ 872"/>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74" name="テキスト ボックス 873"/>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75" name="直線コネクタ 874"/>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76" name="テキスト ボックス 875"/>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880" name="直線コネクタ 879"/>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881"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882" name="直線コネクタ 881"/>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83"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84" name="直線コネクタ 883"/>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885" name="【庁舎】&#10;一人当たり面積平均値テキスト"/>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886" name="フローチャート: 判断 885"/>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87" name="フローチャート: 判断 886"/>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888" name="フローチャート: 判断 887"/>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889" name="フローチャート: 判断 888"/>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890" name="フローチャート: 判断 889"/>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896" name="楕円 895"/>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8255</xdr:rowOff>
    </xdr:from>
    <xdr:to>
      <xdr:col>107</xdr:col>
      <xdr:colOff>101600</xdr:colOff>
      <xdr:row>106</xdr:row>
      <xdr:rowOff>109855</xdr:rowOff>
    </xdr:to>
    <xdr:sp macro="" textlink="">
      <xdr:nvSpPr>
        <xdr:cNvPr id="897" name="楕円 896"/>
        <xdr:cNvSpPr/>
      </xdr:nvSpPr>
      <xdr:spPr>
        <a:xfrm>
          <a:off x="20383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59055</xdr:rowOff>
    </xdr:to>
    <xdr:cxnSp macro="">
      <xdr:nvCxnSpPr>
        <xdr:cNvPr id="898" name="直線コネクタ 897"/>
        <xdr:cNvCxnSpPr/>
      </xdr:nvCxnSpPr>
      <xdr:spPr>
        <a:xfrm flipV="1">
          <a:off x="20434300" y="182270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11113</xdr:rowOff>
    </xdr:from>
    <xdr:to>
      <xdr:col>102</xdr:col>
      <xdr:colOff>165100</xdr:colOff>
      <xdr:row>106</xdr:row>
      <xdr:rowOff>112713</xdr:rowOff>
    </xdr:to>
    <xdr:sp macro="" textlink="">
      <xdr:nvSpPr>
        <xdr:cNvPr id="899" name="楕円 898"/>
        <xdr:cNvSpPr/>
      </xdr:nvSpPr>
      <xdr:spPr>
        <a:xfrm>
          <a:off x="19494500" y="1818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59055</xdr:rowOff>
    </xdr:from>
    <xdr:to>
      <xdr:col>107</xdr:col>
      <xdr:colOff>50800</xdr:colOff>
      <xdr:row>106</xdr:row>
      <xdr:rowOff>61913</xdr:rowOff>
    </xdr:to>
    <xdr:cxnSp macro="">
      <xdr:nvCxnSpPr>
        <xdr:cNvPr id="900" name="直線コネクタ 899"/>
        <xdr:cNvCxnSpPr/>
      </xdr:nvCxnSpPr>
      <xdr:spPr>
        <a:xfrm flipV="1">
          <a:off x="19545300" y="1823275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16827</xdr:rowOff>
    </xdr:from>
    <xdr:to>
      <xdr:col>98</xdr:col>
      <xdr:colOff>38100</xdr:colOff>
      <xdr:row>106</xdr:row>
      <xdr:rowOff>118427</xdr:rowOff>
    </xdr:to>
    <xdr:sp macro="" textlink="">
      <xdr:nvSpPr>
        <xdr:cNvPr id="901" name="楕円 900"/>
        <xdr:cNvSpPr/>
      </xdr:nvSpPr>
      <xdr:spPr>
        <a:xfrm>
          <a:off x="18605500" y="1819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61913</xdr:rowOff>
    </xdr:from>
    <xdr:to>
      <xdr:col>102</xdr:col>
      <xdr:colOff>114300</xdr:colOff>
      <xdr:row>106</xdr:row>
      <xdr:rowOff>67627</xdr:rowOff>
    </xdr:to>
    <xdr:cxnSp macro="">
      <xdr:nvCxnSpPr>
        <xdr:cNvPr id="902" name="直線コネクタ 901"/>
        <xdr:cNvCxnSpPr/>
      </xdr:nvCxnSpPr>
      <xdr:spPr>
        <a:xfrm flipV="1">
          <a:off x="18656300" y="18235613"/>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03"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04" name="n_2aveValue【庁舎】&#10;一人当たり面積"/>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05" name="n_3aveValue【庁舎】&#10;一人当たり面積"/>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06" name="n_4aveValue【庁舎】&#10;一人当たり面積"/>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907" name="n_1main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100982</xdr:rowOff>
    </xdr:from>
    <xdr:ext cx="469744" cy="259045"/>
    <xdr:sp macro="" textlink="">
      <xdr:nvSpPr>
        <xdr:cNvPr id="908" name="n_2mainValue【庁舎】&#10;一人当たり面積"/>
        <xdr:cNvSpPr txBox="1"/>
      </xdr:nvSpPr>
      <xdr:spPr>
        <a:xfrm>
          <a:off x="20199427"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103840</xdr:rowOff>
    </xdr:from>
    <xdr:ext cx="469744" cy="259045"/>
    <xdr:sp macro="" textlink="">
      <xdr:nvSpPr>
        <xdr:cNvPr id="909" name="n_3mainValue【庁舎】&#10;一人当たり面積"/>
        <xdr:cNvSpPr txBox="1"/>
      </xdr:nvSpPr>
      <xdr:spPr>
        <a:xfrm>
          <a:off x="19310427" y="1827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109554</xdr:rowOff>
    </xdr:from>
    <xdr:ext cx="469744" cy="259045"/>
    <xdr:sp macro="" textlink="">
      <xdr:nvSpPr>
        <xdr:cNvPr id="910" name="n_4mainValue【庁舎】&#10;一人当たり面積"/>
        <xdr:cNvSpPr txBox="1"/>
      </xdr:nvSpPr>
      <xdr:spPr>
        <a:xfrm>
          <a:off x="18421427" y="182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（令和２年度の分析）</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図書館と体育館・プールの有形固定資産減価償却率が低いのは、平成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年に中央図書館を新設、平成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年に総合体育館を新設したためである。</a:t>
          </a:r>
        </a:p>
        <a:p>
          <a:r>
            <a:rPr kumimoji="1" lang="ja-JP" altLang="en-US" sz="1300">
              <a:latin typeface="ＭＳ Ｐゴシック" panose="020B0600070205080204" pitchFamily="50" charset="-128"/>
              <a:ea typeface="ＭＳ Ｐゴシック" panose="020B0600070205080204" pitchFamily="50" charset="-128"/>
            </a:rPr>
            <a:t>　その他の施設については、類似団体よりも減価償却率が低いものもあるが、全体的に施設の老朽化が進んでいることに加え、人口減少に伴う市民１人当たりの施設面積の増加が懸念されるため、更新・改修にかかる財政負担の増加が予測される。</a:t>
          </a:r>
        </a:p>
        <a:p>
          <a:r>
            <a:rPr kumimoji="1" lang="ja-JP" altLang="en-US" sz="1300">
              <a:latin typeface="ＭＳ Ｐゴシック" panose="020B0600070205080204" pitchFamily="50" charset="-128"/>
              <a:ea typeface="ＭＳ Ｐゴシック" panose="020B0600070205080204" pitchFamily="50" charset="-128"/>
            </a:rPr>
            <a:t>　公共施設の再配置計画に基づく統廃合等の検討が急務となる。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75,571
73,649
176.51
37,044,106
36,050,823
937,474
19,811,182
37,706,949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0.70</a:t>
          </a:r>
          <a:r>
            <a:rPr kumimoji="1" lang="ja-JP" altLang="en-US" sz="1300">
              <a:latin typeface="ＭＳ Ｐゴシック" panose="020B0600070205080204" pitchFamily="50" charset="-128"/>
              <a:ea typeface="ＭＳ Ｐゴシック" panose="020B0600070205080204" pitchFamily="50" charset="-128"/>
            </a:rPr>
            <a:t>で横ばいに推移していたが、令和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0.69</a:t>
          </a:r>
          <a:r>
            <a:rPr kumimoji="1" lang="ja-JP" altLang="en-US" sz="1300">
              <a:latin typeface="ＭＳ Ｐゴシック" panose="020B0600070205080204" pitchFamily="50" charset="-128"/>
              <a:ea typeface="ＭＳ Ｐゴシック" panose="020B0600070205080204" pitchFamily="50" charset="-128"/>
            </a:rPr>
            <a:t>に下がった。これは、コロナ禍の影響による市民税等の減収などで基準財政収入額が減少する一方で、スクールバス運行台数の増加などにより基準財政需要額が増加したためである。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年度に策定する財政健全化計画に基づく事業見直し等により、歳出の抑制に努めていく。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52211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52211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52211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年度の経常収支比率は</a:t>
          </a:r>
          <a:r>
            <a:rPr kumimoji="1" lang="en-US" altLang="ja-JP" sz="1300">
              <a:latin typeface="ＭＳ Ｐゴシック" panose="020B0600070205080204" pitchFamily="50" charset="-128"/>
              <a:ea typeface="ＭＳ Ｐゴシック" panose="020B0600070205080204" pitchFamily="50" charset="-128"/>
            </a:rPr>
            <a:t>87.6</a:t>
          </a:r>
          <a:r>
            <a:rPr kumimoji="1" lang="ja-JP" altLang="en-US" sz="1300">
              <a:latin typeface="ＭＳ Ｐゴシック" panose="020B0600070205080204" pitchFamily="50" charset="-128"/>
              <a:ea typeface="ＭＳ Ｐゴシック" panose="020B0600070205080204" pitchFamily="50" charset="-128"/>
            </a:rPr>
            <a:t>％であり、前年度の</a:t>
          </a:r>
          <a:r>
            <a:rPr kumimoji="1" lang="en-US" altLang="ja-JP" sz="1300">
              <a:latin typeface="ＭＳ Ｐゴシック" panose="020B0600070205080204" pitchFamily="50" charset="-128"/>
              <a:ea typeface="ＭＳ Ｐゴシック" panose="020B0600070205080204" pitchFamily="50" charset="-128"/>
            </a:rPr>
            <a:t>94.7</a:t>
          </a:r>
          <a:r>
            <a:rPr kumimoji="1" lang="ja-JP" altLang="en-US" sz="1300">
              <a:latin typeface="ＭＳ Ｐゴシック" panose="020B0600070205080204" pitchFamily="50" charset="-128"/>
              <a:ea typeface="ＭＳ Ｐゴシック" panose="020B0600070205080204" pitchFamily="50" charset="-128"/>
            </a:rPr>
            <a:t>％から大きく改善している。これは、普通交付税の増加や地方消費税交付金の収入などにより、経常一般財源等が大幅に増加したためである。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この度の経常収支比率の改善は全国的かつ一時的な現象であり、本市の財務体質が改善した結果ではない。そのため、今後も引き続き、事業見直し等により経常的な支出の抑制に取り組む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67</xdr:row>
      <xdr:rowOff>2794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04652"/>
          <a:ext cx="838200" cy="68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125984</xdr:rowOff>
    </xdr:from>
    <xdr:to>
      <xdr:col>19</xdr:col>
      <xdr:colOff>133350</xdr:colOff>
      <xdr:row>67</xdr:row>
      <xdr:rowOff>2794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4416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126763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66</xdr:row>
      <xdr:rowOff>125984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2934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7874</xdr:rowOff>
    </xdr:from>
    <xdr:to>
      <xdr:col>11</xdr:col>
      <xdr:colOff>31750</xdr:colOff>
      <xdr:row>65</xdr:row>
      <xdr:rowOff>85090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521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96029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2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123444</xdr:rowOff>
    </xdr:from>
    <xdr:to>
      <xdr:col>19</xdr:col>
      <xdr:colOff>184150</xdr:colOff>
      <xdr:row>67</xdr:row>
      <xdr:rowOff>53594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38371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52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75184</xdr:rowOff>
    </xdr:from>
    <xdr:to>
      <xdr:col>15</xdr:col>
      <xdr:colOff>133350</xdr:colOff>
      <xdr:row>67</xdr:row>
      <xdr:rowOff>5334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161561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128524</xdr:rowOff>
    </xdr:from>
    <xdr:to>
      <xdr:col>7</xdr:col>
      <xdr:colOff>31750</xdr:colOff>
      <xdr:row>65</xdr:row>
      <xdr:rowOff>58674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68851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7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人当たりの人件費・物件費等は、年々増加傾向であり、前年度から</a:t>
          </a:r>
          <a:r>
            <a:rPr kumimoji="1" lang="en-US" altLang="ja-JP" sz="1300">
              <a:latin typeface="ＭＳ Ｐゴシック" panose="020B0600070205080204" pitchFamily="50" charset="-128"/>
              <a:ea typeface="ＭＳ Ｐゴシック" panose="020B0600070205080204" pitchFamily="50" charset="-128"/>
            </a:rPr>
            <a:t>4,735</a:t>
          </a:r>
          <a:r>
            <a:rPr kumimoji="1" lang="ja-JP" altLang="en-US" sz="1300">
              <a:latin typeface="ＭＳ Ｐゴシック" panose="020B0600070205080204" pitchFamily="50" charset="-128"/>
              <a:ea typeface="ＭＳ Ｐゴシック" panose="020B0600070205080204" pitchFamily="50" charset="-128"/>
            </a:rPr>
            <a:t>円増加している。このうち主な要因は物件費の増加であり、新型コロナウイルスのワクチン接種に係る費用が大きく影響している。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今後も、全国的な賃金アップや物価高騰が進んでいることから、人件費及び物件費の増加が続くものと予測される。そのため、事業の見直しや業務の効率化等を行い、歳出の抑制に努めていく必要がある。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87416</xdr:rowOff>
    </xdr:from>
    <xdr:to>
      <xdr:col>23</xdr:col>
      <xdr:colOff>133350</xdr:colOff>
      <xdr:row>83</xdr:row>
      <xdr:rowOff>133119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17766"/>
          <a:ext cx="838200" cy="4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134037</xdr:rowOff>
    </xdr:from>
    <xdr:to>
      <xdr:col>19</xdr:col>
      <xdr:colOff>133350</xdr:colOff>
      <xdr:row>83</xdr:row>
      <xdr:rowOff>87416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92937"/>
          <a:ext cx="889000" cy="12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64639</xdr:rowOff>
    </xdr:from>
    <xdr:to>
      <xdr:col>15</xdr:col>
      <xdr:colOff>82550</xdr:colOff>
      <xdr:row>82</xdr:row>
      <xdr:rowOff>134037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23539"/>
          <a:ext cx="889000" cy="6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41610</xdr:rowOff>
    </xdr:from>
    <xdr:to>
      <xdr:col>11</xdr:col>
      <xdr:colOff>31750</xdr:colOff>
      <xdr:row>82</xdr:row>
      <xdr:rowOff>64639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00510"/>
          <a:ext cx="889000" cy="2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82319</xdr:rowOff>
    </xdr:from>
    <xdr:to>
      <xdr:col>23</xdr:col>
      <xdr:colOff>184150</xdr:colOff>
      <xdr:row>84</xdr:row>
      <xdr:rowOff>12469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1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54396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8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36616</xdr:rowOff>
    </xdr:from>
    <xdr:to>
      <xdr:col>19</xdr:col>
      <xdr:colOff>184150</xdr:colOff>
      <xdr:row>83</xdr:row>
      <xdr:rowOff>138216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122993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53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83237</xdr:rowOff>
    </xdr:from>
    <xdr:to>
      <xdr:col>15</xdr:col>
      <xdr:colOff>133350</xdr:colOff>
      <xdr:row>83</xdr:row>
      <xdr:rowOff>13387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169614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2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13839</xdr:rowOff>
    </xdr:from>
    <xdr:to>
      <xdr:col>11</xdr:col>
      <xdr:colOff>82550</xdr:colOff>
      <xdr:row>82</xdr:row>
      <xdr:rowOff>115439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100216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162260</xdr:rowOff>
    </xdr:from>
    <xdr:to>
      <xdr:col>7</xdr:col>
      <xdr:colOff>31750</xdr:colOff>
      <xdr:row>82</xdr:row>
      <xdr:rowOff>92410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4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102587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86</xdr:row>
      <xdr:rowOff>88195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32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88195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73905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85</xdr:row>
      <xdr:rowOff>165805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6988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86</xdr:row>
      <xdr:rowOff>7761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6988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9472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5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37395</xdr:rowOff>
    </xdr:from>
    <xdr:to>
      <xdr:col>77</xdr:col>
      <xdr:colOff>95250</xdr:colOff>
      <xdr:row>86</xdr:row>
      <xdr:rowOff>138995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123772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86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43338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93239</xdr:rowOff>
    </xdr:from>
    <xdr:to>
      <xdr:col>81</xdr:col>
      <xdr:colOff>44450</xdr:colOff>
      <xdr:row>61</xdr:row>
      <xdr:rowOff>111337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551689"/>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44979</xdr:rowOff>
    </xdr:from>
    <xdr:to>
      <xdr:col>77</xdr:col>
      <xdr:colOff>44450</xdr:colOff>
      <xdr:row>61</xdr:row>
      <xdr:rowOff>93239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0342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144039</xdr:rowOff>
    </xdr:from>
    <xdr:to>
      <xdr:col>72</xdr:col>
      <xdr:colOff>203200</xdr:colOff>
      <xdr:row>61</xdr:row>
      <xdr:rowOff>44979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3103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97790</xdr:rowOff>
    </xdr:from>
    <xdr:to>
      <xdr:col>68</xdr:col>
      <xdr:colOff>152400</xdr:colOff>
      <xdr:row>60</xdr:row>
      <xdr:rowOff>144039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84790"/>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77064</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42439</xdr:rowOff>
    </xdr:from>
    <xdr:to>
      <xdr:col>77</xdr:col>
      <xdr:colOff>95250</xdr:colOff>
      <xdr:row>61</xdr:row>
      <xdr:rowOff>144039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154216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269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165629</xdr:rowOff>
    </xdr:from>
    <xdr:to>
      <xdr:col>73</xdr:col>
      <xdr:colOff>44450</xdr:colOff>
      <xdr:row>61</xdr:row>
      <xdr:rowOff>95779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105956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22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93239</xdr:rowOff>
    </xdr:from>
    <xdr:to>
      <xdr:col>68</xdr:col>
      <xdr:colOff>203200</xdr:colOff>
      <xdr:row>61</xdr:row>
      <xdr:rowOff>23389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33566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158767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実質公債費比率は一時期は改善傾向にあったものの、令和元年度を境に悪化しており、令和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％上がっている。これは、合併特例債や臨時財政対策債などの償還が増加したためである。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の更新・改修等の大型事業を予定しており、公債費が増える事に伴って実質公債費比率も増加する見込みである。そのため、新規事業の抑制や交付税措置のある有利な市債の積極的な活用により、公債費負担の抑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39</xdr:row>
      <xdr:rowOff>18542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59892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45212</xdr:rowOff>
    </xdr:from>
    <xdr:to>
      <xdr:col>77</xdr:col>
      <xdr:colOff>44450</xdr:colOff>
      <xdr:row>38</xdr:row>
      <xdr:rowOff>83820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5603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45212</xdr:rowOff>
    </xdr:from>
    <xdr:to>
      <xdr:col>72</xdr:col>
      <xdr:colOff>203200</xdr:colOff>
      <xdr:row>38</xdr:row>
      <xdr:rowOff>64516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5603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64516</xdr:rowOff>
    </xdr:from>
    <xdr:to>
      <xdr:col>68</xdr:col>
      <xdr:colOff>152400</xdr:colOff>
      <xdr:row>38</xdr:row>
      <xdr:rowOff>112776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5796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139192</xdr:rowOff>
    </xdr:from>
    <xdr:to>
      <xdr:col>81</xdr:col>
      <xdr:colOff>95250</xdr:colOff>
      <xdr:row>39</xdr:row>
      <xdr:rowOff>69342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155719</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165862</xdr:rowOff>
    </xdr:from>
    <xdr:to>
      <xdr:col>73</xdr:col>
      <xdr:colOff>44450</xdr:colOff>
      <xdr:row>38</xdr:row>
      <xdr:rowOff>96012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106189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13716</xdr:rowOff>
    </xdr:from>
    <xdr:to>
      <xdr:col>68</xdr:col>
      <xdr:colOff>203200</xdr:colOff>
      <xdr:row>38</xdr:row>
      <xdr:rowOff>115316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125493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61976</xdr:rowOff>
    </xdr:from>
    <xdr:to>
      <xdr:col>64</xdr:col>
      <xdr:colOff>152400</xdr:colOff>
      <xdr:row>38</xdr:row>
      <xdr:rowOff>163576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2303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市債の新規発行の抑制等により市債残高が減っているため、平成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年度以降は改善傾向が続いている。特に令和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％下がり、大幅に改善している。これは、ふるさと納税寄附金や普通交付税が増加したことから、各基金へ積立を行い、基金残高が</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億円増加したためである。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今後も将来への負担を大きく増やす事が無いよう、事業の見直し等により、基金の取崩しを最小限に抑えるなど、堅実な財政運営に努めていく。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48616</xdr:rowOff>
    </xdr:from>
    <xdr:to>
      <xdr:col>81</xdr:col>
      <xdr:colOff>44450</xdr:colOff>
      <xdr:row>16</xdr:row>
      <xdr:rowOff>90119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2791816"/>
          <a:ext cx="8382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90119</xdr:rowOff>
    </xdr:from>
    <xdr:to>
      <xdr:col>77</xdr:col>
      <xdr:colOff>44450</xdr:colOff>
      <xdr:row>16</xdr:row>
      <xdr:rowOff>93980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2833319"/>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93980</xdr:rowOff>
    </xdr:from>
    <xdr:to>
      <xdr:col>72</xdr:col>
      <xdr:colOff>203200</xdr:colOff>
      <xdr:row>16</xdr:row>
      <xdr:rowOff>108458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28371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108458</xdr:rowOff>
    </xdr:from>
    <xdr:to>
      <xdr:col>68</xdr:col>
      <xdr:colOff>152400</xdr:colOff>
      <xdr:row>16</xdr:row>
      <xdr:rowOff>142240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85165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169266</xdr:rowOff>
    </xdr:from>
    <xdr:to>
      <xdr:col>81</xdr:col>
      <xdr:colOff>95250</xdr:colOff>
      <xdr:row>16</xdr:row>
      <xdr:rowOff>99416</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7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141343</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71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39319</xdr:rowOff>
    </xdr:from>
    <xdr:to>
      <xdr:col>77</xdr:col>
      <xdr:colOff>95250</xdr:colOff>
      <xdr:row>16</xdr:row>
      <xdr:rowOff>140919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7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125696</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86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43180</xdr:rowOff>
    </xdr:from>
    <xdr:to>
      <xdr:col>73</xdr:col>
      <xdr:colOff>44450</xdr:colOff>
      <xdr:row>16</xdr:row>
      <xdr:rowOff>144780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129557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8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57658</xdr:rowOff>
    </xdr:from>
    <xdr:to>
      <xdr:col>68</xdr:col>
      <xdr:colOff>203200</xdr:colOff>
      <xdr:row>16</xdr:row>
      <xdr:rowOff>159258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144035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88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91440</xdr:rowOff>
    </xdr:from>
    <xdr:to>
      <xdr:col>64</xdr:col>
      <xdr:colOff>152400</xdr:colOff>
      <xdr:row>17</xdr:row>
      <xdr:rowOff>21590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6367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107156</xdr:colOff>
      <xdr:row>26</xdr:row>
      <xdr:rowOff>21432</xdr:rowOff>
    </xdr:from>
    <xdr:ext cx="9099176" cy="425758"/>
    <xdr:sp macro="" textlink="">
      <xdr:nvSpPr>
        <xdr:cNvPr id="465" name="テキスト ボックス 464">
          <a:extLst>
            <a:ext uri="{FF2B5EF4-FFF2-40B4-BE49-F238E27FC236}">
              <a16:creationId xmlns:a16="http://schemas.microsoft.com/office/drawing/2014/main" id="{1B03C1B3-DE19-40A3-8EFF-A1EBF9D8533C}"/>
            </a:ext>
          </a:extLst>
        </xdr:cNvPr>
        <xdr:cNvSpPr txBox="1"/>
      </xdr:nvSpPr>
      <xdr:spPr>
        <a:xfrm>
          <a:off x="750094" y="4355307"/>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87</xdr:col>
      <xdr:colOff>95249</xdr:colOff>
      <xdr:row>58</xdr:row>
      <xdr:rowOff>11906</xdr:rowOff>
    </xdr:from>
    <xdr:to>
      <xdr:col>114</xdr:col>
      <xdr:colOff>95250</xdr:colOff>
      <xdr:row>69</xdr:row>
      <xdr:rowOff>-1</xdr:rowOff>
    </xdr:to>
    <xdr:cxnSp macro="">
      <xdr:nvCxnSpPr>
        <xdr:cNvPr id="467" name="直線コネクタ 466"/>
        <xdr:cNvCxnSpPr/>
      </xdr:nvCxnSpPr>
      <xdr:spPr>
        <a:xfrm>
          <a:off x="18740437" y="9679781"/>
          <a:ext cx="5786438" cy="18216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87</xdr:col>
      <xdr:colOff>47625</xdr:colOff>
      <xdr:row>80</xdr:row>
      <xdr:rowOff>51593</xdr:rowOff>
    </xdr:from>
    <xdr:to>
      <xdr:col>114</xdr:col>
      <xdr:colOff>47626</xdr:colOff>
      <xdr:row>91</xdr:row>
      <xdr:rowOff>39686</xdr:rowOff>
    </xdr:to>
    <xdr:cxnSp macro="">
      <xdr:nvCxnSpPr>
        <xdr:cNvPr id="468" name="直線コネクタ 467"/>
        <xdr:cNvCxnSpPr/>
      </xdr:nvCxnSpPr>
      <xdr:spPr>
        <a:xfrm>
          <a:off x="18692813" y="13386593"/>
          <a:ext cx="5786438" cy="18216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75,571
73,649
176.51
37,044,106
36,050,823
937,474
19,811,182
37,706,949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％減少している。これは、会計年度任用職員（パートタイム）の報酬が増加しているものの、普通交付税の増加などで分母となる経常一般財源が大きく増加し、比率としては下がったためである。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今後も財政負担の抑制に留意しつつ、引き続き適正な定員管理を行っていく。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38</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439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38</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5442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35</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23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7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45720</xdr:rowOff>
    </xdr:from>
    <xdr:to>
      <xdr:col>20</xdr:col>
      <xdr:colOff>38100</xdr:colOff>
      <xdr:row>38</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132097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少している。これは、新型コロナウイルスのワクチン接種事業に係る事業費などが増加しているものの、普通交付税の増加などで分母となる経常一般財源が大きく増加し、比率としては下がったためである。</a:t>
          </a:r>
        </a:p>
        <a:p>
          <a:r>
            <a:rPr kumimoji="1" lang="ja-JP" altLang="en-US" sz="1300">
              <a:latin typeface="ＭＳ Ｐゴシック" panose="020B0600070205080204" pitchFamily="50" charset="-128"/>
              <a:ea typeface="ＭＳ Ｐゴシック" panose="020B0600070205080204" pitchFamily="50" charset="-128"/>
            </a:rPr>
            <a:t>　今後も財政負担の抑制に留意しつつ、引き続き事業の見直しなどを行い、歳出の抑制に努めていく。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130810</xdr:rowOff>
    </xdr:from>
    <xdr:to>
      <xdr:col>82</xdr:col>
      <xdr:colOff>107950</xdr:colOff>
      <xdr:row>18</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454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20</xdr:row>
      <xdr:rowOff>96520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7500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58420</xdr:rowOff>
    </xdr:from>
    <xdr:to>
      <xdr:col>73</xdr:col>
      <xdr:colOff>180975</xdr:colOff>
      <xdr:row>20</xdr:row>
      <xdr:rowOff>96520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487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58420</xdr:rowOff>
    </xdr:from>
    <xdr:to>
      <xdr:col>69</xdr:col>
      <xdr:colOff>92075</xdr:colOff>
      <xdr:row>20</xdr:row>
      <xdr:rowOff>88900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487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52087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45720</xdr:rowOff>
    </xdr:from>
    <xdr:to>
      <xdr:col>74</xdr:col>
      <xdr:colOff>31750</xdr:colOff>
      <xdr:row>20</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132097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6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xdr:rowOff>
    </xdr:from>
    <xdr:to>
      <xdr:col>69</xdr:col>
      <xdr:colOff>142875</xdr:colOff>
      <xdr:row>20</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93997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38100</xdr:rowOff>
    </xdr:from>
    <xdr:to>
      <xdr:col>65</xdr:col>
      <xdr:colOff>53975</xdr:colOff>
      <xdr:row>20</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124477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ＭＳ ゴシック" panose="020B0609070205080204" pitchFamily="49" charset="-128"/>
              <a:ea typeface="ＭＳ ゴシック" panose="020B0609070205080204" pitchFamily="49" charset="-128"/>
            </a:rPr>
            <a:t>扶助費に係る経常収支比率は前年度より</a:t>
          </a:r>
          <a:r>
            <a:rPr kumimoji="1" lang="en-US" altLang="ja-JP" sz="1300">
              <a:latin typeface="ＭＳ ゴシック" panose="020B0609070205080204" pitchFamily="49" charset="-128"/>
              <a:ea typeface="ＭＳ ゴシック" panose="020B0609070205080204" pitchFamily="49" charset="-128"/>
            </a:rPr>
            <a:t>1.5</a:t>
          </a:r>
          <a:r>
            <a:rPr kumimoji="1" lang="ja-JP" altLang="en-US" sz="1300">
              <a:latin typeface="ＭＳ ゴシック" panose="020B0609070205080204" pitchFamily="49" charset="-128"/>
              <a:ea typeface="ＭＳ ゴシック" panose="020B0609070205080204" pitchFamily="49" charset="-128"/>
            </a:rPr>
            <a:t>％減少している。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障害福祉サービスに係る給付費や生活保護費などが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増加しているものの、普通交付税の増加などで分母となる経常一般財源が大きく増加し、比率としては下がったためである。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今後も財政負担の抑制に留意しつつ、引き続き適正な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給付事務等に努めていく。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57</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79215"/>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151493</xdr:rowOff>
    </xdr:from>
    <xdr:to>
      <xdr:col>19</xdr:col>
      <xdr:colOff>187325</xdr:colOff>
      <xdr:row>59</xdr:row>
      <xdr:rowOff>37193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241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59</xdr:row>
      <xdr:rowOff>37193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404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110672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9404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15620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157843</xdr:rowOff>
    </xdr:from>
    <xdr:to>
      <xdr:col>15</xdr:col>
      <xdr:colOff>149225</xdr:colOff>
      <xdr:row>59</xdr:row>
      <xdr:rowOff>87993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72770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％減少している。これは、各特別会計への操出金が増加しているものの、普通交付税の増加などで分母となる経常一般財源のほうが大きく増加し、比率としては下がったためである。</a:t>
          </a:r>
        </a:p>
        <a:p>
          <a:r>
            <a:rPr kumimoji="1" lang="ja-JP" altLang="en-US" sz="1300">
              <a:latin typeface="ＭＳ Ｐゴシック" panose="020B0600070205080204" pitchFamily="50" charset="-128"/>
              <a:ea typeface="ＭＳ Ｐゴシック" panose="020B0600070205080204" pitchFamily="50" charset="-128"/>
            </a:rPr>
            <a:t>　今後も財政負担の抑制に留意しつつ、引き続き事業の見直しなどを行い、歳出の抑制に努めていく。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53522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711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53522</xdr:rowOff>
    </xdr:from>
    <xdr:to>
      <xdr:col>78</xdr:col>
      <xdr:colOff>69850</xdr:colOff>
      <xdr:row>59</xdr:row>
      <xdr:rowOff>140607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169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59</xdr:row>
      <xdr:rowOff>140607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2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9978</xdr:rowOff>
    </xdr:from>
    <xdr:to>
      <xdr:col>69</xdr:col>
      <xdr:colOff>92075</xdr:colOff>
      <xdr:row>59</xdr:row>
      <xdr:rowOff>107950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25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2722</xdr:rowOff>
    </xdr:from>
    <xdr:to>
      <xdr:col>78</xdr:col>
      <xdr:colOff>120650</xdr:colOff>
      <xdr:row>59</xdr:row>
      <xdr:rowOff>104322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89099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89807</xdr:rowOff>
    </xdr:from>
    <xdr:to>
      <xdr:col>74</xdr:col>
      <xdr:colOff>31750</xdr:colOff>
      <xdr:row>60</xdr:row>
      <xdr:rowOff>19957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4734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70955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少している。これは、コロナ禍の事業者支援として実施したテイクアウト応援チケット補助金などが増加しているものの、普通交付税の増加などで分母となる経常一般財源が大きく増加し、比率としては下がったためである。</a:t>
          </a:r>
        </a:p>
        <a:p>
          <a:r>
            <a:rPr kumimoji="1" lang="ja-JP" altLang="en-US" sz="1300">
              <a:latin typeface="ＭＳ Ｐゴシック" panose="020B0600070205080204" pitchFamily="50" charset="-128"/>
              <a:ea typeface="ＭＳ Ｐゴシック" panose="020B0600070205080204" pitchFamily="50" charset="-128"/>
            </a:rPr>
            <a:t>　今後も財政負担の抑制に留意しつつ、引き続き事業の見直しなどを行い、歳出の抑制に努めていく。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88138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0385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35</xdr:row>
      <xdr:rowOff>97282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088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110998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098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110998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75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37338</xdr:rowOff>
    </xdr:from>
    <xdr:to>
      <xdr:col>78</xdr:col>
      <xdr:colOff>120650</xdr:colOff>
      <xdr:row>35</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149115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60198</xdr:rowOff>
    </xdr:from>
    <xdr:to>
      <xdr:col>69</xdr:col>
      <xdr:colOff>142875</xdr:colOff>
      <xdr:row>35</xdr:row>
      <xdr:rowOff>161798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525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％増加している。これは、臨時財政対策債などの償還額の増加に加えて、令和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年度に発行した猶予特例債</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億円を一括償還したためである。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今後も公共施設等の更新・改修等の大型事業を予定しており、公債費は増えていく見込みである。そのため、交付税措置のある有利な市債を積極的に活用するなど公債費の抑制に努めていく。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147574</xdr:rowOff>
    </xdr:from>
    <xdr:to>
      <xdr:col>24</xdr:col>
      <xdr:colOff>25400</xdr:colOff>
      <xdr:row>77</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3492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147574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2806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78994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280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101854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280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96774</xdr:rowOff>
    </xdr:from>
    <xdr:to>
      <xdr:col>20</xdr:col>
      <xdr:colOff>38100</xdr:colOff>
      <xdr:row>78</xdr:row>
      <xdr:rowOff>26924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11701</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％減少している。これは、経常一般財源を充当する事業費が大きく増加していない一方で、普通交付税やふるさと納税寄附金などの経常一般財源が大幅に増加したためである。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しかし、これは一時的な現象であり、本市の財務体質が改善した結果ではない。そのため、今後も引き続き、事業見直し等により経常的な歳出の抑制に取り組む必要がある。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78</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070332"/>
          <a:ext cx="838200" cy="3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81280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537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152146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943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49028</xdr:rowOff>
    </xdr:from>
    <xdr:to>
      <xdr:col>29</xdr:col>
      <xdr:colOff>127000</xdr:colOff>
      <xdr:row>16</xdr:row>
      <xdr:rowOff>112846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39853"/>
          <a:ext cx="647700" cy="6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112846</xdr:rowOff>
    </xdr:from>
    <xdr:to>
      <xdr:col>26</xdr:col>
      <xdr:colOff>50800</xdr:colOff>
      <xdr:row>17</xdr:row>
      <xdr:rowOff>37198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03671"/>
          <a:ext cx="698500" cy="95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37198</xdr:rowOff>
    </xdr:from>
    <xdr:to>
      <xdr:col>22</xdr:col>
      <xdr:colOff>114300</xdr:colOff>
      <xdr:row>17</xdr:row>
      <xdr:rowOff>83928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99473"/>
          <a:ext cx="698500" cy="46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83928</xdr:rowOff>
    </xdr:from>
    <xdr:to>
      <xdr:col>18</xdr:col>
      <xdr:colOff>177800</xdr:colOff>
      <xdr:row>17</xdr:row>
      <xdr:rowOff>121361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46203"/>
          <a:ext cx="698500" cy="37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169678</xdr:rowOff>
    </xdr:from>
    <xdr:to>
      <xdr:col>29</xdr:col>
      <xdr:colOff>177800</xdr:colOff>
      <xdr:row>16</xdr:row>
      <xdr:rowOff>99828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89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141755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6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62046</xdr:rowOff>
    </xdr:from>
    <xdr:to>
      <xdr:col>26</xdr:col>
      <xdr:colOff>101600</xdr:colOff>
      <xdr:row>16</xdr:row>
      <xdr:rowOff>163646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52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148423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39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157848</xdr:rowOff>
    </xdr:from>
    <xdr:to>
      <xdr:col>22</xdr:col>
      <xdr:colOff>165100</xdr:colOff>
      <xdr:row>17</xdr:row>
      <xdr:rowOff>87998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48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72775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3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33128</xdr:rowOff>
    </xdr:from>
    <xdr:to>
      <xdr:col>19</xdr:col>
      <xdr:colOff>38100</xdr:colOff>
      <xdr:row>17</xdr:row>
      <xdr:rowOff>134728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95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119505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8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70561</xdr:rowOff>
    </xdr:from>
    <xdr:to>
      <xdr:col>15</xdr:col>
      <xdr:colOff>101600</xdr:colOff>
      <xdr:row>18</xdr:row>
      <xdr:rowOff>711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32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156938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1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109931</xdr:rowOff>
    </xdr:from>
    <xdr:to>
      <xdr:col>29</xdr:col>
      <xdr:colOff>127000</xdr:colOff>
      <xdr:row>37</xdr:row>
      <xdr:rowOff>54876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63181"/>
          <a:ext cx="647700" cy="116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54876</xdr:rowOff>
    </xdr:from>
    <xdr:to>
      <xdr:col>26</xdr:col>
      <xdr:colOff>50800</xdr:colOff>
      <xdr:row>37</xdr:row>
      <xdr:rowOff>173101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79576"/>
          <a:ext cx="698500" cy="118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173101</xdr:rowOff>
    </xdr:from>
    <xdr:to>
      <xdr:col>22</xdr:col>
      <xdr:colOff>114300</xdr:colOff>
      <xdr:row>37</xdr:row>
      <xdr:rowOff>247358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97801"/>
          <a:ext cx="698500" cy="74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159842</xdr:rowOff>
    </xdr:from>
    <xdr:to>
      <xdr:col>18</xdr:col>
      <xdr:colOff>177800</xdr:colOff>
      <xdr:row>37</xdr:row>
      <xdr:rowOff>247358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84542"/>
          <a:ext cx="698500" cy="87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59131</xdr:rowOff>
    </xdr:from>
    <xdr:to>
      <xdr:col>29</xdr:col>
      <xdr:colOff>177800</xdr:colOff>
      <xdr:row>36</xdr:row>
      <xdr:rowOff>160731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12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31208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4076</xdr:rowOff>
    </xdr:from>
    <xdr:to>
      <xdr:col>26</xdr:col>
      <xdr:colOff>101600</xdr:colOff>
      <xdr:row>37</xdr:row>
      <xdr:rowOff>105676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28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90453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1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122301</xdr:rowOff>
    </xdr:from>
    <xdr:to>
      <xdr:col>22</xdr:col>
      <xdr:colOff>165100</xdr:colOff>
      <xdr:row>37</xdr:row>
      <xdr:rowOff>223901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4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208678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3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196558</xdr:rowOff>
    </xdr:from>
    <xdr:to>
      <xdr:col>19</xdr:col>
      <xdr:colOff>38100</xdr:colOff>
      <xdr:row>37</xdr:row>
      <xdr:rowOff>298158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21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282935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0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109042</xdr:rowOff>
    </xdr:from>
    <xdr:to>
      <xdr:col>15</xdr:col>
      <xdr:colOff>101600</xdr:colOff>
      <xdr:row>37</xdr:row>
      <xdr:rowOff>210642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33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195419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2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75,571
73,649
176.51
37,044,106
36,050,823
937,474
19,811,182
37,706,949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155416</xdr:rowOff>
    </xdr:from>
    <xdr:to>
      <xdr:col>24</xdr:col>
      <xdr:colOff>63500</xdr:colOff>
      <xdr:row>35</xdr:row>
      <xdr:rowOff>10884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84716"/>
          <a:ext cx="838200" cy="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10884</xdr:rowOff>
    </xdr:from>
    <xdr:to>
      <xdr:col>19</xdr:col>
      <xdr:colOff>177800</xdr:colOff>
      <xdr:row>37</xdr:row>
      <xdr:rowOff>28239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11634"/>
          <a:ext cx="889000" cy="36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28239</xdr:rowOff>
    </xdr:from>
    <xdr:to>
      <xdr:col>15</xdr:col>
      <xdr:colOff>50800</xdr:colOff>
      <xdr:row>37</xdr:row>
      <xdr:rowOff>53823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71889"/>
          <a:ext cx="8890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53823</xdr:rowOff>
    </xdr:from>
    <xdr:to>
      <xdr:col>10</xdr:col>
      <xdr:colOff>114300</xdr:colOff>
      <xdr:row>37</xdr:row>
      <xdr:rowOff>90132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7473"/>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104616</xdr:rowOff>
    </xdr:from>
    <xdr:to>
      <xdr:col>24</xdr:col>
      <xdr:colOff>114300</xdr:colOff>
      <xdr:row>35</xdr:row>
      <xdr:rowOff>34766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127493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8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131534</xdr:rowOff>
    </xdr:from>
    <xdr:to>
      <xdr:col>20</xdr:col>
      <xdr:colOff>38100</xdr:colOff>
      <xdr:row>35</xdr:row>
      <xdr:rowOff>61684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6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78211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148889</xdr:rowOff>
    </xdr:from>
    <xdr:to>
      <xdr:col>15</xdr:col>
      <xdr:colOff>101600</xdr:colOff>
      <xdr:row>37</xdr:row>
      <xdr:rowOff>79039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70166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1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3023</xdr:rowOff>
    </xdr:from>
    <xdr:to>
      <xdr:col>10</xdr:col>
      <xdr:colOff>165100</xdr:colOff>
      <xdr:row>37</xdr:row>
      <xdr:rowOff>104623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95750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39332</xdr:rowOff>
    </xdr:from>
    <xdr:to>
      <xdr:col>6</xdr:col>
      <xdr:colOff>38100</xdr:colOff>
      <xdr:row>37</xdr:row>
      <xdr:rowOff>140932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132059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318</xdr:rowOff>
    </xdr:from>
    <xdr:to>
      <xdr:col>24</xdr:col>
      <xdr:colOff>63500</xdr:colOff>
      <xdr:row>56</xdr:row>
      <xdr:rowOff>50012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01518"/>
          <a:ext cx="838200" cy="4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152451</xdr:rowOff>
    </xdr:from>
    <xdr:to>
      <xdr:col>19</xdr:col>
      <xdr:colOff>177800</xdr:colOff>
      <xdr:row>56</xdr:row>
      <xdr:rowOff>50012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582201"/>
          <a:ext cx="889000" cy="6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152451</xdr:rowOff>
    </xdr:from>
    <xdr:to>
      <xdr:col>15</xdr:col>
      <xdr:colOff>50800</xdr:colOff>
      <xdr:row>56</xdr:row>
      <xdr:rowOff>67666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82201"/>
          <a:ext cx="889000" cy="8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67666</xdr:rowOff>
    </xdr:from>
    <xdr:to>
      <xdr:col>10</xdr:col>
      <xdr:colOff>114300</xdr:colOff>
      <xdr:row>56</xdr:row>
      <xdr:rowOff>70650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68866"/>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120968</xdr:rowOff>
    </xdr:from>
    <xdr:to>
      <xdr:col>24</xdr:col>
      <xdr:colOff>114300</xdr:colOff>
      <xdr:row>56</xdr:row>
      <xdr:rowOff>51118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5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143845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0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170662</xdr:rowOff>
    </xdr:from>
    <xdr:to>
      <xdr:col>20</xdr:col>
      <xdr:colOff>38100</xdr:colOff>
      <xdr:row>56</xdr:row>
      <xdr:rowOff>100812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117339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7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101651</xdr:rowOff>
    </xdr:from>
    <xdr:to>
      <xdr:col>15</xdr:col>
      <xdr:colOff>101600</xdr:colOff>
      <xdr:row>56</xdr:row>
      <xdr:rowOff>31801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48328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16866</xdr:rowOff>
    </xdr:from>
    <xdr:to>
      <xdr:col>10</xdr:col>
      <xdr:colOff>165100</xdr:colOff>
      <xdr:row>56</xdr:row>
      <xdr:rowOff>118466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1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134993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9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19850</xdr:rowOff>
    </xdr:from>
    <xdr:to>
      <xdr:col>6</xdr:col>
      <xdr:colOff>38100</xdr:colOff>
      <xdr:row>56</xdr:row>
      <xdr:rowOff>121450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137977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144196</xdr:rowOff>
    </xdr:from>
    <xdr:to>
      <xdr:col>24</xdr:col>
      <xdr:colOff>63500</xdr:colOff>
      <xdr:row>78</xdr:row>
      <xdr:rowOff>168047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17296"/>
          <a:ext cx="8382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137337</xdr:rowOff>
    </xdr:from>
    <xdr:to>
      <xdr:col>19</xdr:col>
      <xdr:colOff>177800</xdr:colOff>
      <xdr:row>78</xdr:row>
      <xdr:rowOff>144196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51043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101791</xdr:rowOff>
    </xdr:from>
    <xdr:to>
      <xdr:col>15</xdr:col>
      <xdr:colOff>50800</xdr:colOff>
      <xdr:row>78</xdr:row>
      <xdr:rowOff>137337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74891"/>
          <a:ext cx="889000" cy="3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101639</xdr:rowOff>
    </xdr:from>
    <xdr:to>
      <xdr:col>10</xdr:col>
      <xdr:colOff>114300</xdr:colOff>
      <xdr:row>78</xdr:row>
      <xdr:rowOff>101791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7473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117247</xdr:rowOff>
    </xdr:from>
    <xdr:to>
      <xdr:col>24</xdr:col>
      <xdr:colOff>114300</xdr:colOff>
      <xdr:row>79</xdr:row>
      <xdr:rowOff>47397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32174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0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93396</xdr:rowOff>
    </xdr:from>
    <xdr:to>
      <xdr:col>20</xdr:col>
      <xdr:colOff>38100</xdr:colOff>
      <xdr:row>79</xdr:row>
      <xdr:rowOff>23546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6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14673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5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86537</xdr:rowOff>
    </xdr:from>
    <xdr:to>
      <xdr:col>15</xdr:col>
      <xdr:colOff>101600</xdr:colOff>
      <xdr:row>79</xdr:row>
      <xdr:rowOff>16687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5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7814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5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50991</xdr:rowOff>
    </xdr:from>
    <xdr:to>
      <xdr:col>10</xdr:col>
      <xdr:colOff>165100</xdr:colOff>
      <xdr:row>78</xdr:row>
      <xdr:rowOff>152591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143718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1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50839</xdr:rowOff>
    </xdr:from>
    <xdr:to>
      <xdr:col>6</xdr:col>
      <xdr:colOff>38100</xdr:colOff>
      <xdr:row>78</xdr:row>
      <xdr:rowOff>152439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143566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1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17431</xdr:rowOff>
    </xdr:from>
    <xdr:to>
      <xdr:col>24</xdr:col>
      <xdr:colOff>63500</xdr:colOff>
      <xdr:row>98</xdr:row>
      <xdr:rowOff>91514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76631"/>
          <a:ext cx="838200" cy="41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91514</xdr:rowOff>
    </xdr:from>
    <xdr:to>
      <xdr:col>19</xdr:col>
      <xdr:colOff>177800</xdr:colOff>
      <xdr:row>98</xdr:row>
      <xdr:rowOff>106259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93614"/>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17721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9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106259</xdr:rowOff>
    </xdr:from>
    <xdr:to>
      <xdr:col>15</xdr:col>
      <xdr:colOff>50800</xdr:colOff>
      <xdr:row>98</xdr:row>
      <xdr:rowOff>156975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08359"/>
          <a:ext cx="889000" cy="5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75148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70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155980</xdr:rowOff>
    </xdr:from>
    <xdr:to>
      <xdr:col>10</xdr:col>
      <xdr:colOff>114300</xdr:colOff>
      <xdr:row>98</xdr:row>
      <xdr:rowOff>156975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58080"/>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138782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138081</xdr:rowOff>
    </xdr:from>
    <xdr:to>
      <xdr:col>24</xdr:col>
      <xdr:colOff>114300</xdr:colOff>
      <xdr:row>96</xdr:row>
      <xdr:rowOff>68231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2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160958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7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40714</xdr:rowOff>
    </xdr:from>
    <xdr:to>
      <xdr:col>20</xdr:col>
      <xdr:colOff>38100</xdr:colOff>
      <xdr:row>98</xdr:row>
      <xdr:rowOff>142314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158841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55459</xdr:rowOff>
    </xdr:from>
    <xdr:to>
      <xdr:col>15</xdr:col>
      <xdr:colOff>101600</xdr:colOff>
      <xdr:row>98</xdr:row>
      <xdr:rowOff>157059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5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2136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3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106175</xdr:rowOff>
    </xdr:from>
    <xdr:to>
      <xdr:col>10</xdr:col>
      <xdr:colOff>165100</xdr:colOff>
      <xdr:row>99</xdr:row>
      <xdr:rowOff>36325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52852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8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105180</xdr:rowOff>
    </xdr:from>
    <xdr:to>
      <xdr:col>6</xdr:col>
      <xdr:colOff>38100</xdr:colOff>
      <xdr:row>99</xdr:row>
      <xdr:rowOff>35330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51857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8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24823</xdr:rowOff>
    </xdr:from>
    <xdr:to>
      <xdr:col>55</xdr:col>
      <xdr:colOff>0</xdr:colOff>
      <xdr:row>37</xdr:row>
      <xdr:rowOff>160971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339773"/>
          <a:ext cx="838200" cy="116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66362</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3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24823</xdr:rowOff>
    </xdr:from>
    <xdr:to>
      <xdr:col>50</xdr:col>
      <xdr:colOff>114300</xdr:colOff>
      <xdr:row>37</xdr:row>
      <xdr:rowOff>132646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339773"/>
          <a:ext cx="889000" cy="113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70952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132646</xdr:rowOff>
    </xdr:from>
    <xdr:to>
      <xdr:col>45</xdr:col>
      <xdr:colOff>177800</xdr:colOff>
      <xdr:row>37</xdr:row>
      <xdr:rowOff>167263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76296"/>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101432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167263</xdr:rowOff>
    </xdr:from>
    <xdr:to>
      <xdr:col>41</xdr:col>
      <xdr:colOff>50800</xdr:colOff>
      <xdr:row>38</xdr:row>
      <xdr:rowOff>4500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1091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146314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160999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110171</xdr:rowOff>
    </xdr:from>
    <xdr:to>
      <xdr:col>55</xdr:col>
      <xdr:colOff>50800</xdr:colOff>
      <xdr:row>38</xdr:row>
      <xdr:rowOff>40321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5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88598</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3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145473</xdr:rowOff>
    </xdr:from>
    <xdr:to>
      <xdr:col>50</xdr:col>
      <xdr:colOff>165100</xdr:colOff>
      <xdr:row>31</xdr:row>
      <xdr:rowOff>75623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28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92150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06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81846</xdr:rowOff>
    </xdr:from>
    <xdr:to>
      <xdr:col>46</xdr:col>
      <xdr:colOff>38100</xdr:colOff>
      <xdr:row>38</xdr:row>
      <xdr:rowOff>11996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2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28523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0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116463</xdr:rowOff>
    </xdr:from>
    <xdr:to>
      <xdr:col>41</xdr:col>
      <xdr:colOff>101600</xdr:colOff>
      <xdr:row>38</xdr:row>
      <xdr:rowOff>46613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6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63140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125149</xdr:rowOff>
    </xdr:from>
    <xdr:to>
      <xdr:col>36</xdr:col>
      <xdr:colOff>165100</xdr:colOff>
      <xdr:row>38</xdr:row>
      <xdr:rowOff>55299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71826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4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171230</xdr:rowOff>
    </xdr:from>
    <xdr:to>
      <xdr:col>55</xdr:col>
      <xdr:colOff>0</xdr:colOff>
      <xdr:row>57</xdr:row>
      <xdr:rowOff>5683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72430"/>
          <a:ext cx="838200" cy="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171230</xdr:rowOff>
    </xdr:from>
    <xdr:to>
      <xdr:col>50</xdr:col>
      <xdr:colOff>114300</xdr:colOff>
      <xdr:row>57</xdr:row>
      <xdr:rowOff>67365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72430"/>
          <a:ext cx="889000" cy="6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54615</xdr:rowOff>
    </xdr:from>
    <xdr:to>
      <xdr:col>45</xdr:col>
      <xdr:colOff>177800</xdr:colOff>
      <xdr:row>57</xdr:row>
      <xdr:rowOff>67365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27265"/>
          <a:ext cx="889000" cy="1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67931</xdr:rowOff>
    </xdr:from>
    <xdr:to>
      <xdr:col>41</xdr:col>
      <xdr:colOff>50800</xdr:colOff>
      <xdr:row>57</xdr:row>
      <xdr:rowOff>54615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669131"/>
          <a:ext cx="889000" cy="15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126333</xdr:rowOff>
    </xdr:from>
    <xdr:to>
      <xdr:col>55</xdr:col>
      <xdr:colOff>50800</xdr:colOff>
      <xdr:row>57</xdr:row>
      <xdr:rowOff>56483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2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41260</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4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120430</xdr:rowOff>
    </xdr:from>
    <xdr:to>
      <xdr:col>50</xdr:col>
      <xdr:colOff>165100</xdr:colOff>
      <xdr:row>57</xdr:row>
      <xdr:rowOff>50580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41707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81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16565</xdr:rowOff>
    </xdr:from>
    <xdr:to>
      <xdr:col>46</xdr:col>
      <xdr:colOff>38100</xdr:colOff>
      <xdr:row>57</xdr:row>
      <xdr:rowOff>118165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109292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8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3815</xdr:rowOff>
    </xdr:from>
    <xdr:to>
      <xdr:col>41</xdr:col>
      <xdr:colOff>101600</xdr:colOff>
      <xdr:row>57</xdr:row>
      <xdr:rowOff>105415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96542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17131</xdr:rowOff>
    </xdr:from>
    <xdr:to>
      <xdr:col>36</xdr:col>
      <xdr:colOff>165100</xdr:colOff>
      <xdr:row>56</xdr:row>
      <xdr:rowOff>118731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109858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71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11557</xdr:rowOff>
    </xdr:from>
    <xdr:to>
      <xdr:col>55</xdr:col>
      <xdr:colOff>0</xdr:colOff>
      <xdr:row>79</xdr:row>
      <xdr:rowOff>28944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56107"/>
          <a:ext cx="838200" cy="1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26518</xdr:rowOff>
    </xdr:from>
    <xdr:to>
      <xdr:col>50</xdr:col>
      <xdr:colOff>114300</xdr:colOff>
      <xdr:row>79</xdr:row>
      <xdr:rowOff>28944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71068"/>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18021</xdr:rowOff>
    </xdr:from>
    <xdr:to>
      <xdr:col>45</xdr:col>
      <xdr:colOff>177800</xdr:colOff>
      <xdr:row>79</xdr:row>
      <xdr:rowOff>26518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62571"/>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50406</xdr:rowOff>
    </xdr:from>
    <xdr:to>
      <xdr:col>41</xdr:col>
      <xdr:colOff>50800</xdr:colOff>
      <xdr:row>79</xdr:row>
      <xdr:rowOff>18021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252056"/>
          <a:ext cx="889000" cy="3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132207</xdr:rowOff>
    </xdr:from>
    <xdr:to>
      <xdr:col>55</xdr:col>
      <xdr:colOff>50800</xdr:colOff>
      <xdr:row>79</xdr:row>
      <xdr:rowOff>62357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47134</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2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149594</xdr:rowOff>
    </xdr:from>
    <xdr:to>
      <xdr:col>50</xdr:col>
      <xdr:colOff>165100</xdr:colOff>
      <xdr:row>79</xdr:row>
      <xdr:rowOff>79744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70871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1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147168</xdr:rowOff>
    </xdr:from>
    <xdr:to>
      <xdr:col>46</xdr:col>
      <xdr:colOff>38100</xdr:colOff>
      <xdr:row>79</xdr:row>
      <xdr:rowOff>77318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68445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6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138671</xdr:rowOff>
    </xdr:from>
    <xdr:to>
      <xdr:col>41</xdr:col>
      <xdr:colOff>101600</xdr:colOff>
      <xdr:row>79</xdr:row>
      <xdr:rowOff>68821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1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59948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60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171056</xdr:rowOff>
    </xdr:from>
    <xdr:to>
      <xdr:col>36</xdr:col>
      <xdr:colOff>165100</xdr:colOff>
      <xdr:row>77</xdr:row>
      <xdr:rowOff>101206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117733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97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166015</xdr:rowOff>
    </xdr:from>
    <xdr:to>
      <xdr:col>55</xdr:col>
      <xdr:colOff>0</xdr:colOff>
      <xdr:row>97</xdr:row>
      <xdr:rowOff>27305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625215"/>
          <a:ext cx="838200" cy="3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166015</xdr:rowOff>
    </xdr:from>
    <xdr:to>
      <xdr:col>50</xdr:col>
      <xdr:colOff>114300</xdr:colOff>
      <xdr:row>97</xdr:row>
      <xdr:rowOff>171411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625215"/>
          <a:ext cx="889000" cy="17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165469</xdr:rowOff>
    </xdr:from>
    <xdr:to>
      <xdr:col>45</xdr:col>
      <xdr:colOff>177800</xdr:colOff>
      <xdr:row>97</xdr:row>
      <xdr:rowOff>171411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796119"/>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165469</xdr:rowOff>
    </xdr:from>
    <xdr:to>
      <xdr:col>41</xdr:col>
      <xdr:colOff>50800</xdr:colOff>
      <xdr:row>98</xdr:row>
      <xdr:rowOff>7582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796119"/>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147955</xdr:rowOff>
    </xdr:from>
    <xdr:to>
      <xdr:col>55</xdr:col>
      <xdr:colOff>50800</xdr:colOff>
      <xdr:row>97</xdr:row>
      <xdr:rowOff>78105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126382</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8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115215</xdr:rowOff>
    </xdr:from>
    <xdr:to>
      <xdr:col>50</xdr:col>
      <xdr:colOff>165100</xdr:colOff>
      <xdr:row>97</xdr:row>
      <xdr:rowOff>45365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5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36492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66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120611</xdr:rowOff>
    </xdr:from>
    <xdr:to>
      <xdr:col>46</xdr:col>
      <xdr:colOff>38100</xdr:colOff>
      <xdr:row>98</xdr:row>
      <xdr:rowOff>50761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5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41888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4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114669</xdr:rowOff>
    </xdr:from>
    <xdr:to>
      <xdr:col>41</xdr:col>
      <xdr:colOff>101600</xdr:colOff>
      <xdr:row>98</xdr:row>
      <xdr:rowOff>44819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35946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128232</xdr:rowOff>
    </xdr:from>
    <xdr:to>
      <xdr:col>36</xdr:col>
      <xdr:colOff>165100</xdr:colOff>
      <xdr:row>98</xdr:row>
      <xdr:rowOff>58382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49509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5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2274</xdr:rowOff>
    </xdr:from>
    <xdr:to>
      <xdr:col>85</xdr:col>
      <xdr:colOff>127000</xdr:colOff>
      <xdr:row>39</xdr:row>
      <xdr:rowOff>12217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88824"/>
          <a:ext cx="8382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105639</xdr:rowOff>
    </xdr:from>
    <xdr:to>
      <xdr:col>81</xdr:col>
      <xdr:colOff>50800</xdr:colOff>
      <xdr:row>39</xdr:row>
      <xdr:rowOff>2274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277839"/>
          <a:ext cx="889000" cy="4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105639</xdr:rowOff>
    </xdr:from>
    <xdr:to>
      <xdr:col>76</xdr:col>
      <xdr:colOff>114300</xdr:colOff>
      <xdr:row>38</xdr:row>
      <xdr:rowOff>59119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277839"/>
          <a:ext cx="889000" cy="29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130801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64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59119</xdr:rowOff>
    </xdr:from>
    <xdr:to>
      <xdr:col>71</xdr:col>
      <xdr:colOff>177800</xdr:colOff>
      <xdr:row>39</xdr:row>
      <xdr:rowOff>7607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574219"/>
          <a:ext cx="889000" cy="1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3471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69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132867</xdr:rowOff>
    </xdr:from>
    <xdr:to>
      <xdr:col>85</xdr:col>
      <xdr:colOff>177800</xdr:colOff>
      <xdr:row>39</xdr:row>
      <xdr:rowOff>63017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52239</xdr:rowOff>
    </xdr:from>
    <xdr:ext cx="378565"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67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122924</xdr:rowOff>
    </xdr:from>
    <xdr:to>
      <xdr:col>81</xdr:col>
      <xdr:colOff>101600</xdr:colOff>
      <xdr:row>39</xdr:row>
      <xdr:rowOff>53074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44201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73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54839</xdr:rowOff>
    </xdr:from>
    <xdr:to>
      <xdr:col>76</xdr:col>
      <xdr:colOff>165100</xdr:colOff>
      <xdr:row>36</xdr:row>
      <xdr:rowOff>156439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2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1516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600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8319</xdr:rowOff>
    </xdr:from>
    <xdr:to>
      <xdr:col>72</xdr:col>
      <xdr:colOff>38100</xdr:colOff>
      <xdr:row>38</xdr:row>
      <xdr:rowOff>109919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126445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29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128257</xdr:rowOff>
    </xdr:from>
    <xdr:to>
      <xdr:col>67</xdr:col>
      <xdr:colOff>101600</xdr:colOff>
      <xdr:row>39</xdr:row>
      <xdr:rowOff>58407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49534</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736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167001</xdr:rowOff>
    </xdr:from>
    <xdr:to>
      <xdr:col>85</xdr:col>
      <xdr:colOff>127000</xdr:colOff>
      <xdr:row>75</xdr:row>
      <xdr:rowOff>83595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854301"/>
          <a:ext cx="838200" cy="8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83595</xdr:rowOff>
    </xdr:from>
    <xdr:to>
      <xdr:col>81</xdr:col>
      <xdr:colOff>50800</xdr:colOff>
      <xdr:row>75</xdr:row>
      <xdr:rowOff>151178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42345"/>
          <a:ext cx="889000" cy="6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143864</xdr:rowOff>
    </xdr:from>
    <xdr:to>
      <xdr:col>76</xdr:col>
      <xdr:colOff>114300</xdr:colOff>
      <xdr:row>75</xdr:row>
      <xdr:rowOff>151178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002614"/>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135993</xdr:rowOff>
    </xdr:from>
    <xdr:to>
      <xdr:col>71</xdr:col>
      <xdr:colOff>177800</xdr:colOff>
      <xdr:row>75</xdr:row>
      <xdr:rowOff>143864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994743"/>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116201</xdr:rowOff>
    </xdr:from>
    <xdr:to>
      <xdr:col>85</xdr:col>
      <xdr:colOff>177800</xdr:colOff>
      <xdr:row>75</xdr:row>
      <xdr:rowOff>46351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0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139078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65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32795</xdr:rowOff>
    </xdr:from>
    <xdr:to>
      <xdr:col>81</xdr:col>
      <xdr:colOff>101600</xdr:colOff>
      <xdr:row>75</xdr:row>
      <xdr:rowOff>134395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9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150922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66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100379</xdr:rowOff>
    </xdr:from>
    <xdr:to>
      <xdr:col>76</xdr:col>
      <xdr:colOff>165100</xdr:colOff>
      <xdr:row>76</xdr:row>
      <xdr:rowOff>30528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591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21655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05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93064</xdr:rowOff>
    </xdr:from>
    <xdr:to>
      <xdr:col>72</xdr:col>
      <xdr:colOff>38100</xdr:colOff>
      <xdr:row>76</xdr:row>
      <xdr:rowOff>23214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14341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0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85193</xdr:rowOff>
    </xdr:from>
    <xdr:to>
      <xdr:col>67</xdr:col>
      <xdr:colOff>101600</xdr:colOff>
      <xdr:row>76</xdr:row>
      <xdr:rowOff>15343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4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6470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0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749</xdr:rowOff>
    </xdr:from>
    <xdr:to>
      <xdr:col>85</xdr:col>
      <xdr:colOff>127000</xdr:colOff>
      <xdr:row>98</xdr:row>
      <xdr:rowOff>141357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802849"/>
          <a:ext cx="838200" cy="14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141357</xdr:rowOff>
    </xdr:from>
    <xdr:to>
      <xdr:col>81</xdr:col>
      <xdr:colOff>50800</xdr:colOff>
      <xdr:row>98</xdr:row>
      <xdr:rowOff>149073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43457"/>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149073</xdr:rowOff>
    </xdr:from>
    <xdr:to>
      <xdr:col>76</xdr:col>
      <xdr:colOff>114300</xdr:colOff>
      <xdr:row>98</xdr:row>
      <xdr:rowOff>166255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51173"/>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166255</xdr:rowOff>
    </xdr:from>
    <xdr:to>
      <xdr:col>71</xdr:col>
      <xdr:colOff>177800</xdr:colOff>
      <xdr:row>99</xdr:row>
      <xdr:rowOff>10731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68355"/>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121399</xdr:rowOff>
    </xdr:from>
    <xdr:to>
      <xdr:col>85</xdr:col>
      <xdr:colOff>177800</xdr:colOff>
      <xdr:row>98</xdr:row>
      <xdr:rowOff>51549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99826</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3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90557</xdr:rowOff>
    </xdr:from>
    <xdr:to>
      <xdr:col>81</xdr:col>
      <xdr:colOff>101600</xdr:colOff>
      <xdr:row>99</xdr:row>
      <xdr:rowOff>20707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11834</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98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98273</xdr:rowOff>
    </xdr:from>
    <xdr:to>
      <xdr:col>76</xdr:col>
      <xdr:colOff>165100</xdr:colOff>
      <xdr:row>99</xdr:row>
      <xdr:rowOff>28423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19550</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99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115455</xdr:rowOff>
    </xdr:from>
    <xdr:to>
      <xdr:col>72</xdr:col>
      <xdr:colOff>38100</xdr:colOff>
      <xdr:row>99</xdr:row>
      <xdr:rowOff>45605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1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36732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131381</xdr:rowOff>
    </xdr:from>
    <xdr:to>
      <xdr:col>67</xdr:col>
      <xdr:colOff>101600</xdr:colOff>
      <xdr:row>99</xdr:row>
      <xdr:rowOff>61531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52658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2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154178</xdr:rowOff>
    </xdr:from>
    <xdr:to>
      <xdr:col>116</xdr:col>
      <xdr:colOff>63500</xdr:colOff>
      <xdr:row>57</xdr:row>
      <xdr:rowOff>81483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755378"/>
          <a:ext cx="8382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69596</xdr:rowOff>
    </xdr:from>
    <xdr:to>
      <xdr:col>111</xdr:col>
      <xdr:colOff>177800</xdr:colOff>
      <xdr:row>57</xdr:row>
      <xdr:rowOff>81483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842246"/>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63669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166904</xdr:rowOff>
    </xdr:from>
    <xdr:to>
      <xdr:col>107</xdr:col>
      <xdr:colOff>50800</xdr:colOff>
      <xdr:row>57</xdr:row>
      <xdr:rowOff>69596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768104"/>
          <a:ext cx="889000" cy="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148958</xdr:rowOff>
    </xdr:from>
    <xdr:to>
      <xdr:col>102</xdr:col>
      <xdr:colOff>114300</xdr:colOff>
      <xdr:row>56</xdr:row>
      <xdr:rowOff>166904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750158"/>
          <a:ext cx="8890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103378</xdr:rowOff>
    </xdr:from>
    <xdr:to>
      <xdr:col>116</xdr:col>
      <xdr:colOff>114300</xdr:colOff>
      <xdr:row>57</xdr:row>
      <xdr:rowOff>33528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70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126255</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55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30683</xdr:rowOff>
    </xdr:from>
    <xdr:to>
      <xdr:col>112</xdr:col>
      <xdr:colOff>38100</xdr:colOff>
      <xdr:row>57</xdr:row>
      <xdr:rowOff>132283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148810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57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18796</xdr:rowOff>
    </xdr:from>
    <xdr:to>
      <xdr:col>107</xdr:col>
      <xdr:colOff>101600</xdr:colOff>
      <xdr:row>57</xdr:row>
      <xdr:rowOff>120396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79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136923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56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116104</xdr:rowOff>
    </xdr:from>
    <xdr:to>
      <xdr:col>102</xdr:col>
      <xdr:colOff>165100</xdr:colOff>
      <xdr:row>57</xdr:row>
      <xdr:rowOff>46254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7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62781</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49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98158</xdr:rowOff>
    </xdr:from>
    <xdr:to>
      <xdr:col>98</xdr:col>
      <xdr:colOff>38100</xdr:colOff>
      <xdr:row>57</xdr:row>
      <xdr:rowOff>28308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6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44835</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47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144958</xdr:rowOff>
    </xdr:from>
    <xdr:to>
      <xdr:col>116</xdr:col>
      <xdr:colOff>63500</xdr:colOff>
      <xdr:row>74</xdr:row>
      <xdr:rowOff>91237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660808"/>
          <a:ext cx="8382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91237</xdr:rowOff>
    </xdr:from>
    <xdr:to>
      <xdr:col>111</xdr:col>
      <xdr:colOff>177800</xdr:colOff>
      <xdr:row>74</xdr:row>
      <xdr:rowOff>93523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77853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0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93523</xdr:rowOff>
    </xdr:from>
    <xdr:to>
      <xdr:col>107</xdr:col>
      <xdr:colOff>50800</xdr:colOff>
      <xdr:row>75</xdr:row>
      <xdr:rowOff>4797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780823"/>
          <a:ext cx="889000" cy="8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4797</xdr:rowOff>
    </xdr:from>
    <xdr:to>
      <xdr:col>102</xdr:col>
      <xdr:colOff>114300</xdr:colOff>
      <xdr:row>75</xdr:row>
      <xdr:rowOff>77378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863547"/>
          <a:ext cx="8890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94158</xdr:rowOff>
    </xdr:from>
    <xdr:to>
      <xdr:col>116</xdr:col>
      <xdr:colOff>114300</xdr:colOff>
      <xdr:row>74</xdr:row>
      <xdr:rowOff>24308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61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117035</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46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40437</xdr:rowOff>
    </xdr:from>
    <xdr:to>
      <xdr:col>112</xdr:col>
      <xdr:colOff>38100</xdr:colOff>
      <xdr:row>74</xdr:row>
      <xdr:rowOff>142037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7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158564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50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42723</xdr:rowOff>
    </xdr:from>
    <xdr:to>
      <xdr:col>107</xdr:col>
      <xdr:colOff>101600</xdr:colOff>
      <xdr:row>74</xdr:row>
      <xdr:rowOff>144323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73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160850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50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125447</xdr:rowOff>
    </xdr:from>
    <xdr:to>
      <xdr:col>102</xdr:col>
      <xdr:colOff>165100</xdr:colOff>
      <xdr:row>75</xdr:row>
      <xdr:rowOff>55597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8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46724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90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26578</xdr:rowOff>
    </xdr:from>
    <xdr:to>
      <xdr:col>98</xdr:col>
      <xdr:colOff>38100</xdr:colOff>
      <xdr:row>75</xdr:row>
      <xdr:rowOff>128178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8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119305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97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人当たりのコストが類似団体を上回っているのは、人件費、物件費、扶助費、公債費、貸付金、操出金である。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前年度との比較では、扶助費が</a:t>
          </a:r>
          <a:r>
            <a:rPr kumimoji="1" lang="en-US" altLang="ja-JP" sz="1300">
              <a:latin typeface="ＭＳ Ｐゴシック" panose="020B0600070205080204" pitchFamily="50" charset="-128"/>
              <a:ea typeface="ＭＳ Ｐゴシック" panose="020B0600070205080204" pitchFamily="50" charset="-128"/>
            </a:rPr>
            <a:t>25,537</a:t>
          </a:r>
          <a:r>
            <a:rPr kumimoji="1" lang="ja-JP" altLang="en-US" sz="1300">
              <a:latin typeface="ＭＳ Ｐゴシック" panose="020B0600070205080204" pitchFamily="50" charset="-128"/>
              <a:ea typeface="ＭＳ Ｐゴシック" panose="020B0600070205080204" pitchFamily="50" charset="-128"/>
            </a:rPr>
            <a:t>円増加している。これは、高校生までの子どもがいる世帯に児童</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万円を支給する未来応援給付金、住民税非課税世帯等に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世帯当たり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万円を支給する臨時特別給付金などの事業を実施したためであり、コロナ対策による一時的な増加である。その他、補助費等が令和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年度のみ突出した数値となっているが、これは住民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万円を支給した定額給付金事業に係る経費が要因である。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の推移からは、義務的経費（人件費・扶助費・公債費）がいずれも増加傾向にあることが確認できる。義務的経費が増加すれば、より一層厳しい財政運営を強いられるため、今後は事業の見直し等により、着実にコストの削減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75,571
73,649
176.51
37,044,106
36,050,823
937,474
19,811,182
37,706,949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140157</xdr:rowOff>
    </xdr:from>
    <xdr:to>
      <xdr:col>24</xdr:col>
      <xdr:colOff>63500</xdr:colOff>
      <xdr:row>36</xdr:row>
      <xdr:rowOff>144729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1235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140157</xdr:rowOff>
    </xdr:from>
    <xdr:to>
      <xdr:col>19</xdr:col>
      <xdr:colOff>177800</xdr:colOff>
      <xdr:row>36</xdr:row>
      <xdr:rowOff>149301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31235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127356</xdr:rowOff>
    </xdr:from>
    <xdr:to>
      <xdr:col>15</xdr:col>
      <xdr:colOff>50800</xdr:colOff>
      <xdr:row>36</xdr:row>
      <xdr:rowOff>149301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9955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127356</xdr:rowOff>
    </xdr:from>
    <xdr:to>
      <xdr:col>10</xdr:col>
      <xdr:colOff>114300</xdr:colOff>
      <xdr:row>36</xdr:row>
      <xdr:rowOff>141529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99556"/>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93929</xdr:rowOff>
    </xdr:from>
    <xdr:to>
      <xdr:col>24</xdr:col>
      <xdr:colOff>114300</xdr:colOff>
      <xdr:row>37</xdr:row>
      <xdr:rowOff>24079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72356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4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89357</xdr:rowOff>
    </xdr:from>
    <xdr:to>
      <xdr:col>20</xdr:col>
      <xdr:colOff>38100</xdr:colOff>
      <xdr:row>37</xdr:row>
      <xdr:rowOff>19507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10634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5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98501</xdr:rowOff>
    </xdr:from>
    <xdr:to>
      <xdr:col>15</xdr:col>
      <xdr:colOff>101600</xdr:colOff>
      <xdr:row>37</xdr:row>
      <xdr:rowOff>28651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19778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6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76556</xdr:rowOff>
    </xdr:from>
    <xdr:to>
      <xdr:col>10</xdr:col>
      <xdr:colOff>165100</xdr:colOff>
      <xdr:row>37</xdr:row>
      <xdr:rowOff>6706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169283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4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90729</xdr:rowOff>
    </xdr:from>
    <xdr:to>
      <xdr:col>6</xdr:col>
      <xdr:colOff>38100</xdr:colOff>
      <xdr:row>37</xdr:row>
      <xdr:rowOff>20879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12006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86543</xdr:rowOff>
    </xdr:from>
    <xdr:to>
      <xdr:col>24</xdr:col>
      <xdr:colOff>63500</xdr:colOff>
      <xdr:row>56</xdr:row>
      <xdr:rowOff>92821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001943"/>
          <a:ext cx="838200" cy="69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86543</xdr:rowOff>
    </xdr:from>
    <xdr:to>
      <xdr:col>19</xdr:col>
      <xdr:colOff>177800</xdr:colOff>
      <xdr:row>57</xdr:row>
      <xdr:rowOff>15966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001943"/>
          <a:ext cx="889000" cy="78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15966</xdr:rowOff>
    </xdr:from>
    <xdr:to>
      <xdr:col>15</xdr:col>
      <xdr:colOff>50800</xdr:colOff>
      <xdr:row>57</xdr:row>
      <xdr:rowOff>33736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88616"/>
          <a:ext cx="889000" cy="1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33736</xdr:rowOff>
    </xdr:from>
    <xdr:to>
      <xdr:col>10</xdr:col>
      <xdr:colOff>114300</xdr:colOff>
      <xdr:row>57</xdr:row>
      <xdr:rowOff>51857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06386"/>
          <a:ext cx="889000" cy="1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42021</xdr:rowOff>
    </xdr:from>
    <xdr:to>
      <xdr:col>24</xdr:col>
      <xdr:colOff>114300</xdr:colOff>
      <xdr:row>56</xdr:row>
      <xdr:rowOff>143621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4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20448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2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35743</xdr:rowOff>
    </xdr:from>
    <xdr:to>
      <xdr:col>20</xdr:col>
      <xdr:colOff>38100</xdr:colOff>
      <xdr:row>52</xdr:row>
      <xdr:rowOff>137343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128470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4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136616</xdr:rowOff>
    </xdr:from>
    <xdr:to>
      <xdr:col>15</xdr:col>
      <xdr:colOff>101600</xdr:colOff>
      <xdr:row>57</xdr:row>
      <xdr:rowOff>66766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3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57893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3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154386</xdr:rowOff>
    </xdr:from>
    <xdr:to>
      <xdr:col>10</xdr:col>
      <xdr:colOff>165100</xdr:colOff>
      <xdr:row>57</xdr:row>
      <xdr:rowOff>84536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5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75663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4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1057</xdr:rowOff>
    </xdr:from>
    <xdr:to>
      <xdr:col>6</xdr:col>
      <xdr:colOff>38100</xdr:colOff>
      <xdr:row>57</xdr:row>
      <xdr:rowOff>102657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93784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6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36423</xdr:rowOff>
    </xdr:from>
    <xdr:to>
      <xdr:col>24</xdr:col>
      <xdr:colOff>63500</xdr:colOff>
      <xdr:row>76</xdr:row>
      <xdr:rowOff>81686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23723"/>
          <a:ext cx="838200" cy="38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81686</xdr:rowOff>
    </xdr:from>
    <xdr:to>
      <xdr:col>19</xdr:col>
      <xdr:colOff>177800</xdr:colOff>
      <xdr:row>76</xdr:row>
      <xdr:rowOff>115672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11886"/>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43742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115672</xdr:rowOff>
    </xdr:from>
    <xdr:to>
      <xdr:col>15</xdr:col>
      <xdr:colOff>50800</xdr:colOff>
      <xdr:row>77</xdr:row>
      <xdr:rowOff>59513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45872"/>
          <a:ext cx="889000" cy="1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50788</xdr:rowOff>
    </xdr:from>
    <xdr:to>
      <xdr:col>10</xdr:col>
      <xdr:colOff>114300</xdr:colOff>
      <xdr:row>77</xdr:row>
      <xdr:rowOff>59513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52438"/>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156963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5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157073</xdr:rowOff>
    </xdr:from>
    <xdr:to>
      <xdr:col>24</xdr:col>
      <xdr:colOff>114300</xdr:colOff>
      <xdr:row>74</xdr:row>
      <xdr:rowOff>87223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8500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2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30886</xdr:rowOff>
    </xdr:from>
    <xdr:to>
      <xdr:col>20</xdr:col>
      <xdr:colOff>38100</xdr:colOff>
      <xdr:row>76</xdr:row>
      <xdr:rowOff>132486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6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149013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3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64872</xdr:rowOff>
    </xdr:from>
    <xdr:to>
      <xdr:col>15</xdr:col>
      <xdr:colOff>101600</xdr:colOff>
      <xdr:row>76</xdr:row>
      <xdr:rowOff>166472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11548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7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8713</xdr:rowOff>
    </xdr:from>
    <xdr:to>
      <xdr:col>10</xdr:col>
      <xdr:colOff>165100</xdr:colOff>
      <xdr:row>77</xdr:row>
      <xdr:rowOff>110313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126840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8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171438</xdr:rowOff>
    </xdr:from>
    <xdr:to>
      <xdr:col>6</xdr:col>
      <xdr:colOff>38100</xdr:colOff>
      <xdr:row>77</xdr:row>
      <xdr:rowOff>101588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118115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7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129984</xdr:rowOff>
    </xdr:from>
    <xdr:to>
      <xdr:col>24</xdr:col>
      <xdr:colOff>63500</xdr:colOff>
      <xdr:row>97</xdr:row>
      <xdr:rowOff>126245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89184"/>
          <a:ext cx="838200" cy="16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126245</xdr:rowOff>
    </xdr:from>
    <xdr:to>
      <xdr:col>19</xdr:col>
      <xdr:colOff>177800</xdr:colOff>
      <xdr:row>97</xdr:row>
      <xdr:rowOff>169108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5689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169108</xdr:rowOff>
    </xdr:from>
    <xdr:to>
      <xdr:col>15</xdr:col>
      <xdr:colOff>50800</xdr:colOff>
      <xdr:row>98</xdr:row>
      <xdr:rowOff>24795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99758"/>
          <a:ext cx="889000" cy="2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4516</xdr:rowOff>
    </xdr:from>
    <xdr:to>
      <xdr:col>10</xdr:col>
      <xdr:colOff>114300</xdr:colOff>
      <xdr:row>98</xdr:row>
      <xdr:rowOff>24795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06616"/>
          <a:ext cx="889000" cy="2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79184</xdr:rowOff>
    </xdr:from>
    <xdr:to>
      <xdr:col>24</xdr:col>
      <xdr:colOff>114300</xdr:colOff>
      <xdr:row>97</xdr:row>
      <xdr:rowOff>9334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102061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8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75445</xdr:rowOff>
    </xdr:from>
    <xdr:to>
      <xdr:col>20</xdr:col>
      <xdr:colOff>38100</xdr:colOff>
      <xdr:row>98</xdr:row>
      <xdr:rowOff>5595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168172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9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118308</xdr:rowOff>
    </xdr:from>
    <xdr:to>
      <xdr:col>15</xdr:col>
      <xdr:colOff>101600</xdr:colOff>
      <xdr:row>98</xdr:row>
      <xdr:rowOff>48458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39585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4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145445</xdr:rowOff>
    </xdr:from>
    <xdr:to>
      <xdr:col>10</xdr:col>
      <xdr:colOff>165100</xdr:colOff>
      <xdr:row>98</xdr:row>
      <xdr:rowOff>75595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66722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6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125166</xdr:rowOff>
    </xdr:from>
    <xdr:to>
      <xdr:col>6</xdr:col>
      <xdr:colOff>38100</xdr:colOff>
      <xdr:row>98</xdr:row>
      <xdr:rowOff>55316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71843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81788</xdr:rowOff>
    </xdr:from>
    <xdr:to>
      <xdr:col>55</xdr:col>
      <xdr:colOff>0</xdr:colOff>
      <xdr:row>38</xdr:row>
      <xdr:rowOff>97180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96888"/>
          <a:ext cx="8382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49039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6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86589</xdr:rowOff>
    </xdr:from>
    <xdr:to>
      <xdr:col>50</xdr:col>
      <xdr:colOff>114300</xdr:colOff>
      <xdr:row>38</xdr:row>
      <xdr:rowOff>97180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01689"/>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163644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71348</xdr:rowOff>
    </xdr:from>
    <xdr:to>
      <xdr:col>45</xdr:col>
      <xdr:colOff>177800</xdr:colOff>
      <xdr:row>38</xdr:row>
      <xdr:rowOff>86589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86448"/>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153890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24181</xdr:rowOff>
    </xdr:from>
    <xdr:to>
      <xdr:col>41</xdr:col>
      <xdr:colOff>50800</xdr:colOff>
      <xdr:row>38</xdr:row>
      <xdr:rowOff>71348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39281"/>
          <a:ext cx="889000" cy="4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148176</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146575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30988</xdr:rowOff>
    </xdr:from>
    <xdr:to>
      <xdr:col>55</xdr:col>
      <xdr:colOff>50800</xdr:colOff>
      <xdr:row>38</xdr:row>
      <xdr:rowOff>132588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53865</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9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46380</xdr:rowOff>
    </xdr:from>
    <xdr:to>
      <xdr:col>50</xdr:col>
      <xdr:colOff>165100</xdr:colOff>
      <xdr:row>38</xdr:row>
      <xdr:rowOff>147980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164508</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3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35789</xdr:rowOff>
    </xdr:from>
    <xdr:to>
      <xdr:col>46</xdr:col>
      <xdr:colOff>38100</xdr:colOff>
      <xdr:row>38</xdr:row>
      <xdr:rowOff>137389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5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153916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20548</xdr:rowOff>
    </xdr:from>
    <xdr:to>
      <xdr:col>41</xdr:col>
      <xdr:colOff>101600</xdr:colOff>
      <xdr:row>38</xdr:row>
      <xdr:rowOff>122148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138676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144831</xdr:rowOff>
    </xdr:from>
    <xdr:to>
      <xdr:col>36</xdr:col>
      <xdr:colOff>165100</xdr:colOff>
      <xdr:row>38</xdr:row>
      <xdr:rowOff>74981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91508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2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34507</xdr:rowOff>
    </xdr:from>
    <xdr:to>
      <xdr:col>55</xdr:col>
      <xdr:colOff>0</xdr:colOff>
      <xdr:row>58</xdr:row>
      <xdr:rowOff>56471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78607"/>
          <a:ext cx="838200" cy="2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34507</xdr:rowOff>
    </xdr:from>
    <xdr:to>
      <xdr:col>50</xdr:col>
      <xdr:colOff>114300</xdr:colOff>
      <xdr:row>58</xdr:row>
      <xdr:rowOff>40451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7860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40451</xdr:rowOff>
    </xdr:from>
    <xdr:to>
      <xdr:col>45</xdr:col>
      <xdr:colOff>177800</xdr:colOff>
      <xdr:row>58</xdr:row>
      <xdr:rowOff>54761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84551"/>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51533</xdr:rowOff>
    </xdr:from>
    <xdr:to>
      <xdr:col>41</xdr:col>
      <xdr:colOff>50800</xdr:colOff>
      <xdr:row>58</xdr:row>
      <xdr:rowOff>54761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95633"/>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5671</xdr:rowOff>
    </xdr:from>
    <xdr:to>
      <xdr:col>55</xdr:col>
      <xdr:colOff>50800</xdr:colOff>
      <xdr:row>58</xdr:row>
      <xdr:rowOff>107271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109334</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155157</xdr:rowOff>
    </xdr:from>
    <xdr:to>
      <xdr:col>50</xdr:col>
      <xdr:colOff>165100</xdr:colOff>
      <xdr:row>58</xdr:row>
      <xdr:rowOff>85307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2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76434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2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161101</xdr:rowOff>
    </xdr:from>
    <xdr:to>
      <xdr:col>46</xdr:col>
      <xdr:colOff>38100</xdr:colOff>
      <xdr:row>58</xdr:row>
      <xdr:rowOff>91251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3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82378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2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3961</xdr:rowOff>
    </xdr:from>
    <xdr:to>
      <xdr:col>41</xdr:col>
      <xdr:colOff>101600</xdr:colOff>
      <xdr:row>58</xdr:row>
      <xdr:rowOff>105561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96688</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4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733</xdr:rowOff>
    </xdr:from>
    <xdr:to>
      <xdr:col>36</xdr:col>
      <xdr:colOff>165100</xdr:colOff>
      <xdr:row>58</xdr:row>
      <xdr:rowOff>102333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4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93460</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3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161006</xdr:rowOff>
    </xdr:from>
    <xdr:to>
      <xdr:col>55</xdr:col>
      <xdr:colOff>0</xdr:colOff>
      <xdr:row>76</xdr:row>
      <xdr:rowOff>82390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019756"/>
          <a:ext cx="838200" cy="9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161006</xdr:rowOff>
    </xdr:from>
    <xdr:to>
      <xdr:col>50</xdr:col>
      <xdr:colOff>114300</xdr:colOff>
      <xdr:row>76</xdr:row>
      <xdr:rowOff>96106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019756"/>
          <a:ext cx="889000" cy="10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81956</xdr:rowOff>
    </xdr:from>
    <xdr:to>
      <xdr:col>45</xdr:col>
      <xdr:colOff>177800</xdr:colOff>
      <xdr:row>76</xdr:row>
      <xdr:rowOff>96106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112156"/>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64742</xdr:rowOff>
    </xdr:from>
    <xdr:to>
      <xdr:col>41</xdr:col>
      <xdr:colOff>50800</xdr:colOff>
      <xdr:row>76</xdr:row>
      <xdr:rowOff>81956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094942"/>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31590</xdr:rowOff>
    </xdr:from>
    <xdr:to>
      <xdr:col>55</xdr:col>
      <xdr:colOff>50800</xdr:colOff>
      <xdr:row>76</xdr:row>
      <xdr:rowOff>133190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0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54467</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91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110206</xdr:rowOff>
    </xdr:from>
    <xdr:to>
      <xdr:col>50</xdr:col>
      <xdr:colOff>165100</xdr:colOff>
      <xdr:row>76</xdr:row>
      <xdr:rowOff>40356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96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56883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74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45306</xdr:rowOff>
    </xdr:from>
    <xdr:to>
      <xdr:col>46</xdr:col>
      <xdr:colOff>38100</xdr:colOff>
      <xdr:row>76</xdr:row>
      <xdr:rowOff>146906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0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163433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85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31156</xdr:rowOff>
    </xdr:from>
    <xdr:to>
      <xdr:col>41</xdr:col>
      <xdr:colOff>101600</xdr:colOff>
      <xdr:row>76</xdr:row>
      <xdr:rowOff>132756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0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149282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8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13942</xdr:rowOff>
    </xdr:from>
    <xdr:to>
      <xdr:col>36</xdr:col>
      <xdr:colOff>165100</xdr:colOff>
      <xdr:row>76</xdr:row>
      <xdr:rowOff>115542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04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132069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81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138557</xdr:rowOff>
    </xdr:from>
    <xdr:to>
      <xdr:col>55</xdr:col>
      <xdr:colOff>0</xdr:colOff>
      <xdr:row>98</xdr:row>
      <xdr:rowOff>36582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769207"/>
          <a:ext cx="838200" cy="6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36582</xdr:rowOff>
    </xdr:from>
    <xdr:to>
      <xdr:col>50</xdr:col>
      <xdr:colOff>114300</xdr:colOff>
      <xdr:row>98</xdr:row>
      <xdr:rowOff>79997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838682"/>
          <a:ext cx="889000" cy="4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40773</xdr:rowOff>
    </xdr:from>
    <xdr:to>
      <xdr:col>45</xdr:col>
      <xdr:colOff>177800</xdr:colOff>
      <xdr:row>98</xdr:row>
      <xdr:rowOff>79997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842873"/>
          <a:ext cx="8890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106687</xdr:rowOff>
    </xdr:from>
    <xdr:to>
      <xdr:col>41</xdr:col>
      <xdr:colOff>50800</xdr:colOff>
      <xdr:row>98</xdr:row>
      <xdr:rowOff>40773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37337"/>
          <a:ext cx="889000" cy="10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87757</xdr:rowOff>
    </xdr:from>
    <xdr:to>
      <xdr:col>55</xdr:col>
      <xdr:colOff>50800</xdr:colOff>
      <xdr:row>98</xdr:row>
      <xdr:rowOff>17907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66184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157232</xdr:rowOff>
    </xdr:from>
    <xdr:to>
      <xdr:col>50</xdr:col>
      <xdr:colOff>165100</xdr:colOff>
      <xdr:row>98</xdr:row>
      <xdr:rowOff>87382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78509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8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29197</xdr:rowOff>
    </xdr:from>
    <xdr:to>
      <xdr:col>46</xdr:col>
      <xdr:colOff>38100</xdr:colOff>
      <xdr:row>98</xdr:row>
      <xdr:rowOff>130797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121924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92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161423</xdr:rowOff>
    </xdr:from>
    <xdr:to>
      <xdr:col>41</xdr:col>
      <xdr:colOff>101600</xdr:colOff>
      <xdr:row>98</xdr:row>
      <xdr:rowOff>91573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82700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55887</xdr:rowOff>
    </xdr:from>
    <xdr:to>
      <xdr:col>36</xdr:col>
      <xdr:colOff>165100</xdr:colOff>
      <xdr:row>97</xdr:row>
      <xdr:rowOff>157487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148614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7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158445</xdr:rowOff>
    </xdr:from>
    <xdr:to>
      <xdr:col>85</xdr:col>
      <xdr:colOff>127000</xdr:colOff>
      <xdr:row>37</xdr:row>
      <xdr:rowOff>170241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330645"/>
          <a:ext cx="838200" cy="18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158445</xdr:rowOff>
    </xdr:from>
    <xdr:to>
      <xdr:col>81</xdr:col>
      <xdr:colOff>50800</xdr:colOff>
      <xdr:row>37</xdr:row>
      <xdr:rowOff>157439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330645"/>
          <a:ext cx="889000" cy="17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157439</xdr:rowOff>
    </xdr:from>
    <xdr:to>
      <xdr:col>76</xdr:col>
      <xdr:colOff>114300</xdr:colOff>
      <xdr:row>37</xdr:row>
      <xdr:rowOff>159771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01089"/>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159771</xdr:rowOff>
    </xdr:from>
    <xdr:to>
      <xdr:col>71</xdr:col>
      <xdr:colOff>177800</xdr:colOff>
      <xdr:row>38</xdr:row>
      <xdr:rowOff>39162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03421"/>
          <a:ext cx="889000" cy="5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119441</xdr:rowOff>
    </xdr:from>
    <xdr:to>
      <xdr:col>85</xdr:col>
      <xdr:colOff>177800</xdr:colOff>
      <xdr:row>38</xdr:row>
      <xdr:rowOff>49591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6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97868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4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107645</xdr:rowOff>
    </xdr:from>
    <xdr:to>
      <xdr:col>81</xdr:col>
      <xdr:colOff>101600</xdr:colOff>
      <xdr:row>37</xdr:row>
      <xdr:rowOff>37795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54322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05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106639</xdr:rowOff>
    </xdr:from>
    <xdr:to>
      <xdr:col>76</xdr:col>
      <xdr:colOff>165100</xdr:colOff>
      <xdr:row>38</xdr:row>
      <xdr:rowOff>36789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27916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4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108971</xdr:rowOff>
    </xdr:from>
    <xdr:to>
      <xdr:col>72</xdr:col>
      <xdr:colOff>38100</xdr:colOff>
      <xdr:row>38</xdr:row>
      <xdr:rowOff>39122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52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30248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159812</xdr:rowOff>
    </xdr:from>
    <xdr:to>
      <xdr:col>67</xdr:col>
      <xdr:colOff>101600</xdr:colOff>
      <xdr:row>38</xdr:row>
      <xdr:rowOff>89962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81089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9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162007</xdr:rowOff>
    </xdr:from>
    <xdr:to>
      <xdr:col>85</xdr:col>
      <xdr:colOff>127000</xdr:colOff>
      <xdr:row>55</xdr:row>
      <xdr:rowOff>125565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420307"/>
          <a:ext cx="838200" cy="13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162007</xdr:rowOff>
    </xdr:from>
    <xdr:to>
      <xdr:col>81</xdr:col>
      <xdr:colOff>50800</xdr:colOff>
      <xdr:row>56</xdr:row>
      <xdr:rowOff>26143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420307"/>
          <a:ext cx="889000" cy="20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26143</xdr:rowOff>
    </xdr:from>
    <xdr:to>
      <xdr:col>76</xdr:col>
      <xdr:colOff>114300</xdr:colOff>
      <xdr:row>56</xdr:row>
      <xdr:rowOff>52298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627343"/>
          <a:ext cx="8890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86284</xdr:rowOff>
    </xdr:from>
    <xdr:to>
      <xdr:col>71</xdr:col>
      <xdr:colOff>177800</xdr:colOff>
      <xdr:row>56</xdr:row>
      <xdr:rowOff>52298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344584"/>
          <a:ext cx="889000" cy="30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74765</xdr:rowOff>
    </xdr:from>
    <xdr:to>
      <xdr:col>85</xdr:col>
      <xdr:colOff>177800</xdr:colOff>
      <xdr:row>56</xdr:row>
      <xdr:rowOff>4915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97642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35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111207</xdr:rowOff>
    </xdr:from>
    <xdr:to>
      <xdr:col>81</xdr:col>
      <xdr:colOff>101600</xdr:colOff>
      <xdr:row>55</xdr:row>
      <xdr:rowOff>41357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3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57884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14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146793</xdr:rowOff>
    </xdr:from>
    <xdr:to>
      <xdr:col>76</xdr:col>
      <xdr:colOff>165100</xdr:colOff>
      <xdr:row>56</xdr:row>
      <xdr:rowOff>76943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68070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6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1498</xdr:rowOff>
    </xdr:from>
    <xdr:to>
      <xdr:col>72</xdr:col>
      <xdr:colOff>38100</xdr:colOff>
      <xdr:row>56</xdr:row>
      <xdr:rowOff>103098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94225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6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35484</xdr:rowOff>
    </xdr:from>
    <xdr:to>
      <xdr:col>67</xdr:col>
      <xdr:colOff>101600</xdr:colOff>
      <xdr:row>54</xdr:row>
      <xdr:rowOff>137084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29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153611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06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2273</xdr:rowOff>
    </xdr:from>
    <xdr:to>
      <xdr:col>85</xdr:col>
      <xdr:colOff>127000</xdr:colOff>
      <xdr:row>79</xdr:row>
      <xdr:rowOff>12218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46823"/>
          <a:ext cx="8382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105639</xdr:rowOff>
    </xdr:from>
    <xdr:to>
      <xdr:col>81</xdr:col>
      <xdr:colOff>50800</xdr:colOff>
      <xdr:row>79</xdr:row>
      <xdr:rowOff>2273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135839"/>
          <a:ext cx="889000" cy="41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105639</xdr:rowOff>
    </xdr:from>
    <xdr:to>
      <xdr:col>76</xdr:col>
      <xdr:colOff>114300</xdr:colOff>
      <xdr:row>78</xdr:row>
      <xdr:rowOff>59119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135839"/>
          <a:ext cx="889000" cy="29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130802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59119</xdr:rowOff>
    </xdr:from>
    <xdr:to>
      <xdr:col>71</xdr:col>
      <xdr:colOff>177800</xdr:colOff>
      <xdr:row>79</xdr:row>
      <xdr:rowOff>7607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432219"/>
          <a:ext cx="889000" cy="1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4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132868</xdr:rowOff>
    </xdr:from>
    <xdr:to>
      <xdr:col>85</xdr:col>
      <xdr:colOff>177800</xdr:colOff>
      <xdr:row>79</xdr:row>
      <xdr:rowOff>63018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0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52240</xdr:rowOff>
    </xdr:from>
    <xdr:ext cx="378565"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25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122923</xdr:rowOff>
    </xdr:from>
    <xdr:to>
      <xdr:col>81</xdr:col>
      <xdr:colOff>101600</xdr:colOff>
      <xdr:row>79</xdr:row>
      <xdr:rowOff>53073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9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44200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8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54839</xdr:rowOff>
    </xdr:from>
    <xdr:to>
      <xdr:col>76</xdr:col>
      <xdr:colOff>165100</xdr:colOff>
      <xdr:row>76</xdr:row>
      <xdr:rowOff>156439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0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1516</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28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8319</xdr:rowOff>
    </xdr:from>
    <xdr:to>
      <xdr:col>72</xdr:col>
      <xdr:colOff>38100</xdr:colOff>
      <xdr:row>78</xdr:row>
      <xdr:rowOff>109919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38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126446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15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128257</xdr:rowOff>
    </xdr:from>
    <xdr:to>
      <xdr:col>67</xdr:col>
      <xdr:colOff>101600</xdr:colOff>
      <xdr:row>79</xdr:row>
      <xdr:rowOff>58407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49534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59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167001</xdr:rowOff>
    </xdr:from>
    <xdr:to>
      <xdr:col>85</xdr:col>
      <xdr:colOff>127000</xdr:colOff>
      <xdr:row>95</xdr:row>
      <xdr:rowOff>83595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283301"/>
          <a:ext cx="838200" cy="8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83595</xdr:rowOff>
    </xdr:from>
    <xdr:to>
      <xdr:col>81</xdr:col>
      <xdr:colOff>50800</xdr:colOff>
      <xdr:row>95</xdr:row>
      <xdr:rowOff>151178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371345"/>
          <a:ext cx="889000" cy="6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143864</xdr:rowOff>
    </xdr:from>
    <xdr:to>
      <xdr:col>76</xdr:col>
      <xdr:colOff>114300</xdr:colOff>
      <xdr:row>95</xdr:row>
      <xdr:rowOff>151178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431614"/>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135993</xdr:rowOff>
    </xdr:from>
    <xdr:to>
      <xdr:col>71</xdr:col>
      <xdr:colOff>177800</xdr:colOff>
      <xdr:row>95</xdr:row>
      <xdr:rowOff>143864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423743"/>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116201</xdr:rowOff>
    </xdr:from>
    <xdr:to>
      <xdr:col>85</xdr:col>
      <xdr:colOff>177800</xdr:colOff>
      <xdr:row>95</xdr:row>
      <xdr:rowOff>46351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23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139078</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0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32795</xdr:rowOff>
    </xdr:from>
    <xdr:to>
      <xdr:col>81</xdr:col>
      <xdr:colOff>101600</xdr:colOff>
      <xdr:row>95</xdr:row>
      <xdr:rowOff>134395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3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150922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09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100378</xdr:rowOff>
    </xdr:from>
    <xdr:to>
      <xdr:col>76</xdr:col>
      <xdr:colOff>165100</xdr:colOff>
      <xdr:row>96</xdr:row>
      <xdr:rowOff>30528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38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21655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4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93064</xdr:rowOff>
    </xdr:from>
    <xdr:to>
      <xdr:col>72</xdr:col>
      <xdr:colOff>38100</xdr:colOff>
      <xdr:row>96</xdr:row>
      <xdr:rowOff>23214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3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14341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47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85193</xdr:rowOff>
    </xdr:from>
    <xdr:to>
      <xdr:col>67</xdr:col>
      <xdr:colOff>101600</xdr:colOff>
      <xdr:row>96</xdr:row>
      <xdr:rowOff>15343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3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6470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46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人当たりのコストが類似団体を上回っているのは、民生費、衛生費、労働費、商工費、教育費、公債費である。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前年度からコストが大きく増加しているのは、民生費（＋</a:t>
          </a:r>
          <a:r>
            <a:rPr kumimoji="1" lang="en-US" altLang="ja-JP" sz="1300">
              <a:latin typeface="ＭＳ Ｐゴシック" panose="020B0600070205080204" pitchFamily="50" charset="-128"/>
              <a:ea typeface="ＭＳ Ｐゴシック" panose="020B0600070205080204" pitchFamily="50" charset="-128"/>
            </a:rPr>
            <a:t>30,564</a:t>
          </a:r>
          <a:r>
            <a:rPr kumimoji="1" lang="ja-JP" altLang="en-US" sz="1300">
              <a:latin typeface="ＭＳ Ｐゴシック" panose="020B0600070205080204" pitchFamily="50" charset="-128"/>
              <a:ea typeface="ＭＳ Ｐゴシック" panose="020B0600070205080204" pitchFamily="50" charset="-128"/>
            </a:rPr>
            <a:t>円）と衛生費（＋</a:t>
          </a:r>
          <a:r>
            <a:rPr kumimoji="1" lang="en-US" altLang="ja-JP" sz="1300">
              <a:latin typeface="ＭＳ Ｐゴシック" panose="020B0600070205080204" pitchFamily="50" charset="-128"/>
              <a:ea typeface="ＭＳ Ｐゴシック" panose="020B0600070205080204" pitchFamily="50" charset="-128"/>
            </a:rPr>
            <a:t>10,271</a:t>
          </a:r>
          <a:r>
            <a:rPr kumimoji="1" lang="ja-JP" altLang="en-US" sz="1300">
              <a:latin typeface="ＭＳ Ｐゴシック" panose="020B0600070205080204" pitchFamily="50" charset="-128"/>
              <a:ea typeface="ＭＳ Ｐゴシック" panose="020B0600070205080204" pitchFamily="50" charset="-128"/>
            </a:rPr>
            <a:t>円）である。民生費の主な増加要因は、高校生までの子どもがいる世帯に児童</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万円を支給する未来応援給付金や、住民税非課税世帯等に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世帯当たり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支給する臨時特別給付金などの事業である。また、衛生費の主な増加要因は、新型コロナウイルスのワクチン接種事業である。いずれも、コロナ対策として緊急的・臨時的に実施したものであるため、民生費及び衛生費の大幅なコスト増加は一時的な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しかしながら、民生費は高齢化に伴う扶助費の増加などにより、増加の一途を辿っており、今後もこの傾向が続くものと見込まれる。その他にも、今後予定している公共施設等の更新・改修等による公債費の増加も見込まれる。そのため、今後は事業の見直し等により、着実にコストの削減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ふるさと納税寄附金や普通交付税の増加等により、実質収支額は前年度より大きく増加向上している。さらに、実質単年度収支も大きく伸び、前年度はマイナス値だったが、プラス値に転じている。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今後は、扶助費の増加や公共施設等の更新・改修等にかかる費用の増加が見込まれるが、基金の取崩しを最小限に抑えるため、事業の見直し等を進めていく。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年度から国民健康保険特別会計の収支不足が続いていたが、国民健康保険税の税率改定などにより、財務状態を改善できたことから、令和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年度決算では収支不足を解消した。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市会計全体の黒字額のうち、一般会計は収入増によって前年度より増加しているが、その他の会計については大きな増減は生じていない。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市内人口が減少の一途を辿っている現状に鑑みると、いずれの会計も今後は厳しい運営が予想される。そのため、財政健全化計画に基づく事業の見直し等を進めて、さらなる歳出の抑制に努め、収支のバランスを維持し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9992;&#65306;&#12304;&#36001;&#25919;&#29366;&#27841;&#36039;&#26009;&#38598;&#12305;_282154_&#19977;&#26408;&#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45</v>
          </cell>
          <cell r="BX51">
            <v>41.5</v>
          </cell>
          <cell r="CF51">
            <v>40</v>
          </cell>
          <cell r="CN51">
            <v>39.6</v>
          </cell>
        </row>
        <row r="53">
          <cell r="BP53">
            <v>58.6</v>
          </cell>
          <cell r="BX53">
            <v>60</v>
          </cell>
          <cell r="CF53">
            <v>61.6</v>
          </cell>
          <cell r="CN53">
            <v>63</v>
          </cell>
        </row>
        <row r="55">
          <cell r="AN55" t="str">
            <v>類似団体内平均値</v>
          </cell>
          <cell r="BP55">
            <v>31.3</v>
          </cell>
          <cell r="BX55">
            <v>25.3</v>
          </cell>
          <cell r="CF55">
            <v>25.5</v>
          </cell>
          <cell r="CN55">
            <v>25.1</v>
          </cell>
        </row>
        <row r="57">
          <cell r="BP57">
            <v>58.4</v>
          </cell>
          <cell r="BX57">
            <v>59.7</v>
          </cell>
          <cell r="CF57">
            <v>60.9</v>
          </cell>
          <cell r="CN57">
            <v>61</v>
          </cell>
        </row>
        <row r="72">
          <cell r="BP72" t="str">
            <v>H29</v>
          </cell>
          <cell r="BX72" t="str">
            <v>H30</v>
          </cell>
          <cell r="CF72" t="str">
            <v>R01</v>
          </cell>
          <cell r="CN72" t="str">
            <v>R02</v>
          </cell>
          <cell r="CV72" t="str">
            <v>R03</v>
          </cell>
        </row>
        <row r="73">
          <cell r="AN73" t="str">
            <v>当該団体値</v>
          </cell>
          <cell r="BP73">
            <v>45</v>
          </cell>
          <cell r="BX73">
            <v>41.5</v>
          </cell>
          <cell r="CF73">
            <v>40</v>
          </cell>
          <cell r="CN73">
            <v>39.6</v>
          </cell>
          <cell r="CV73">
            <v>35.299999999999997</v>
          </cell>
        </row>
        <row r="75">
          <cell r="BP75">
            <v>3.8</v>
          </cell>
          <cell r="BX75">
            <v>3.3</v>
          </cell>
          <cell r="CF75">
            <v>3.1</v>
          </cell>
          <cell r="CN75">
            <v>3.5</v>
          </cell>
          <cell r="CV75">
            <v>4.5999999999999996</v>
          </cell>
        </row>
        <row r="77">
          <cell r="AN77" t="str">
            <v>類似団体内平均値</v>
          </cell>
          <cell r="BP77">
            <v>31.3</v>
          </cell>
          <cell r="BX77">
            <v>25.3</v>
          </cell>
          <cell r="CF77">
            <v>25.5</v>
          </cell>
          <cell r="CN77">
            <v>25.1</v>
          </cell>
          <cell r="CV77">
            <v>18</v>
          </cell>
        </row>
        <row r="79">
          <cell r="BP79">
            <v>7.2</v>
          </cell>
          <cell r="BX79">
            <v>6.9</v>
          </cell>
          <cell r="CF79">
            <v>6.6</v>
          </cell>
          <cell r="CN79">
            <v>6.4</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37044106</v>
      </c>
      <c r="BO4" s="375"/>
      <c r="BP4" s="375"/>
      <c r="BQ4" s="375"/>
      <c r="BR4" s="375"/>
      <c r="BS4" s="375"/>
      <c r="BT4" s="375"/>
      <c r="BU4" s="376"/>
      <c r="BV4" s="374">
        <v>41287480</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4.7</v>
      </c>
      <c r="CU4" s="381"/>
      <c r="CV4" s="381"/>
      <c r="CW4" s="381"/>
      <c r="CX4" s="381"/>
      <c r="CY4" s="381"/>
      <c r="CZ4" s="381"/>
      <c r="DA4" s="382"/>
      <c r="DB4" s="380">
        <v>0.5</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36050823</v>
      </c>
      <c r="BO5" s="412"/>
      <c r="BP5" s="412"/>
      <c r="BQ5" s="412"/>
      <c r="BR5" s="412"/>
      <c r="BS5" s="412"/>
      <c r="BT5" s="412"/>
      <c r="BU5" s="413"/>
      <c r="BV5" s="411">
        <v>41009945</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87.6</v>
      </c>
      <c r="CU5" s="409"/>
      <c r="CV5" s="409"/>
      <c r="CW5" s="409"/>
      <c r="CX5" s="409"/>
      <c r="CY5" s="409"/>
      <c r="CZ5" s="409"/>
      <c r="DA5" s="410"/>
      <c r="DB5" s="408">
        <v>94.7</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993283</v>
      </c>
      <c r="BO6" s="412"/>
      <c r="BP6" s="412"/>
      <c r="BQ6" s="412"/>
      <c r="BR6" s="412"/>
      <c r="BS6" s="412"/>
      <c r="BT6" s="412"/>
      <c r="BU6" s="413"/>
      <c r="BV6" s="411">
        <v>277535</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94.2</v>
      </c>
      <c r="CU6" s="449"/>
      <c r="CV6" s="449"/>
      <c r="CW6" s="449"/>
      <c r="CX6" s="449"/>
      <c r="CY6" s="449"/>
      <c r="CZ6" s="449"/>
      <c r="DA6" s="450"/>
      <c r="DB6" s="448">
        <v>100.7</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105</v>
      </c>
      <c r="AV7" s="444"/>
      <c r="AW7" s="444"/>
      <c r="AX7" s="444"/>
      <c r="AY7" s="445" t="s">
        <v>106</v>
      </c>
      <c r="AZ7" s="446"/>
      <c r="BA7" s="446"/>
      <c r="BB7" s="446"/>
      <c r="BC7" s="446"/>
      <c r="BD7" s="446"/>
      <c r="BE7" s="446"/>
      <c r="BF7" s="446"/>
      <c r="BG7" s="446"/>
      <c r="BH7" s="446"/>
      <c r="BI7" s="446"/>
      <c r="BJ7" s="446"/>
      <c r="BK7" s="446"/>
      <c r="BL7" s="446"/>
      <c r="BM7" s="447"/>
      <c r="BN7" s="411">
        <v>55809</v>
      </c>
      <c r="BO7" s="412"/>
      <c r="BP7" s="412"/>
      <c r="BQ7" s="412"/>
      <c r="BR7" s="412"/>
      <c r="BS7" s="412"/>
      <c r="BT7" s="412"/>
      <c r="BU7" s="413"/>
      <c r="BV7" s="411">
        <v>185353</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19811182</v>
      </c>
      <c r="CU7" s="412"/>
      <c r="CV7" s="412"/>
      <c r="CW7" s="412"/>
      <c r="CX7" s="412"/>
      <c r="CY7" s="412"/>
      <c r="CZ7" s="412"/>
      <c r="DA7" s="413"/>
      <c r="DB7" s="411">
        <v>18951801</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937474</v>
      </c>
      <c r="BO8" s="412"/>
      <c r="BP8" s="412"/>
      <c r="BQ8" s="412"/>
      <c r="BR8" s="412"/>
      <c r="BS8" s="412"/>
      <c r="BT8" s="412"/>
      <c r="BU8" s="413"/>
      <c r="BV8" s="411">
        <v>92182</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0.69</v>
      </c>
      <c r="CU8" s="452"/>
      <c r="CV8" s="452"/>
      <c r="CW8" s="452"/>
      <c r="CX8" s="452"/>
      <c r="CY8" s="452"/>
      <c r="CZ8" s="452"/>
      <c r="DA8" s="453"/>
      <c r="DB8" s="451">
        <v>0.7</v>
      </c>
      <c r="DC8" s="452"/>
      <c r="DD8" s="452"/>
      <c r="DE8" s="452"/>
      <c r="DF8" s="452"/>
      <c r="DG8" s="452"/>
      <c r="DH8" s="452"/>
      <c r="DI8" s="453"/>
    </row>
    <row r="9" spans="1:119" ht="18.75" customHeight="1" thickBot="1" x14ac:dyDescent="0.2">
      <c r="A9" s="178"/>
      <c r="B9" s="405" t="s">
        <v>112</v>
      </c>
      <c r="C9" s="406"/>
      <c r="D9" s="406"/>
      <c r="E9" s="406"/>
      <c r="F9" s="406"/>
      <c r="G9" s="406"/>
      <c r="H9" s="406"/>
      <c r="I9" s="406"/>
      <c r="J9" s="406"/>
      <c r="K9" s="454"/>
      <c r="L9" s="455" t="s">
        <v>113</v>
      </c>
      <c r="M9" s="456"/>
      <c r="N9" s="456"/>
      <c r="O9" s="456"/>
      <c r="P9" s="456"/>
      <c r="Q9" s="457"/>
      <c r="R9" s="458">
        <v>75294</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116</v>
      </c>
      <c r="AV9" s="444"/>
      <c r="AW9" s="444"/>
      <c r="AX9" s="444"/>
      <c r="AY9" s="445" t="s">
        <v>117</v>
      </c>
      <c r="AZ9" s="446"/>
      <c r="BA9" s="446"/>
      <c r="BB9" s="446"/>
      <c r="BC9" s="446"/>
      <c r="BD9" s="446"/>
      <c r="BE9" s="446"/>
      <c r="BF9" s="446"/>
      <c r="BG9" s="446"/>
      <c r="BH9" s="446"/>
      <c r="BI9" s="446"/>
      <c r="BJ9" s="446"/>
      <c r="BK9" s="446"/>
      <c r="BL9" s="446"/>
      <c r="BM9" s="447"/>
      <c r="BN9" s="411">
        <v>845292</v>
      </c>
      <c r="BO9" s="412"/>
      <c r="BP9" s="412"/>
      <c r="BQ9" s="412"/>
      <c r="BR9" s="412"/>
      <c r="BS9" s="412"/>
      <c r="BT9" s="412"/>
      <c r="BU9" s="413"/>
      <c r="BV9" s="411">
        <v>68626</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15.3</v>
      </c>
      <c r="CU9" s="409"/>
      <c r="CV9" s="409"/>
      <c r="CW9" s="409"/>
      <c r="CX9" s="409"/>
      <c r="CY9" s="409"/>
      <c r="CZ9" s="409"/>
      <c r="DA9" s="410"/>
      <c r="DB9" s="408">
        <v>14.5</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119</v>
      </c>
      <c r="M10" s="441"/>
      <c r="N10" s="441"/>
      <c r="O10" s="441"/>
      <c r="P10" s="441"/>
      <c r="Q10" s="442"/>
      <c r="R10" s="462">
        <v>77178</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121</v>
      </c>
      <c r="AV10" s="444"/>
      <c r="AW10" s="444"/>
      <c r="AX10" s="444"/>
      <c r="AY10" s="445" t="s">
        <v>122</v>
      </c>
      <c r="AZ10" s="446"/>
      <c r="BA10" s="446"/>
      <c r="BB10" s="446"/>
      <c r="BC10" s="446"/>
      <c r="BD10" s="446"/>
      <c r="BE10" s="446"/>
      <c r="BF10" s="446"/>
      <c r="BG10" s="446"/>
      <c r="BH10" s="446"/>
      <c r="BI10" s="446"/>
      <c r="BJ10" s="446"/>
      <c r="BK10" s="446"/>
      <c r="BL10" s="446"/>
      <c r="BM10" s="447"/>
      <c r="BN10" s="411">
        <v>46002</v>
      </c>
      <c r="BO10" s="412"/>
      <c r="BP10" s="412"/>
      <c r="BQ10" s="412"/>
      <c r="BR10" s="412"/>
      <c r="BS10" s="412"/>
      <c r="BT10" s="412"/>
      <c r="BU10" s="413"/>
      <c r="BV10" s="411">
        <v>13753</v>
      </c>
      <c r="BW10" s="412"/>
      <c r="BX10" s="412"/>
      <c r="BY10" s="412"/>
      <c r="BZ10" s="412"/>
      <c r="CA10" s="412"/>
      <c r="CB10" s="412"/>
      <c r="CC10" s="41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124</v>
      </c>
      <c r="M11" s="466"/>
      <c r="N11" s="466"/>
      <c r="O11" s="466"/>
      <c r="P11" s="466"/>
      <c r="Q11" s="467"/>
      <c r="R11" s="468" t="s">
        <v>125</v>
      </c>
      <c r="S11" s="469"/>
      <c r="T11" s="469"/>
      <c r="U11" s="469"/>
      <c r="V11" s="470"/>
      <c r="W11" s="399"/>
      <c r="X11" s="400"/>
      <c r="Y11" s="400"/>
      <c r="Z11" s="400"/>
      <c r="AA11" s="400"/>
      <c r="AB11" s="400"/>
      <c r="AC11" s="400"/>
      <c r="AD11" s="400"/>
      <c r="AE11" s="400"/>
      <c r="AF11" s="400"/>
      <c r="AG11" s="400"/>
      <c r="AH11" s="400"/>
      <c r="AI11" s="400"/>
      <c r="AJ11" s="400"/>
      <c r="AK11" s="400"/>
      <c r="AL11" s="403"/>
      <c r="AM11" s="440" t="s">
        <v>126</v>
      </c>
      <c r="AN11" s="441"/>
      <c r="AO11" s="441"/>
      <c r="AP11" s="441"/>
      <c r="AQ11" s="441"/>
      <c r="AR11" s="441"/>
      <c r="AS11" s="441"/>
      <c r="AT11" s="442"/>
      <c r="AU11" s="443" t="s">
        <v>127</v>
      </c>
      <c r="AV11" s="444"/>
      <c r="AW11" s="444"/>
      <c r="AX11" s="444"/>
      <c r="AY11" s="445" t="s">
        <v>128</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129</v>
      </c>
      <c r="CE11" s="415"/>
      <c r="CF11" s="415"/>
      <c r="CG11" s="415"/>
      <c r="CH11" s="415"/>
      <c r="CI11" s="415"/>
      <c r="CJ11" s="415"/>
      <c r="CK11" s="415"/>
      <c r="CL11" s="415"/>
      <c r="CM11" s="415"/>
      <c r="CN11" s="415"/>
      <c r="CO11" s="415"/>
      <c r="CP11" s="415"/>
      <c r="CQ11" s="415"/>
      <c r="CR11" s="415"/>
      <c r="CS11" s="416"/>
      <c r="CT11" s="451" t="s">
        <v>130</v>
      </c>
      <c r="CU11" s="452"/>
      <c r="CV11" s="452"/>
      <c r="CW11" s="452"/>
      <c r="CX11" s="452"/>
      <c r="CY11" s="452"/>
      <c r="CZ11" s="452"/>
      <c r="DA11" s="453"/>
      <c r="DB11" s="451" t="s">
        <v>131</v>
      </c>
      <c r="DC11" s="452"/>
      <c r="DD11" s="452"/>
      <c r="DE11" s="452"/>
      <c r="DF11" s="452"/>
      <c r="DG11" s="452"/>
      <c r="DH11" s="452"/>
      <c r="DI11" s="453"/>
    </row>
    <row r="12" spans="1:119" ht="18.75" customHeight="1" x14ac:dyDescent="0.15">
      <c r="A12" s="178"/>
      <c r="B12" s="471" t="s">
        <v>132</v>
      </c>
      <c r="C12" s="472"/>
      <c r="D12" s="472"/>
      <c r="E12" s="472"/>
      <c r="F12" s="472"/>
      <c r="G12" s="472"/>
      <c r="H12" s="472"/>
      <c r="I12" s="472"/>
      <c r="J12" s="472"/>
      <c r="K12" s="473"/>
      <c r="L12" s="480" t="s">
        <v>133</v>
      </c>
      <c r="M12" s="481"/>
      <c r="N12" s="481"/>
      <c r="O12" s="481"/>
      <c r="P12" s="481"/>
      <c r="Q12" s="482"/>
      <c r="R12" s="483">
        <v>75571</v>
      </c>
      <c r="S12" s="484"/>
      <c r="T12" s="484"/>
      <c r="U12" s="484"/>
      <c r="V12" s="485"/>
      <c r="W12" s="486" t="s">
        <v>1</v>
      </c>
      <c r="X12" s="444"/>
      <c r="Y12" s="444"/>
      <c r="Z12" s="444"/>
      <c r="AA12" s="444"/>
      <c r="AB12" s="487"/>
      <c r="AC12" s="488" t="s">
        <v>134</v>
      </c>
      <c r="AD12" s="489"/>
      <c r="AE12" s="489"/>
      <c r="AF12" s="489"/>
      <c r="AG12" s="490"/>
      <c r="AH12" s="488" t="s">
        <v>135</v>
      </c>
      <c r="AI12" s="489"/>
      <c r="AJ12" s="489"/>
      <c r="AK12" s="489"/>
      <c r="AL12" s="491"/>
      <c r="AM12" s="440" t="s">
        <v>136</v>
      </c>
      <c r="AN12" s="441"/>
      <c r="AO12" s="441"/>
      <c r="AP12" s="441"/>
      <c r="AQ12" s="441"/>
      <c r="AR12" s="441"/>
      <c r="AS12" s="441"/>
      <c r="AT12" s="442"/>
      <c r="AU12" s="443" t="s">
        <v>121</v>
      </c>
      <c r="AV12" s="444"/>
      <c r="AW12" s="444"/>
      <c r="AX12" s="444"/>
      <c r="AY12" s="445" t="s">
        <v>137</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250000</v>
      </c>
      <c r="BW12" s="412"/>
      <c r="BX12" s="412"/>
      <c r="BY12" s="412"/>
      <c r="BZ12" s="412"/>
      <c r="CA12" s="412"/>
      <c r="CB12" s="412"/>
      <c r="CC12" s="413"/>
      <c r="CD12" s="414" t="s">
        <v>138</v>
      </c>
      <c r="CE12" s="415"/>
      <c r="CF12" s="415"/>
      <c r="CG12" s="415"/>
      <c r="CH12" s="415"/>
      <c r="CI12" s="415"/>
      <c r="CJ12" s="415"/>
      <c r="CK12" s="415"/>
      <c r="CL12" s="415"/>
      <c r="CM12" s="415"/>
      <c r="CN12" s="415"/>
      <c r="CO12" s="415"/>
      <c r="CP12" s="415"/>
      <c r="CQ12" s="415"/>
      <c r="CR12" s="415"/>
      <c r="CS12" s="416"/>
      <c r="CT12" s="451" t="s">
        <v>130</v>
      </c>
      <c r="CU12" s="452"/>
      <c r="CV12" s="452"/>
      <c r="CW12" s="452"/>
      <c r="CX12" s="452"/>
      <c r="CY12" s="452"/>
      <c r="CZ12" s="452"/>
      <c r="DA12" s="453"/>
      <c r="DB12" s="451" t="s">
        <v>139</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140</v>
      </c>
      <c r="N13" s="503"/>
      <c r="O13" s="503"/>
      <c r="P13" s="503"/>
      <c r="Q13" s="504"/>
      <c r="R13" s="495">
        <v>73649</v>
      </c>
      <c r="S13" s="496"/>
      <c r="T13" s="496"/>
      <c r="U13" s="496"/>
      <c r="V13" s="497"/>
      <c r="W13" s="427" t="s">
        <v>141</v>
      </c>
      <c r="X13" s="428"/>
      <c r="Y13" s="428"/>
      <c r="Z13" s="428"/>
      <c r="AA13" s="428"/>
      <c r="AB13" s="418"/>
      <c r="AC13" s="462">
        <v>1476</v>
      </c>
      <c r="AD13" s="463"/>
      <c r="AE13" s="463"/>
      <c r="AF13" s="463"/>
      <c r="AG13" s="505"/>
      <c r="AH13" s="462">
        <v>1450</v>
      </c>
      <c r="AI13" s="463"/>
      <c r="AJ13" s="463"/>
      <c r="AK13" s="463"/>
      <c r="AL13" s="464"/>
      <c r="AM13" s="440" t="s">
        <v>142</v>
      </c>
      <c r="AN13" s="441"/>
      <c r="AO13" s="441"/>
      <c r="AP13" s="441"/>
      <c r="AQ13" s="441"/>
      <c r="AR13" s="441"/>
      <c r="AS13" s="441"/>
      <c r="AT13" s="442"/>
      <c r="AU13" s="443" t="s">
        <v>143</v>
      </c>
      <c r="AV13" s="444"/>
      <c r="AW13" s="444"/>
      <c r="AX13" s="444"/>
      <c r="AY13" s="445" t="s">
        <v>144</v>
      </c>
      <c r="AZ13" s="446"/>
      <c r="BA13" s="446"/>
      <c r="BB13" s="446"/>
      <c r="BC13" s="446"/>
      <c r="BD13" s="446"/>
      <c r="BE13" s="446"/>
      <c r="BF13" s="446"/>
      <c r="BG13" s="446"/>
      <c r="BH13" s="446"/>
      <c r="BI13" s="446"/>
      <c r="BJ13" s="446"/>
      <c r="BK13" s="446"/>
      <c r="BL13" s="446"/>
      <c r="BM13" s="447"/>
      <c r="BN13" s="411">
        <v>891294</v>
      </c>
      <c r="BO13" s="412"/>
      <c r="BP13" s="412"/>
      <c r="BQ13" s="412"/>
      <c r="BR13" s="412"/>
      <c r="BS13" s="412"/>
      <c r="BT13" s="412"/>
      <c r="BU13" s="413"/>
      <c r="BV13" s="411">
        <v>-167621</v>
      </c>
      <c r="BW13" s="412"/>
      <c r="BX13" s="412"/>
      <c r="BY13" s="412"/>
      <c r="BZ13" s="412"/>
      <c r="CA13" s="412"/>
      <c r="CB13" s="412"/>
      <c r="CC13" s="413"/>
      <c r="CD13" s="414" t="s">
        <v>145</v>
      </c>
      <c r="CE13" s="415"/>
      <c r="CF13" s="415"/>
      <c r="CG13" s="415"/>
      <c r="CH13" s="415"/>
      <c r="CI13" s="415"/>
      <c r="CJ13" s="415"/>
      <c r="CK13" s="415"/>
      <c r="CL13" s="415"/>
      <c r="CM13" s="415"/>
      <c r="CN13" s="415"/>
      <c r="CO13" s="415"/>
      <c r="CP13" s="415"/>
      <c r="CQ13" s="415"/>
      <c r="CR13" s="415"/>
      <c r="CS13" s="416"/>
      <c r="CT13" s="408">
        <v>4.5999999999999996</v>
      </c>
      <c r="CU13" s="409"/>
      <c r="CV13" s="409"/>
      <c r="CW13" s="409"/>
      <c r="CX13" s="409"/>
      <c r="CY13" s="409"/>
      <c r="CZ13" s="409"/>
      <c r="DA13" s="410"/>
      <c r="DB13" s="408">
        <v>3.5</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146</v>
      </c>
      <c r="M14" s="493"/>
      <c r="N14" s="493"/>
      <c r="O14" s="493"/>
      <c r="P14" s="493"/>
      <c r="Q14" s="494"/>
      <c r="R14" s="495">
        <v>76565</v>
      </c>
      <c r="S14" s="496"/>
      <c r="T14" s="496"/>
      <c r="U14" s="496"/>
      <c r="V14" s="497"/>
      <c r="W14" s="401"/>
      <c r="X14" s="402"/>
      <c r="Y14" s="402"/>
      <c r="Z14" s="402"/>
      <c r="AA14" s="402"/>
      <c r="AB14" s="391"/>
      <c r="AC14" s="498">
        <v>4.3</v>
      </c>
      <c r="AD14" s="499"/>
      <c r="AE14" s="499"/>
      <c r="AF14" s="499"/>
      <c r="AG14" s="500"/>
      <c r="AH14" s="498">
        <v>4.0999999999999996</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147</v>
      </c>
      <c r="CE14" s="507"/>
      <c r="CF14" s="507"/>
      <c r="CG14" s="507"/>
      <c r="CH14" s="507"/>
      <c r="CI14" s="507"/>
      <c r="CJ14" s="507"/>
      <c r="CK14" s="507"/>
      <c r="CL14" s="507"/>
      <c r="CM14" s="507"/>
      <c r="CN14" s="507"/>
      <c r="CO14" s="507"/>
      <c r="CP14" s="507"/>
      <c r="CQ14" s="507"/>
      <c r="CR14" s="507"/>
      <c r="CS14" s="508"/>
      <c r="CT14" s="509">
        <v>35.299999999999997</v>
      </c>
      <c r="CU14" s="510"/>
      <c r="CV14" s="510"/>
      <c r="CW14" s="510"/>
      <c r="CX14" s="510"/>
      <c r="CY14" s="510"/>
      <c r="CZ14" s="510"/>
      <c r="DA14" s="511"/>
      <c r="DB14" s="509">
        <v>39.6</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148</v>
      </c>
      <c r="N15" s="503"/>
      <c r="O15" s="503"/>
      <c r="P15" s="503"/>
      <c r="Q15" s="504"/>
      <c r="R15" s="495">
        <v>74609</v>
      </c>
      <c r="S15" s="496"/>
      <c r="T15" s="496"/>
      <c r="U15" s="496"/>
      <c r="V15" s="497"/>
      <c r="W15" s="427" t="s">
        <v>149</v>
      </c>
      <c r="X15" s="428"/>
      <c r="Y15" s="428"/>
      <c r="Z15" s="428"/>
      <c r="AA15" s="428"/>
      <c r="AB15" s="418"/>
      <c r="AC15" s="462">
        <v>10547</v>
      </c>
      <c r="AD15" s="463"/>
      <c r="AE15" s="463"/>
      <c r="AF15" s="463"/>
      <c r="AG15" s="505"/>
      <c r="AH15" s="462">
        <v>10802</v>
      </c>
      <c r="AI15" s="463"/>
      <c r="AJ15" s="463"/>
      <c r="AK15" s="463"/>
      <c r="AL15" s="464"/>
      <c r="AM15" s="440"/>
      <c r="AN15" s="441"/>
      <c r="AO15" s="441"/>
      <c r="AP15" s="441"/>
      <c r="AQ15" s="441"/>
      <c r="AR15" s="441"/>
      <c r="AS15" s="441"/>
      <c r="AT15" s="442"/>
      <c r="AU15" s="443"/>
      <c r="AV15" s="444"/>
      <c r="AW15" s="444"/>
      <c r="AX15" s="444"/>
      <c r="AY15" s="371" t="s">
        <v>150</v>
      </c>
      <c r="AZ15" s="372"/>
      <c r="BA15" s="372"/>
      <c r="BB15" s="372"/>
      <c r="BC15" s="372"/>
      <c r="BD15" s="372"/>
      <c r="BE15" s="372"/>
      <c r="BF15" s="372"/>
      <c r="BG15" s="372"/>
      <c r="BH15" s="372"/>
      <c r="BI15" s="372"/>
      <c r="BJ15" s="372"/>
      <c r="BK15" s="372"/>
      <c r="BL15" s="372"/>
      <c r="BM15" s="373"/>
      <c r="BN15" s="374">
        <v>10243213</v>
      </c>
      <c r="BO15" s="375"/>
      <c r="BP15" s="375"/>
      <c r="BQ15" s="375"/>
      <c r="BR15" s="375"/>
      <c r="BS15" s="375"/>
      <c r="BT15" s="375"/>
      <c r="BU15" s="376"/>
      <c r="BV15" s="374">
        <v>10627550</v>
      </c>
      <c r="BW15" s="375"/>
      <c r="BX15" s="375"/>
      <c r="BY15" s="375"/>
      <c r="BZ15" s="375"/>
      <c r="CA15" s="375"/>
      <c r="CB15" s="375"/>
      <c r="CC15" s="376"/>
      <c r="CD15" s="512" t="s">
        <v>151</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152</v>
      </c>
      <c r="M16" s="515"/>
      <c r="N16" s="515"/>
      <c r="O16" s="515"/>
      <c r="P16" s="515"/>
      <c r="Q16" s="516"/>
      <c r="R16" s="517" t="s">
        <v>153</v>
      </c>
      <c r="S16" s="518"/>
      <c r="T16" s="518"/>
      <c r="U16" s="518"/>
      <c r="V16" s="519"/>
      <c r="W16" s="401"/>
      <c r="X16" s="402"/>
      <c r="Y16" s="402"/>
      <c r="Z16" s="402"/>
      <c r="AA16" s="402"/>
      <c r="AB16" s="391"/>
      <c r="AC16" s="498">
        <v>30.9</v>
      </c>
      <c r="AD16" s="499"/>
      <c r="AE16" s="499"/>
      <c r="AF16" s="499"/>
      <c r="AG16" s="500"/>
      <c r="AH16" s="498">
        <v>30.8</v>
      </c>
      <c r="AI16" s="499"/>
      <c r="AJ16" s="499"/>
      <c r="AK16" s="499"/>
      <c r="AL16" s="501"/>
      <c r="AM16" s="440"/>
      <c r="AN16" s="441"/>
      <c r="AO16" s="441"/>
      <c r="AP16" s="441"/>
      <c r="AQ16" s="441"/>
      <c r="AR16" s="441"/>
      <c r="AS16" s="441"/>
      <c r="AT16" s="442"/>
      <c r="AU16" s="443"/>
      <c r="AV16" s="444"/>
      <c r="AW16" s="444"/>
      <c r="AX16" s="444"/>
      <c r="AY16" s="445" t="s">
        <v>154</v>
      </c>
      <c r="AZ16" s="446"/>
      <c r="BA16" s="446"/>
      <c r="BB16" s="446"/>
      <c r="BC16" s="446"/>
      <c r="BD16" s="446"/>
      <c r="BE16" s="446"/>
      <c r="BF16" s="446"/>
      <c r="BG16" s="446"/>
      <c r="BH16" s="446"/>
      <c r="BI16" s="446"/>
      <c r="BJ16" s="446"/>
      <c r="BK16" s="446"/>
      <c r="BL16" s="446"/>
      <c r="BM16" s="447"/>
      <c r="BN16" s="411">
        <v>15517478</v>
      </c>
      <c r="BO16" s="412"/>
      <c r="BP16" s="412"/>
      <c r="BQ16" s="412"/>
      <c r="BR16" s="412"/>
      <c r="BS16" s="412"/>
      <c r="BT16" s="412"/>
      <c r="BU16" s="413"/>
      <c r="BV16" s="411">
        <v>14931987</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155</v>
      </c>
      <c r="N17" s="523"/>
      <c r="O17" s="523"/>
      <c r="P17" s="523"/>
      <c r="Q17" s="524"/>
      <c r="R17" s="517" t="s">
        <v>156</v>
      </c>
      <c r="S17" s="518"/>
      <c r="T17" s="518"/>
      <c r="U17" s="518"/>
      <c r="V17" s="519"/>
      <c r="W17" s="427" t="s">
        <v>157</v>
      </c>
      <c r="X17" s="428"/>
      <c r="Y17" s="428"/>
      <c r="Z17" s="428"/>
      <c r="AA17" s="428"/>
      <c r="AB17" s="418"/>
      <c r="AC17" s="462">
        <v>22066</v>
      </c>
      <c r="AD17" s="463"/>
      <c r="AE17" s="463"/>
      <c r="AF17" s="463"/>
      <c r="AG17" s="505"/>
      <c r="AH17" s="462">
        <v>22791</v>
      </c>
      <c r="AI17" s="463"/>
      <c r="AJ17" s="463"/>
      <c r="AK17" s="463"/>
      <c r="AL17" s="464"/>
      <c r="AM17" s="440"/>
      <c r="AN17" s="441"/>
      <c r="AO17" s="441"/>
      <c r="AP17" s="441"/>
      <c r="AQ17" s="441"/>
      <c r="AR17" s="441"/>
      <c r="AS17" s="441"/>
      <c r="AT17" s="442"/>
      <c r="AU17" s="443"/>
      <c r="AV17" s="444"/>
      <c r="AW17" s="444"/>
      <c r="AX17" s="444"/>
      <c r="AY17" s="445" t="s">
        <v>158</v>
      </c>
      <c r="AZ17" s="446"/>
      <c r="BA17" s="446"/>
      <c r="BB17" s="446"/>
      <c r="BC17" s="446"/>
      <c r="BD17" s="446"/>
      <c r="BE17" s="446"/>
      <c r="BF17" s="446"/>
      <c r="BG17" s="446"/>
      <c r="BH17" s="446"/>
      <c r="BI17" s="446"/>
      <c r="BJ17" s="446"/>
      <c r="BK17" s="446"/>
      <c r="BL17" s="446"/>
      <c r="BM17" s="447"/>
      <c r="BN17" s="411">
        <v>13042750</v>
      </c>
      <c r="BO17" s="412"/>
      <c r="BP17" s="412"/>
      <c r="BQ17" s="412"/>
      <c r="BR17" s="412"/>
      <c r="BS17" s="412"/>
      <c r="BT17" s="412"/>
      <c r="BU17" s="413"/>
      <c r="BV17" s="411">
        <v>13543839</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159</v>
      </c>
      <c r="C18" s="454"/>
      <c r="D18" s="454"/>
      <c r="E18" s="534"/>
      <c r="F18" s="534"/>
      <c r="G18" s="534"/>
      <c r="H18" s="534"/>
      <c r="I18" s="534"/>
      <c r="J18" s="534"/>
      <c r="K18" s="534"/>
      <c r="L18" s="535">
        <v>176.51</v>
      </c>
      <c r="M18" s="535"/>
      <c r="N18" s="535"/>
      <c r="O18" s="535"/>
      <c r="P18" s="535"/>
      <c r="Q18" s="535"/>
      <c r="R18" s="536"/>
      <c r="S18" s="536"/>
      <c r="T18" s="536"/>
      <c r="U18" s="536"/>
      <c r="V18" s="537"/>
      <c r="W18" s="429"/>
      <c r="X18" s="430"/>
      <c r="Y18" s="430"/>
      <c r="Z18" s="430"/>
      <c r="AA18" s="430"/>
      <c r="AB18" s="421"/>
      <c r="AC18" s="538">
        <v>64.7</v>
      </c>
      <c r="AD18" s="539"/>
      <c r="AE18" s="539"/>
      <c r="AF18" s="539"/>
      <c r="AG18" s="540"/>
      <c r="AH18" s="538">
        <v>65</v>
      </c>
      <c r="AI18" s="539"/>
      <c r="AJ18" s="539"/>
      <c r="AK18" s="539"/>
      <c r="AL18" s="541"/>
      <c r="AM18" s="440"/>
      <c r="AN18" s="441"/>
      <c r="AO18" s="441"/>
      <c r="AP18" s="441"/>
      <c r="AQ18" s="441"/>
      <c r="AR18" s="441"/>
      <c r="AS18" s="441"/>
      <c r="AT18" s="442"/>
      <c r="AU18" s="443"/>
      <c r="AV18" s="444"/>
      <c r="AW18" s="444"/>
      <c r="AX18" s="444"/>
      <c r="AY18" s="445" t="s">
        <v>160</v>
      </c>
      <c r="AZ18" s="446"/>
      <c r="BA18" s="446"/>
      <c r="BB18" s="446"/>
      <c r="BC18" s="446"/>
      <c r="BD18" s="446"/>
      <c r="BE18" s="446"/>
      <c r="BF18" s="446"/>
      <c r="BG18" s="446"/>
      <c r="BH18" s="446"/>
      <c r="BI18" s="446"/>
      <c r="BJ18" s="446"/>
      <c r="BK18" s="446"/>
      <c r="BL18" s="446"/>
      <c r="BM18" s="447"/>
      <c r="BN18" s="411">
        <v>18330394</v>
      </c>
      <c r="BO18" s="412"/>
      <c r="BP18" s="412"/>
      <c r="BQ18" s="412"/>
      <c r="BR18" s="412"/>
      <c r="BS18" s="412"/>
      <c r="BT18" s="412"/>
      <c r="BU18" s="413"/>
      <c r="BV18" s="411">
        <v>18126053</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161</v>
      </c>
      <c r="C19" s="454"/>
      <c r="D19" s="454"/>
      <c r="E19" s="534"/>
      <c r="F19" s="534"/>
      <c r="G19" s="534"/>
      <c r="H19" s="534"/>
      <c r="I19" s="534"/>
      <c r="J19" s="534"/>
      <c r="K19" s="534"/>
      <c r="L19" s="542">
        <v>427</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162</v>
      </c>
      <c r="AZ19" s="446"/>
      <c r="BA19" s="446"/>
      <c r="BB19" s="446"/>
      <c r="BC19" s="446"/>
      <c r="BD19" s="446"/>
      <c r="BE19" s="446"/>
      <c r="BF19" s="446"/>
      <c r="BG19" s="446"/>
      <c r="BH19" s="446"/>
      <c r="BI19" s="446"/>
      <c r="BJ19" s="446"/>
      <c r="BK19" s="446"/>
      <c r="BL19" s="446"/>
      <c r="BM19" s="447"/>
      <c r="BN19" s="411">
        <v>23297950</v>
      </c>
      <c r="BO19" s="412"/>
      <c r="BP19" s="412"/>
      <c r="BQ19" s="412"/>
      <c r="BR19" s="412"/>
      <c r="BS19" s="412"/>
      <c r="BT19" s="412"/>
      <c r="BU19" s="413"/>
      <c r="BV19" s="411">
        <v>22074751</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163</v>
      </c>
      <c r="C20" s="454"/>
      <c r="D20" s="454"/>
      <c r="E20" s="534"/>
      <c r="F20" s="534"/>
      <c r="G20" s="534"/>
      <c r="H20" s="534"/>
      <c r="I20" s="534"/>
      <c r="J20" s="534"/>
      <c r="K20" s="534"/>
      <c r="L20" s="542">
        <v>30370</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164</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165</v>
      </c>
      <c r="C22" s="555"/>
      <c r="D22" s="556"/>
      <c r="E22" s="423" t="s">
        <v>1</v>
      </c>
      <c r="F22" s="428"/>
      <c r="G22" s="428"/>
      <c r="H22" s="428"/>
      <c r="I22" s="428"/>
      <c r="J22" s="428"/>
      <c r="K22" s="418"/>
      <c r="L22" s="423" t="s">
        <v>166</v>
      </c>
      <c r="M22" s="428"/>
      <c r="N22" s="428"/>
      <c r="O22" s="428"/>
      <c r="P22" s="418"/>
      <c r="Q22" s="586" t="s">
        <v>167</v>
      </c>
      <c r="R22" s="587"/>
      <c r="S22" s="587"/>
      <c r="T22" s="587"/>
      <c r="U22" s="587"/>
      <c r="V22" s="588"/>
      <c r="W22" s="554" t="s">
        <v>168</v>
      </c>
      <c r="X22" s="555"/>
      <c r="Y22" s="556"/>
      <c r="Z22" s="423" t="s">
        <v>1</v>
      </c>
      <c r="AA22" s="428"/>
      <c r="AB22" s="428"/>
      <c r="AC22" s="428"/>
      <c r="AD22" s="428"/>
      <c r="AE22" s="428"/>
      <c r="AF22" s="428"/>
      <c r="AG22" s="418"/>
      <c r="AH22" s="592" t="s">
        <v>169</v>
      </c>
      <c r="AI22" s="428"/>
      <c r="AJ22" s="428"/>
      <c r="AK22" s="428"/>
      <c r="AL22" s="418"/>
      <c r="AM22" s="592" t="s">
        <v>170</v>
      </c>
      <c r="AN22" s="593"/>
      <c r="AO22" s="593"/>
      <c r="AP22" s="593"/>
      <c r="AQ22" s="593"/>
      <c r="AR22" s="594"/>
      <c r="AS22" s="586" t="s">
        <v>167</v>
      </c>
      <c r="AT22" s="587"/>
      <c r="AU22" s="587"/>
      <c r="AV22" s="587"/>
      <c r="AW22" s="587"/>
      <c r="AX22" s="598"/>
      <c r="AY22" s="371" t="s">
        <v>171</v>
      </c>
      <c r="AZ22" s="372"/>
      <c r="BA22" s="372"/>
      <c r="BB22" s="372"/>
      <c r="BC22" s="372"/>
      <c r="BD22" s="372"/>
      <c r="BE22" s="372"/>
      <c r="BF22" s="372"/>
      <c r="BG22" s="372"/>
      <c r="BH22" s="372"/>
      <c r="BI22" s="372"/>
      <c r="BJ22" s="372"/>
      <c r="BK22" s="372"/>
      <c r="BL22" s="372"/>
      <c r="BM22" s="373"/>
      <c r="BN22" s="374">
        <v>37706949</v>
      </c>
      <c r="BO22" s="375"/>
      <c r="BP22" s="375"/>
      <c r="BQ22" s="375"/>
      <c r="BR22" s="375"/>
      <c r="BS22" s="375"/>
      <c r="BT22" s="375"/>
      <c r="BU22" s="376"/>
      <c r="BV22" s="374">
        <v>38144513</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172</v>
      </c>
      <c r="AZ23" s="446"/>
      <c r="BA23" s="446"/>
      <c r="BB23" s="446"/>
      <c r="BC23" s="446"/>
      <c r="BD23" s="446"/>
      <c r="BE23" s="446"/>
      <c r="BF23" s="446"/>
      <c r="BG23" s="446"/>
      <c r="BH23" s="446"/>
      <c r="BI23" s="446"/>
      <c r="BJ23" s="446"/>
      <c r="BK23" s="446"/>
      <c r="BL23" s="446"/>
      <c r="BM23" s="447"/>
      <c r="BN23" s="411">
        <v>20943785</v>
      </c>
      <c r="BO23" s="412"/>
      <c r="BP23" s="412"/>
      <c r="BQ23" s="412"/>
      <c r="BR23" s="412"/>
      <c r="BS23" s="412"/>
      <c r="BT23" s="412"/>
      <c r="BU23" s="413"/>
      <c r="BV23" s="411">
        <v>20949573</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173</v>
      </c>
      <c r="F24" s="441"/>
      <c r="G24" s="441"/>
      <c r="H24" s="441"/>
      <c r="I24" s="441"/>
      <c r="J24" s="441"/>
      <c r="K24" s="442"/>
      <c r="L24" s="462">
        <v>1</v>
      </c>
      <c r="M24" s="463"/>
      <c r="N24" s="463"/>
      <c r="O24" s="463"/>
      <c r="P24" s="505"/>
      <c r="Q24" s="462">
        <v>9800</v>
      </c>
      <c r="R24" s="463"/>
      <c r="S24" s="463"/>
      <c r="T24" s="463"/>
      <c r="U24" s="463"/>
      <c r="V24" s="505"/>
      <c r="W24" s="557"/>
      <c r="X24" s="558"/>
      <c r="Y24" s="559"/>
      <c r="Z24" s="461" t="s">
        <v>174</v>
      </c>
      <c r="AA24" s="441"/>
      <c r="AB24" s="441"/>
      <c r="AC24" s="441"/>
      <c r="AD24" s="441"/>
      <c r="AE24" s="441"/>
      <c r="AF24" s="441"/>
      <c r="AG24" s="442"/>
      <c r="AH24" s="462">
        <v>482</v>
      </c>
      <c r="AI24" s="463"/>
      <c r="AJ24" s="463"/>
      <c r="AK24" s="463"/>
      <c r="AL24" s="505"/>
      <c r="AM24" s="462">
        <v>1504322</v>
      </c>
      <c r="AN24" s="463"/>
      <c r="AO24" s="463"/>
      <c r="AP24" s="463"/>
      <c r="AQ24" s="463"/>
      <c r="AR24" s="505"/>
      <c r="AS24" s="462">
        <v>3121</v>
      </c>
      <c r="AT24" s="463"/>
      <c r="AU24" s="463"/>
      <c r="AV24" s="463"/>
      <c r="AW24" s="463"/>
      <c r="AX24" s="464"/>
      <c r="AY24" s="527" t="s">
        <v>175</v>
      </c>
      <c r="AZ24" s="528"/>
      <c r="BA24" s="528"/>
      <c r="BB24" s="528"/>
      <c r="BC24" s="528"/>
      <c r="BD24" s="528"/>
      <c r="BE24" s="528"/>
      <c r="BF24" s="528"/>
      <c r="BG24" s="528"/>
      <c r="BH24" s="528"/>
      <c r="BI24" s="528"/>
      <c r="BJ24" s="528"/>
      <c r="BK24" s="528"/>
      <c r="BL24" s="528"/>
      <c r="BM24" s="529"/>
      <c r="BN24" s="411">
        <v>23259425</v>
      </c>
      <c r="BO24" s="412"/>
      <c r="BP24" s="412"/>
      <c r="BQ24" s="412"/>
      <c r="BR24" s="412"/>
      <c r="BS24" s="412"/>
      <c r="BT24" s="412"/>
      <c r="BU24" s="413"/>
      <c r="BV24" s="411">
        <v>24030156</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176</v>
      </c>
      <c r="F25" s="441"/>
      <c r="G25" s="441"/>
      <c r="H25" s="441"/>
      <c r="I25" s="441"/>
      <c r="J25" s="441"/>
      <c r="K25" s="442"/>
      <c r="L25" s="462">
        <v>2</v>
      </c>
      <c r="M25" s="463"/>
      <c r="N25" s="463"/>
      <c r="O25" s="463"/>
      <c r="P25" s="505"/>
      <c r="Q25" s="462">
        <v>8300</v>
      </c>
      <c r="R25" s="463"/>
      <c r="S25" s="463"/>
      <c r="T25" s="463"/>
      <c r="U25" s="463"/>
      <c r="V25" s="505"/>
      <c r="W25" s="557"/>
      <c r="X25" s="558"/>
      <c r="Y25" s="559"/>
      <c r="Z25" s="461" t="s">
        <v>177</v>
      </c>
      <c r="AA25" s="441"/>
      <c r="AB25" s="441"/>
      <c r="AC25" s="441"/>
      <c r="AD25" s="441"/>
      <c r="AE25" s="441"/>
      <c r="AF25" s="441"/>
      <c r="AG25" s="442"/>
      <c r="AH25" s="462">
        <v>96</v>
      </c>
      <c r="AI25" s="463"/>
      <c r="AJ25" s="463"/>
      <c r="AK25" s="463"/>
      <c r="AL25" s="505"/>
      <c r="AM25" s="462">
        <v>286272</v>
      </c>
      <c r="AN25" s="463"/>
      <c r="AO25" s="463"/>
      <c r="AP25" s="463"/>
      <c r="AQ25" s="463"/>
      <c r="AR25" s="505"/>
      <c r="AS25" s="462">
        <v>2982</v>
      </c>
      <c r="AT25" s="463"/>
      <c r="AU25" s="463"/>
      <c r="AV25" s="463"/>
      <c r="AW25" s="463"/>
      <c r="AX25" s="464"/>
      <c r="AY25" s="371" t="s">
        <v>178</v>
      </c>
      <c r="AZ25" s="372"/>
      <c r="BA25" s="372"/>
      <c r="BB25" s="372"/>
      <c r="BC25" s="372"/>
      <c r="BD25" s="372"/>
      <c r="BE25" s="372"/>
      <c r="BF25" s="372"/>
      <c r="BG25" s="372"/>
      <c r="BH25" s="372"/>
      <c r="BI25" s="372"/>
      <c r="BJ25" s="372"/>
      <c r="BK25" s="372"/>
      <c r="BL25" s="372"/>
      <c r="BM25" s="373"/>
      <c r="BN25" s="374">
        <v>1701930</v>
      </c>
      <c r="BO25" s="375"/>
      <c r="BP25" s="375"/>
      <c r="BQ25" s="375"/>
      <c r="BR25" s="375"/>
      <c r="BS25" s="375"/>
      <c r="BT25" s="375"/>
      <c r="BU25" s="376"/>
      <c r="BV25" s="374">
        <v>2250929</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179</v>
      </c>
      <c r="F26" s="441"/>
      <c r="G26" s="441"/>
      <c r="H26" s="441"/>
      <c r="I26" s="441"/>
      <c r="J26" s="441"/>
      <c r="K26" s="442"/>
      <c r="L26" s="462">
        <v>1</v>
      </c>
      <c r="M26" s="463"/>
      <c r="N26" s="463"/>
      <c r="O26" s="463"/>
      <c r="P26" s="505"/>
      <c r="Q26" s="462">
        <v>7100</v>
      </c>
      <c r="R26" s="463"/>
      <c r="S26" s="463"/>
      <c r="T26" s="463"/>
      <c r="U26" s="463"/>
      <c r="V26" s="505"/>
      <c r="W26" s="557"/>
      <c r="X26" s="558"/>
      <c r="Y26" s="559"/>
      <c r="Z26" s="461" t="s">
        <v>180</v>
      </c>
      <c r="AA26" s="563"/>
      <c r="AB26" s="563"/>
      <c r="AC26" s="563"/>
      <c r="AD26" s="563"/>
      <c r="AE26" s="563"/>
      <c r="AF26" s="563"/>
      <c r="AG26" s="564"/>
      <c r="AH26" s="462">
        <v>36</v>
      </c>
      <c r="AI26" s="463"/>
      <c r="AJ26" s="463"/>
      <c r="AK26" s="463"/>
      <c r="AL26" s="505"/>
      <c r="AM26" s="462">
        <v>114768</v>
      </c>
      <c r="AN26" s="463"/>
      <c r="AO26" s="463"/>
      <c r="AP26" s="463"/>
      <c r="AQ26" s="463"/>
      <c r="AR26" s="505"/>
      <c r="AS26" s="462">
        <v>3188</v>
      </c>
      <c r="AT26" s="463"/>
      <c r="AU26" s="463"/>
      <c r="AV26" s="463"/>
      <c r="AW26" s="463"/>
      <c r="AX26" s="464"/>
      <c r="AY26" s="414" t="s">
        <v>181</v>
      </c>
      <c r="AZ26" s="415"/>
      <c r="BA26" s="415"/>
      <c r="BB26" s="415"/>
      <c r="BC26" s="415"/>
      <c r="BD26" s="415"/>
      <c r="BE26" s="415"/>
      <c r="BF26" s="415"/>
      <c r="BG26" s="415"/>
      <c r="BH26" s="415"/>
      <c r="BI26" s="415"/>
      <c r="BJ26" s="415"/>
      <c r="BK26" s="415"/>
      <c r="BL26" s="415"/>
      <c r="BM26" s="416"/>
      <c r="BN26" s="411" t="s">
        <v>139</v>
      </c>
      <c r="BO26" s="412"/>
      <c r="BP26" s="412"/>
      <c r="BQ26" s="412"/>
      <c r="BR26" s="412"/>
      <c r="BS26" s="412"/>
      <c r="BT26" s="412"/>
      <c r="BU26" s="413"/>
      <c r="BV26" s="411" t="s">
        <v>130</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182</v>
      </c>
      <c r="F27" s="441"/>
      <c r="G27" s="441"/>
      <c r="H27" s="441"/>
      <c r="I27" s="441"/>
      <c r="J27" s="441"/>
      <c r="K27" s="442"/>
      <c r="L27" s="462">
        <v>1</v>
      </c>
      <c r="M27" s="463"/>
      <c r="N27" s="463"/>
      <c r="O27" s="463"/>
      <c r="P27" s="505"/>
      <c r="Q27" s="462">
        <v>5540</v>
      </c>
      <c r="R27" s="463"/>
      <c r="S27" s="463"/>
      <c r="T27" s="463"/>
      <c r="U27" s="463"/>
      <c r="V27" s="505"/>
      <c r="W27" s="557"/>
      <c r="X27" s="558"/>
      <c r="Y27" s="559"/>
      <c r="Z27" s="461" t="s">
        <v>183</v>
      </c>
      <c r="AA27" s="441"/>
      <c r="AB27" s="441"/>
      <c r="AC27" s="441"/>
      <c r="AD27" s="441"/>
      <c r="AE27" s="441"/>
      <c r="AF27" s="441"/>
      <c r="AG27" s="442"/>
      <c r="AH27" s="462">
        <v>38</v>
      </c>
      <c r="AI27" s="463"/>
      <c r="AJ27" s="463"/>
      <c r="AK27" s="463"/>
      <c r="AL27" s="505"/>
      <c r="AM27" s="462">
        <v>135342</v>
      </c>
      <c r="AN27" s="463"/>
      <c r="AO27" s="463"/>
      <c r="AP27" s="463"/>
      <c r="AQ27" s="463"/>
      <c r="AR27" s="505"/>
      <c r="AS27" s="462">
        <v>3562</v>
      </c>
      <c r="AT27" s="463"/>
      <c r="AU27" s="463"/>
      <c r="AV27" s="463"/>
      <c r="AW27" s="463"/>
      <c r="AX27" s="464"/>
      <c r="AY27" s="506" t="s">
        <v>184</v>
      </c>
      <c r="AZ27" s="507"/>
      <c r="BA27" s="507"/>
      <c r="BB27" s="507"/>
      <c r="BC27" s="507"/>
      <c r="BD27" s="507"/>
      <c r="BE27" s="507"/>
      <c r="BF27" s="507"/>
      <c r="BG27" s="507"/>
      <c r="BH27" s="507"/>
      <c r="BI27" s="507"/>
      <c r="BJ27" s="507"/>
      <c r="BK27" s="507"/>
      <c r="BL27" s="507"/>
      <c r="BM27" s="508"/>
      <c r="BN27" s="530" t="s">
        <v>185</v>
      </c>
      <c r="BO27" s="531"/>
      <c r="BP27" s="531"/>
      <c r="BQ27" s="531"/>
      <c r="BR27" s="531"/>
      <c r="BS27" s="531"/>
      <c r="BT27" s="531"/>
      <c r="BU27" s="532"/>
      <c r="BV27" s="530" t="s">
        <v>186</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187</v>
      </c>
      <c r="F28" s="441"/>
      <c r="G28" s="441"/>
      <c r="H28" s="441"/>
      <c r="I28" s="441"/>
      <c r="J28" s="441"/>
      <c r="K28" s="442"/>
      <c r="L28" s="462">
        <v>1</v>
      </c>
      <c r="M28" s="463"/>
      <c r="N28" s="463"/>
      <c r="O28" s="463"/>
      <c r="P28" s="505"/>
      <c r="Q28" s="462">
        <v>4780</v>
      </c>
      <c r="R28" s="463"/>
      <c r="S28" s="463"/>
      <c r="T28" s="463"/>
      <c r="U28" s="463"/>
      <c r="V28" s="505"/>
      <c r="W28" s="557"/>
      <c r="X28" s="558"/>
      <c r="Y28" s="559"/>
      <c r="Z28" s="461" t="s">
        <v>188</v>
      </c>
      <c r="AA28" s="441"/>
      <c r="AB28" s="441"/>
      <c r="AC28" s="441"/>
      <c r="AD28" s="441"/>
      <c r="AE28" s="441"/>
      <c r="AF28" s="441"/>
      <c r="AG28" s="442"/>
      <c r="AH28" s="462" t="s">
        <v>185</v>
      </c>
      <c r="AI28" s="463"/>
      <c r="AJ28" s="463"/>
      <c r="AK28" s="463"/>
      <c r="AL28" s="505"/>
      <c r="AM28" s="462" t="s">
        <v>185</v>
      </c>
      <c r="AN28" s="463"/>
      <c r="AO28" s="463"/>
      <c r="AP28" s="463"/>
      <c r="AQ28" s="463"/>
      <c r="AR28" s="505"/>
      <c r="AS28" s="462" t="s">
        <v>185</v>
      </c>
      <c r="AT28" s="463"/>
      <c r="AU28" s="463"/>
      <c r="AV28" s="463"/>
      <c r="AW28" s="463"/>
      <c r="AX28" s="464"/>
      <c r="AY28" s="565" t="s">
        <v>189</v>
      </c>
      <c r="AZ28" s="566"/>
      <c r="BA28" s="566"/>
      <c r="BB28" s="567"/>
      <c r="BC28" s="371" t="s">
        <v>48</v>
      </c>
      <c r="BD28" s="372"/>
      <c r="BE28" s="372"/>
      <c r="BF28" s="372"/>
      <c r="BG28" s="372"/>
      <c r="BH28" s="372"/>
      <c r="BI28" s="372"/>
      <c r="BJ28" s="372"/>
      <c r="BK28" s="372"/>
      <c r="BL28" s="372"/>
      <c r="BM28" s="373"/>
      <c r="BN28" s="374">
        <v>2482155</v>
      </c>
      <c r="BO28" s="375"/>
      <c r="BP28" s="375"/>
      <c r="BQ28" s="375"/>
      <c r="BR28" s="375"/>
      <c r="BS28" s="375"/>
      <c r="BT28" s="375"/>
      <c r="BU28" s="376"/>
      <c r="BV28" s="374">
        <v>2436153</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190</v>
      </c>
      <c r="F29" s="441"/>
      <c r="G29" s="441"/>
      <c r="H29" s="441"/>
      <c r="I29" s="441"/>
      <c r="J29" s="441"/>
      <c r="K29" s="442"/>
      <c r="L29" s="462">
        <v>14</v>
      </c>
      <c r="M29" s="463"/>
      <c r="N29" s="463"/>
      <c r="O29" s="463"/>
      <c r="P29" s="505"/>
      <c r="Q29" s="462">
        <v>4230</v>
      </c>
      <c r="R29" s="463"/>
      <c r="S29" s="463"/>
      <c r="T29" s="463"/>
      <c r="U29" s="463"/>
      <c r="V29" s="505"/>
      <c r="W29" s="560"/>
      <c r="X29" s="561"/>
      <c r="Y29" s="562"/>
      <c r="Z29" s="461" t="s">
        <v>191</v>
      </c>
      <c r="AA29" s="441"/>
      <c r="AB29" s="441"/>
      <c r="AC29" s="441"/>
      <c r="AD29" s="441"/>
      <c r="AE29" s="441"/>
      <c r="AF29" s="441"/>
      <c r="AG29" s="442"/>
      <c r="AH29" s="462">
        <v>520</v>
      </c>
      <c r="AI29" s="463"/>
      <c r="AJ29" s="463"/>
      <c r="AK29" s="463"/>
      <c r="AL29" s="505"/>
      <c r="AM29" s="462">
        <v>1639664</v>
      </c>
      <c r="AN29" s="463"/>
      <c r="AO29" s="463"/>
      <c r="AP29" s="463"/>
      <c r="AQ29" s="463"/>
      <c r="AR29" s="505"/>
      <c r="AS29" s="462">
        <v>3153</v>
      </c>
      <c r="AT29" s="463"/>
      <c r="AU29" s="463"/>
      <c r="AV29" s="463"/>
      <c r="AW29" s="463"/>
      <c r="AX29" s="464"/>
      <c r="AY29" s="568"/>
      <c r="AZ29" s="569"/>
      <c r="BA29" s="569"/>
      <c r="BB29" s="570"/>
      <c r="BC29" s="445" t="s">
        <v>192</v>
      </c>
      <c r="BD29" s="446"/>
      <c r="BE29" s="446"/>
      <c r="BF29" s="446"/>
      <c r="BG29" s="446"/>
      <c r="BH29" s="446"/>
      <c r="BI29" s="446"/>
      <c r="BJ29" s="446"/>
      <c r="BK29" s="446"/>
      <c r="BL29" s="446"/>
      <c r="BM29" s="447"/>
      <c r="BN29" s="411">
        <v>2173364</v>
      </c>
      <c r="BO29" s="412"/>
      <c r="BP29" s="412"/>
      <c r="BQ29" s="412"/>
      <c r="BR29" s="412"/>
      <c r="BS29" s="412"/>
      <c r="BT29" s="412"/>
      <c r="BU29" s="413"/>
      <c r="BV29" s="411">
        <v>1765959</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193</v>
      </c>
      <c r="X30" s="579"/>
      <c r="Y30" s="579"/>
      <c r="Z30" s="579"/>
      <c r="AA30" s="579"/>
      <c r="AB30" s="579"/>
      <c r="AC30" s="579"/>
      <c r="AD30" s="579"/>
      <c r="AE30" s="579"/>
      <c r="AF30" s="579"/>
      <c r="AG30" s="580"/>
      <c r="AH30" s="538">
        <v>100.7</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1402996</v>
      </c>
      <c r="BO30" s="531"/>
      <c r="BP30" s="531"/>
      <c r="BQ30" s="531"/>
      <c r="BR30" s="531"/>
      <c r="BS30" s="531"/>
      <c r="BT30" s="531"/>
      <c r="BU30" s="532"/>
      <c r="BV30" s="530">
        <v>1171590</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194</v>
      </c>
      <c r="D32" s="574"/>
      <c r="E32" s="574"/>
      <c r="F32" s="574"/>
      <c r="G32" s="574"/>
      <c r="H32" s="574"/>
      <c r="I32" s="574"/>
      <c r="J32" s="574"/>
      <c r="K32" s="574"/>
      <c r="L32" s="574"/>
      <c r="M32" s="574"/>
      <c r="N32" s="574"/>
      <c r="O32" s="574"/>
      <c r="P32" s="574"/>
      <c r="Q32" s="574"/>
      <c r="R32" s="574"/>
      <c r="S32" s="574"/>
      <c r="U32" s="415" t="s">
        <v>195</v>
      </c>
      <c r="V32" s="415"/>
      <c r="W32" s="415"/>
      <c r="X32" s="415"/>
      <c r="Y32" s="415"/>
      <c r="Z32" s="415"/>
      <c r="AA32" s="415"/>
      <c r="AB32" s="415"/>
      <c r="AC32" s="415"/>
      <c r="AD32" s="415"/>
      <c r="AE32" s="415"/>
      <c r="AF32" s="415"/>
      <c r="AG32" s="415"/>
      <c r="AH32" s="415"/>
      <c r="AI32" s="415"/>
      <c r="AJ32" s="415"/>
      <c r="AK32" s="415"/>
      <c r="AM32" s="415" t="s">
        <v>196</v>
      </c>
      <c r="AN32" s="415"/>
      <c r="AO32" s="415"/>
      <c r="AP32" s="415"/>
      <c r="AQ32" s="415"/>
      <c r="AR32" s="415"/>
      <c r="AS32" s="415"/>
      <c r="AT32" s="415"/>
      <c r="AU32" s="415"/>
      <c r="AV32" s="415"/>
      <c r="AW32" s="415"/>
      <c r="AX32" s="415"/>
      <c r="AY32" s="415"/>
      <c r="AZ32" s="415"/>
      <c r="BA32" s="415"/>
      <c r="BB32" s="415"/>
      <c r="BC32" s="415"/>
      <c r="BE32" s="415" t="s">
        <v>197</v>
      </c>
      <c r="BF32" s="415"/>
      <c r="BG32" s="415"/>
      <c r="BH32" s="415"/>
      <c r="BI32" s="415"/>
      <c r="BJ32" s="415"/>
      <c r="BK32" s="415"/>
      <c r="BL32" s="415"/>
      <c r="BM32" s="415"/>
      <c r="BN32" s="415"/>
      <c r="BO32" s="415"/>
      <c r="BP32" s="415"/>
      <c r="BQ32" s="415"/>
      <c r="BR32" s="415"/>
      <c r="BS32" s="415"/>
      <c r="BT32" s="415"/>
      <c r="BU32" s="415"/>
      <c r="BW32" s="415" t="s">
        <v>198</v>
      </c>
      <c r="BX32" s="415"/>
      <c r="BY32" s="415"/>
      <c r="BZ32" s="415"/>
      <c r="CA32" s="415"/>
      <c r="CB32" s="415"/>
      <c r="CC32" s="415"/>
      <c r="CD32" s="415"/>
      <c r="CE32" s="415"/>
      <c r="CF32" s="415"/>
      <c r="CG32" s="415"/>
      <c r="CH32" s="415"/>
      <c r="CI32" s="415"/>
      <c r="CJ32" s="415"/>
      <c r="CK32" s="415"/>
      <c r="CL32" s="415"/>
      <c r="CM32" s="415"/>
      <c r="CO32" s="415" t="s">
        <v>199</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200</v>
      </c>
      <c r="D33" s="435"/>
      <c r="E33" s="400" t="s">
        <v>201</v>
      </c>
      <c r="F33" s="400"/>
      <c r="G33" s="400"/>
      <c r="H33" s="400"/>
      <c r="I33" s="400"/>
      <c r="J33" s="400"/>
      <c r="K33" s="400"/>
      <c r="L33" s="400"/>
      <c r="M33" s="400"/>
      <c r="N33" s="400"/>
      <c r="O33" s="400"/>
      <c r="P33" s="400"/>
      <c r="Q33" s="400"/>
      <c r="R33" s="400"/>
      <c r="S33" s="400"/>
      <c r="T33" s="203"/>
      <c r="U33" s="435" t="s">
        <v>202</v>
      </c>
      <c r="V33" s="435"/>
      <c r="W33" s="400" t="s">
        <v>201</v>
      </c>
      <c r="X33" s="400"/>
      <c r="Y33" s="400"/>
      <c r="Z33" s="400"/>
      <c r="AA33" s="400"/>
      <c r="AB33" s="400"/>
      <c r="AC33" s="400"/>
      <c r="AD33" s="400"/>
      <c r="AE33" s="400"/>
      <c r="AF33" s="400"/>
      <c r="AG33" s="400"/>
      <c r="AH33" s="400"/>
      <c r="AI33" s="400"/>
      <c r="AJ33" s="400"/>
      <c r="AK33" s="400"/>
      <c r="AL33" s="203"/>
      <c r="AM33" s="435" t="s">
        <v>200</v>
      </c>
      <c r="AN33" s="435"/>
      <c r="AO33" s="400" t="s">
        <v>201</v>
      </c>
      <c r="AP33" s="400"/>
      <c r="AQ33" s="400"/>
      <c r="AR33" s="400"/>
      <c r="AS33" s="400"/>
      <c r="AT33" s="400"/>
      <c r="AU33" s="400"/>
      <c r="AV33" s="400"/>
      <c r="AW33" s="400"/>
      <c r="AX33" s="400"/>
      <c r="AY33" s="400"/>
      <c r="AZ33" s="400"/>
      <c r="BA33" s="400"/>
      <c r="BB33" s="400"/>
      <c r="BC33" s="400"/>
      <c r="BD33" s="204"/>
      <c r="BE33" s="400" t="s">
        <v>203</v>
      </c>
      <c r="BF33" s="400"/>
      <c r="BG33" s="400" t="s">
        <v>204</v>
      </c>
      <c r="BH33" s="400"/>
      <c r="BI33" s="400"/>
      <c r="BJ33" s="400"/>
      <c r="BK33" s="400"/>
      <c r="BL33" s="400"/>
      <c r="BM33" s="400"/>
      <c r="BN33" s="400"/>
      <c r="BO33" s="400"/>
      <c r="BP33" s="400"/>
      <c r="BQ33" s="400"/>
      <c r="BR33" s="400"/>
      <c r="BS33" s="400"/>
      <c r="BT33" s="400"/>
      <c r="BU33" s="400"/>
      <c r="BV33" s="204"/>
      <c r="BW33" s="435" t="s">
        <v>203</v>
      </c>
      <c r="BX33" s="435"/>
      <c r="BY33" s="400" t="s">
        <v>205</v>
      </c>
      <c r="BZ33" s="400"/>
      <c r="CA33" s="400"/>
      <c r="CB33" s="400"/>
      <c r="CC33" s="400"/>
      <c r="CD33" s="400"/>
      <c r="CE33" s="400"/>
      <c r="CF33" s="400"/>
      <c r="CG33" s="400"/>
      <c r="CH33" s="400"/>
      <c r="CI33" s="400"/>
      <c r="CJ33" s="400"/>
      <c r="CK33" s="400"/>
      <c r="CL33" s="400"/>
      <c r="CM33" s="400"/>
      <c r="CN33" s="203"/>
      <c r="CO33" s="435" t="s">
        <v>202</v>
      </c>
      <c r="CP33" s="435"/>
      <c r="CQ33" s="400" t="s">
        <v>206</v>
      </c>
      <c r="CR33" s="400"/>
      <c r="CS33" s="400"/>
      <c r="CT33" s="400"/>
      <c r="CU33" s="400"/>
      <c r="CV33" s="400"/>
      <c r="CW33" s="400"/>
      <c r="CX33" s="400"/>
      <c r="CY33" s="400"/>
      <c r="CZ33" s="400"/>
      <c r="DA33" s="400"/>
      <c r="DB33" s="400"/>
      <c r="DC33" s="400"/>
      <c r="DD33" s="400"/>
      <c r="DE33" s="400"/>
      <c r="DF33" s="203"/>
      <c r="DG33" s="600" t="s">
        <v>207</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6</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兵庫県市町村職員退職手当組合</v>
      </c>
      <c r="BZ34" s="602"/>
      <c r="CA34" s="602"/>
      <c r="CB34" s="602"/>
      <c r="CC34" s="602"/>
      <c r="CD34" s="602"/>
      <c r="CE34" s="602"/>
      <c r="CF34" s="602"/>
      <c r="CG34" s="602"/>
      <c r="CH34" s="602"/>
      <c r="CI34" s="602"/>
      <c r="CJ34" s="602"/>
      <c r="CK34" s="602"/>
      <c r="CL34" s="602"/>
      <c r="CM34" s="602"/>
      <c r="CN34" s="178"/>
      <c r="CO34" s="601">
        <f>IF(CQ34="","",MAX(C34:D43,U34:V43,AM34:AN43,BE34:BF43,BW34:BX43)+1)</f>
        <v>11</v>
      </c>
      <c r="CP34" s="601"/>
      <c r="CQ34" s="602" t="str">
        <f>IF('各会計、関係団体の財政状況及び健全化判断比率'!BS7="","",'各会計、関係団体の財政状況及び健全化判断比率'!BS7)</f>
        <v>（公財）三木市文化振興財団</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学校給食事業特別会計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f t="shared" ref="AM35:AM43" si="0">IF(AO35="","",AM34+1)</f>
        <v>7</v>
      </c>
      <c r="AN35" s="601"/>
      <c r="AO35" s="602" t="str">
        <f>IF('各会計、関係団体の財政状況及び健全化判断比率'!B32="","",'各会計、関係団体の財政状況及び健全化判断比率'!B32)</f>
        <v>下水道事業会計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兵庫県後期高齢者医療広域連合</v>
      </c>
      <c r="BZ35" s="602"/>
      <c r="CA35" s="602"/>
      <c r="CB35" s="602"/>
      <c r="CC35" s="602"/>
      <c r="CD35" s="602"/>
      <c r="CE35" s="602"/>
      <c r="CF35" s="602"/>
      <c r="CG35" s="602"/>
      <c r="CH35" s="602"/>
      <c r="CI35" s="602"/>
      <c r="CJ35" s="602"/>
      <c r="CK35" s="602"/>
      <c r="CL35" s="602"/>
      <c r="CM35" s="602"/>
      <c r="CN35" s="178"/>
      <c r="CO35" s="601">
        <f t="shared" ref="CO35:CO43" si="3">IF(CQ35="","",CO34+1)</f>
        <v>12</v>
      </c>
      <c r="CP35" s="601"/>
      <c r="CQ35" s="602" t="str">
        <f>IF('各会計、関係団体の財政状況及び健全化判断比率'!BS8="","",'各会計、関係団体の財政状況及び健全化判断比率'!BS8)</f>
        <v>（公財）三木市スポーツ振興基金</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後期高齢者医療事業特別会計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北播磨総合医療センター企業団</v>
      </c>
      <c r="BZ36" s="602"/>
      <c r="CA36" s="602"/>
      <c r="CB36" s="602"/>
      <c r="CC36" s="602"/>
      <c r="CD36" s="602"/>
      <c r="CE36" s="602"/>
      <c r="CF36" s="602"/>
      <c r="CG36" s="602"/>
      <c r="CH36" s="602"/>
      <c r="CI36" s="602"/>
      <c r="CJ36" s="602"/>
      <c r="CK36" s="602"/>
      <c r="CL36" s="602"/>
      <c r="CM36" s="602"/>
      <c r="CN36" s="178"/>
      <c r="CO36" s="601">
        <f t="shared" si="3"/>
        <v>13</v>
      </c>
      <c r="CP36" s="601"/>
      <c r="CQ36" s="602" t="str">
        <f>IF('各会計、関係団体の財政状況及び健全化判断比率'!BS9="","",'各会計、関係団体の財政状況及び健全化判断比率'!BS9)</f>
        <v>（公財）三木山人と馬とのふれあいの森協会</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t="str">
        <f t="shared" si="2"/>
        <v/>
      </c>
      <c r="BX37" s="601"/>
      <c r="BY37" s="602" t="str">
        <f>IF('各会計、関係団体の財政状況及び健全化判断比率'!B71="","",'各会計、関係団体の財政状況及び健全化判断比率'!B71)</f>
        <v/>
      </c>
      <c r="BZ37" s="602"/>
      <c r="CA37" s="602"/>
      <c r="CB37" s="602"/>
      <c r="CC37" s="602"/>
      <c r="CD37" s="602"/>
      <c r="CE37" s="602"/>
      <c r="CF37" s="602"/>
      <c r="CG37" s="602"/>
      <c r="CH37" s="602"/>
      <c r="CI37" s="602"/>
      <c r="CJ37" s="602"/>
      <c r="CK37" s="602"/>
      <c r="CL37" s="602"/>
      <c r="CM37" s="602"/>
      <c r="CN37" s="178"/>
      <c r="CO37" s="601">
        <f t="shared" si="3"/>
        <v>14</v>
      </c>
      <c r="CP37" s="601"/>
      <c r="CQ37" s="602" t="str">
        <f>IF('各会計、関係団体の財政状況及び健全化判断比率'!BS10="","",'各会計、関係団体の財政状況及び健全化判断比率'!BS10)</f>
        <v>みきやま(株)</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t="str">
        <f t="shared" si="2"/>
        <v/>
      </c>
      <c r="BX38" s="601"/>
      <c r="BY38" s="602" t="str">
        <f>IF('各会計、関係団体の財政状況及び健全化判断比率'!B72="","",'各会計、関係団体の財政状況及び健全化判断比率'!B72)</f>
        <v/>
      </c>
      <c r="BZ38" s="602"/>
      <c r="CA38" s="602"/>
      <c r="CB38" s="602"/>
      <c r="CC38" s="602"/>
      <c r="CD38" s="602"/>
      <c r="CE38" s="602"/>
      <c r="CF38" s="602"/>
      <c r="CG38" s="602"/>
      <c r="CH38" s="602"/>
      <c r="CI38" s="602"/>
      <c r="CJ38" s="602"/>
      <c r="CK38" s="602"/>
      <c r="CL38" s="602"/>
      <c r="CM38" s="602"/>
      <c r="CN38" s="178"/>
      <c r="CO38" s="601">
        <f t="shared" si="3"/>
        <v>15</v>
      </c>
      <c r="CP38" s="601"/>
      <c r="CQ38" s="602" t="str">
        <f>IF('各会計、関係団体の財政状況及び健全化判断比率'!BS11="","",'各会計、関係団体の財政状況及び健全化判断比率'!BS11)</f>
        <v>（株）エフエム三木</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f t="shared" si="3"/>
        <v>16</v>
      </c>
      <c r="CP39" s="601"/>
      <c r="CQ39" s="602" t="str">
        <f>IF('各会計、関係団体の財政状況及び健全化判断比率'!BS12="","",'各会計、関係団体の財政状況及び健全化判断比率'!BS12)</f>
        <v>三木市土地開発公社</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f t="shared" si="3"/>
        <v>17</v>
      </c>
      <c r="CP40" s="601"/>
      <c r="CQ40" s="602" t="str">
        <f>IF('各会計、関係団体の財政状況及び健全化判断比率'!BS13="","",'各会計、関係団体の財政状況及び健全化判断比率'!BS13)</f>
        <v>（株）吉川まちづくり公社</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04" t="s">
        <v>209</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210</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211</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212</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213</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214</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215</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610</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80" t="s">
        <v>566</v>
      </c>
      <c r="D34" s="1180"/>
      <c r="E34" s="1181"/>
      <c r="F34" s="32">
        <v>11.55</v>
      </c>
      <c r="G34" s="33">
        <v>12.41</v>
      </c>
      <c r="H34" s="33">
        <v>13.85</v>
      </c>
      <c r="I34" s="33">
        <v>12.79</v>
      </c>
      <c r="J34" s="34">
        <v>11.43</v>
      </c>
      <c r="K34" s="22"/>
      <c r="L34" s="22"/>
      <c r="M34" s="22"/>
      <c r="N34" s="22"/>
      <c r="O34" s="22"/>
      <c r="P34" s="22"/>
    </row>
    <row r="35" spans="1:16" ht="39" customHeight="1" x14ac:dyDescent="0.15">
      <c r="A35" s="22"/>
      <c r="B35" s="35"/>
      <c r="C35" s="1174" t="s">
        <v>567</v>
      </c>
      <c r="D35" s="1175"/>
      <c r="E35" s="1176"/>
      <c r="F35" s="36">
        <v>7.46</v>
      </c>
      <c r="G35" s="37">
        <v>7.31</v>
      </c>
      <c r="H35" s="37">
        <v>7.24</v>
      </c>
      <c r="I35" s="37">
        <v>6.67</v>
      </c>
      <c r="J35" s="38">
        <v>5.92</v>
      </c>
      <c r="K35" s="22"/>
      <c r="L35" s="22"/>
      <c r="M35" s="22"/>
      <c r="N35" s="22"/>
      <c r="O35" s="22"/>
      <c r="P35" s="22"/>
    </row>
    <row r="36" spans="1:16" ht="39" customHeight="1" x14ac:dyDescent="0.15">
      <c r="A36" s="22"/>
      <c r="B36" s="35"/>
      <c r="C36" s="1174" t="s">
        <v>568</v>
      </c>
      <c r="D36" s="1175"/>
      <c r="E36" s="1176"/>
      <c r="F36" s="36">
        <v>0.54</v>
      </c>
      <c r="G36" s="37">
        <v>0.27</v>
      </c>
      <c r="H36" s="37">
        <v>0.12</v>
      </c>
      <c r="I36" s="37">
        <v>0.47</v>
      </c>
      <c r="J36" s="38">
        <v>4.7300000000000004</v>
      </c>
      <c r="K36" s="22"/>
      <c r="L36" s="22"/>
      <c r="M36" s="22"/>
      <c r="N36" s="22"/>
      <c r="O36" s="22"/>
      <c r="P36" s="22"/>
    </row>
    <row r="37" spans="1:16" ht="39" customHeight="1" x14ac:dyDescent="0.15">
      <c r="A37" s="22"/>
      <c r="B37" s="35"/>
      <c r="C37" s="1174" t="s">
        <v>569</v>
      </c>
      <c r="D37" s="1175"/>
      <c r="E37" s="1176"/>
      <c r="F37" s="36">
        <v>1.71</v>
      </c>
      <c r="G37" s="37">
        <v>1.54</v>
      </c>
      <c r="H37" s="37">
        <v>0.89</v>
      </c>
      <c r="I37" s="37">
        <v>0.64</v>
      </c>
      <c r="J37" s="38">
        <v>0.24</v>
      </c>
      <c r="K37" s="22"/>
      <c r="L37" s="22"/>
      <c r="M37" s="22"/>
      <c r="N37" s="22"/>
      <c r="O37" s="22"/>
      <c r="P37" s="22"/>
    </row>
    <row r="38" spans="1:16" ht="39" customHeight="1" x14ac:dyDescent="0.15">
      <c r="A38" s="22"/>
      <c r="B38" s="35"/>
      <c r="C38" s="1174" t="s">
        <v>570</v>
      </c>
      <c r="D38" s="1175"/>
      <c r="E38" s="1176"/>
      <c r="F38" s="36">
        <v>0.18</v>
      </c>
      <c r="G38" s="37">
        <v>0.15</v>
      </c>
      <c r="H38" s="37">
        <v>0.14000000000000001</v>
      </c>
      <c r="I38" s="37">
        <v>0.16</v>
      </c>
      <c r="J38" s="38">
        <v>0.15</v>
      </c>
      <c r="K38" s="22"/>
      <c r="L38" s="22"/>
      <c r="M38" s="22"/>
      <c r="N38" s="22"/>
      <c r="O38" s="22"/>
      <c r="P38" s="22"/>
    </row>
    <row r="39" spans="1:16" ht="39" customHeight="1" x14ac:dyDescent="0.15">
      <c r="A39" s="22"/>
      <c r="B39" s="35"/>
      <c r="C39" s="1174" t="s">
        <v>571</v>
      </c>
      <c r="D39" s="1175"/>
      <c r="E39" s="1176"/>
      <c r="F39" s="36">
        <v>0</v>
      </c>
      <c r="G39" s="37">
        <v>0.01</v>
      </c>
      <c r="H39" s="37">
        <v>0</v>
      </c>
      <c r="I39" s="37">
        <v>0</v>
      </c>
      <c r="J39" s="38">
        <v>0</v>
      </c>
      <c r="K39" s="22"/>
      <c r="L39" s="22"/>
      <c r="M39" s="22"/>
      <c r="N39" s="22"/>
      <c r="O39" s="22"/>
      <c r="P39" s="22"/>
    </row>
    <row r="40" spans="1:16" ht="39" customHeight="1" x14ac:dyDescent="0.15">
      <c r="A40" s="22"/>
      <c r="B40" s="35"/>
      <c r="C40" s="1174" t="s">
        <v>572</v>
      </c>
      <c r="D40" s="1175"/>
      <c r="E40" s="1176"/>
      <c r="F40" s="36">
        <v>0.56999999999999995</v>
      </c>
      <c r="G40" s="37" t="s">
        <v>573</v>
      </c>
      <c r="H40" s="37" t="s">
        <v>574</v>
      </c>
      <c r="I40" s="37" t="s">
        <v>575</v>
      </c>
      <c r="J40" s="38">
        <v>0</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576</v>
      </c>
      <c r="D42" s="1175"/>
      <c r="E42" s="1176"/>
      <c r="F42" s="36" t="s">
        <v>518</v>
      </c>
      <c r="G42" s="37" t="s">
        <v>518</v>
      </c>
      <c r="H42" s="37" t="s">
        <v>518</v>
      </c>
      <c r="I42" s="37" t="s">
        <v>518</v>
      </c>
      <c r="J42" s="38" t="s">
        <v>518</v>
      </c>
      <c r="K42" s="22"/>
      <c r="L42" s="22"/>
      <c r="M42" s="22"/>
      <c r="N42" s="22"/>
      <c r="O42" s="22"/>
      <c r="P42" s="22"/>
    </row>
    <row r="43" spans="1:16" ht="39" customHeight="1" thickBot="1" x14ac:dyDescent="0.2">
      <c r="A43" s="22"/>
      <c r="B43" s="40"/>
      <c r="C43" s="1177" t="s">
        <v>577</v>
      </c>
      <c r="D43" s="1178"/>
      <c r="E43" s="1179"/>
      <c r="F43" s="41">
        <v>0.32</v>
      </c>
      <c r="G43" s="42">
        <v>0.27</v>
      </c>
      <c r="H43" s="42">
        <v>0.27</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InCYef89R1AdTmvR/hxYkV6FKRFT48j3LAhUz6ruR9EJGvei2cO287eRY53zNDAt8zol+Zba4EFjKQxl0NZsQ==" saltValue="XadPa9ZdqY3Wo5+rcYmb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3111</v>
      </c>
      <c r="L45" s="60">
        <v>3056</v>
      </c>
      <c r="M45" s="60">
        <v>2996</v>
      </c>
      <c r="N45" s="60">
        <v>3287</v>
      </c>
      <c r="O45" s="61">
        <v>3492</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518</v>
      </c>
      <c r="L46" s="64" t="s">
        <v>518</v>
      </c>
      <c r="M46" s="64" t="s">
        <v>518</v>
      </c>
      <c r="N46" s="64" t="s">
        <v>518</v>
      </c>
      <c r="O46" s="65" t="s">
        <v>518</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518</v>
      </c>
      <c r="L47" s="64" t="s">
        <v>518</v>
      </c>
      <c r="M47" s="64" t="s">
        <v>518</v>
      </c>
      <c r="N47" s="64" t="s">
        <v>518</v>
      </c>
      <c r="O47" s="65">
        <v>5</v>
      </c>
      <c r="P47" s="48"/>
      <c r="Q47" s="48"/>
      <c r="R47" s="48"/>
      <c r="S47" s="48"/>
      <c r="T47" s="48"/>
      <c r="U47" s="48"/>
    </row>
    <row r="48" spans="1:21" ht="30.75" customHeight="1" x14ac:dyDescent="0.15">
      <c r="A48" s="48"/>
      <c r="B48" s="1184"/>
      <c r="C48" s="1185"/>
      <c r="D48" s="62"/>
      <c r="E48" s="1190" t="s">
        <v>15</v>
      </c>
      <c r="F48" s="1190"/>
      <c r="G48" s="1190"/>
      <c r="H48" s="1190"/>
      <c r="I48" s="1190"/>
      <c r="J48" s="1191"/>
      <c r="K48" s="63">
        <v>935</v>
      </c>
      <c r="L48" s="64">
        <v>938</v>
      </c>
      <c r="M48" s="64">
        <v>935</v>
      </c>
      <c r="N48" s="64">
        <v>923</v>
      </c>
      <c r="O48" s="65">
        <v>870</v>
      </c>
      <c r="P48" s="48"/>
      <c r="Q48" s="48"/>
      <c r="R48" s="48"/>
      <c r="S48" s="48"/>
      <c r="T48" s="48"/>
      <c r="U48" s="48"/>
    </row>
    <row r="49" spans="1:21" ht="30.75" customHeight="1" x14ac:dyDescent="0.15">
      <c r="A49" s="48"/>
      <c r="B49" s="1184"/>
      <c r="C49" s="1185"/>
      <c r="D49" s="62"/>
      <c r="E49" s="1190" t="s">
        <v>16</v>
      </c>
      <c r="F49" s="1190"/>
      <c r="G49" s="1190"/>
      <c r="H49" s="1190"/>
      <c r="I49" s="1190"/>
      <c r="J49" s="1191"/>
      <c r="K49" s="63">
        <v>303</v>
      </c>
      <c r="L49" s="64">
        <v>279</v>
      </c>
      <c r="M49" s="64">
        <v>259</v>
      </c>
      <c r="N49" s="64">
        <v>252</v>
      </c>
      <c r="O49" s="65">
        <v>325</v>
      </c>
      <c r="P49" s="48"/>
      <c r="Q49" s="48"/>
      <c r="R49" s="48"/>
      <c r="S49" s="48"/>
      <c r="T49" s="48"/>
      <c r="U49" s="48"/>
    </row>
    <row r="50" spans="1:21" ht="30.75" customHeight="1" x14ac:dyDescent="0.15">
      <c r="A50" s="48"/>
      <c r="B50" s="1184"/>
      <c r="C50" s="1185"/>
      <c r="D50" s="62"/>
      <c r="E50" s="1190" t="s">
        <v>17</v>
      </c>
      <c r="F50" s="1190"/>
      <c r="G50" s="1190"/>
      <c r="H50" s="1190"/>
      <c r="I50" s="1190"/>
      <c r="J50" s="1191"/>
      <c r="K50" s="63">
        <v>8</v>
      </c>
      <c r="L50" s="64">
        <v>17</v>
      </c>
      <c r="M50" s="64">
        <v>23</v>
      </c>
      <c r="N50" s="64">
        <v>10</v>
      </c>
      <c r="O50" s="65">
        <v>21</v>
      </c>
      <c r="P50" s="48"/>
      <c r="Q50" s="48"/>
      <c r="R50" s="48"/>
      <c r="S50" s="48"/>
      <c r="T50" s="48"/>
      <c r="U50" s="48"/>
    </row>
    <row r="51" spans="1:21" ht="30.75" customHeight="1" x14ac:dyDescent="0.15">
      <c r="A51" s="48"/>
      <c r="B51" s="1186"/>
      <c r="C51" s="1187"/>
      <c r="D51" s="66"/>
      <c r="E51" s="1190" t="s">
        <v>18</v>
      </c>
      <c r="F51" s="1190"/>
      <c r="G51" s="1190"/>
      <c r="H51" s="1190"/>
      <c r="I51" s="1190"/>
      <c r="J51" s="1191"/>
      <c r="K51" s="63">
        <v>0</v>
      </c>
      <c r="L51" s="64">
        <v>0</v>
      </c>
      <c r="M51" s="64" t="s">
        <v>518</v>
      </c>
      <c r="N51" s="64" t="s">
        <v>518</v>
      </c>
      <c r="O51" s="65" t="s">
        <v>518</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3797</v>
      </c>
      <c r="L52" s="64">
        <v>3913</v>
      </c>
      <c r="M52" s="64">
        <v>3688</v>
      </c>
      <c r="N52" s="64">
        <v>3714</v>
      </c>
      <c r="O52" s="65">
        <v>3735</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560</v>
      </c>
      <c r="L53" s="69">
        <v>377</v>
      </c>
      <c r="M53" s="69">
        <v>525</v>
      </c>
      <c r="N53" s="69">
        <v>758</v>
      </c>
      <c r="O53" s="70">
        <v>978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pKkwdsf5ND1WHXrnX4njZWroi1riJ3CW0HZb6skmN6YFxWWkxy88AQm4MAFcdDbcooSFQ4OdTRJXhyC1MgV/w==" saltValue="zhYLLICwM6ROJd2Nvvjs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08" t="s">
        <v>30</v>
      </c>
      <c r="C41" s="1209"/>
      <c r="D41" s="102"/>
      <c r="E41" s="1214" t="s">
        <v>31</v>
      </c>
      <c r="F41" s="1214"/>
      <c r="G41" s="1214"/>
      <c r="H41" s="1215"/>
      <c r="I41" s="351">
        <v>38952</v>
      </c>
      <c r="J41" s="352">
        <v>38760</v>
      </c>
      <c r="K41" s="352">
        <v>38265</v>
      </c>
      <c r="L41" s="352">
        <v>38145</v>
      </c>
      <c r="M41" s="353">
        <v>37707</v>
      </c>
    </row>
    <row r="42" spans="2:13" ht="27.75" customHeight="1" x14ac:dyDescent="0.15">
      <c r="B42" s="1210"/>
      <c r="C42" s="1211"/>
      <c r="D42" s="103"/>
      <c r="E42" s="1216" t="s">
        <v>32</v>
      </c>
      <c r="F42" s="1216"/>
      <c r="G42" s="1216"/>
      <c r="H42" s="1217"/>
      <c r="I42" s="354">
        <v>81</v>
      </c>
      <c r="J42" s="355">
        <v>13</v>
      </c>
      <c r="K42" s="355" t="s">
        <v>518</v>
      </c>
      <c r="L42" s="355" t="s">
        <v>518</v>
      </c>
      <c r="M42" s="356" t="s">
        <v>518</v>
      </c>
    </row>
    <row r="43" spans="2:13" ht="27.75" customHeight="1" x14ac:dyDescent="0.15">
      <c r="B43" s="1210"/>
      <c r="C43" s="1211"/>
      <c r="D43" s="103"/>
      <c r="E43" s="1216" t="s">
        <v>33</v>
      </c>
      <c r="F43" s="1216"/>
      <c r="G43" s="1216"/>
      <c r="H43" s="1217"/>
      <c r="I43" s="354">
        <v>13613</v>
      </c>
      <c r="J43" s="355">
        <v>13230</v>
      </c>
      <c r="K43" s="355">
        <v>12676</v>
      </c>
      <c r="L43" s="355">
        <v>11898</v>
      </c>
      <c r="M43" s="356">
        <v>11126</v>
      </c>
    </row>
    <row r="44" spans="2:13" ht="27.75" customHeight="1" x14ac:dyDescent="0.15">
      <c r="B44" s="1210"/>
      <c r="C44" s="1211"/>
      <c r="D44" s="103"/>
      <c r="E44" s="1216" t="s">
        <v>34</v>
      </c>
      <c r="F44" s="1216"/>
      <c r="G44" s="1216"/>
      <c r="H44" s="1217"/>
      <c r="I44" s="354">
        <v>2711</v>
      </c>
      <c r="J44" s="355">
        <v>2788</v>
      </c>
      <c r="K44" s="355">
        <v>2698</v>
      </c>
      <c r="L44" s="355">
        <v>3222</v>
      </c>
      <c r="M44" s="356">
        <v>3263</v>
      </c>
    </row>
    <row r="45" spans="2:13" ht="27.75" customHeight="1" x14ac:dyDescent="0.15">
      <c r="B45" s="1210"/>
      <c r="C45" s="1211"/>
      <c r="D45" s="103"/>
      <c r="E45" s="1216" t="s">
        <v>35</v>
      </c>
      <c r="F45" s="1216"/>
      <c r="G45" s="1216"/>
      <c r="H45" s="1217"/>
      <c r="I45" s="354">
        <v>5346</v>
      </c>
      <c r="J45" s="355">
        <v>4983</v>
      </c>
      <c r="K45" s="355">
        <v>4950</v>
      </c>
      <c r="L45" s="355">
        <v>4493</v>
      </c>
      <c r="M45" s="356">
        <v>4444</v>
      </c>
    </row>
    <row r="46" spans="2:13" ht="27.75" customHeight="1" x14ac:dyDescent="0.15">
      <c r="B46" s="1210"/>
      <c r="C46" s="1211"/>
      <c r="D46" s="104"/>
      <c r="E46" s="1216" t="s">
        <v>36</v>
      </c>
      <c r="F46" s="1216"/>
      <c r="G46" s="1216"/>
      <c r="H46" s="1217"/>
      <c r="I46" s="354">
        <v>1456</v>
      </c>
      <c r="J46" s="355">
        <v>1478</v>
      </c>
      <c r="K46" s="355">
        <v>1405</v>
      </c>
      <c r="L46" s="355">
        <v>1284</v>
      </c>
      <c r="M46" s="356">
        <v>1274</v>
      </c>
    </row>
    <row r="47" spans="2:13" ht="27.75" customHeight="1" x14ac:dyDescent="0.15">
      <c r="B47" s="1210"/>
      <c r="C47" s="1211"/>
      <c r="D47" s="105"/>
      <c r="E47" s="1218" t="s">
        <v>37</v>
      </c>
      <c r="F47" s="1219"/>
      <c r="G47" s="1219"/>
      <c r="H47" s="1220"/>
      <c r="I47" s="354" t="s">
        <v>518</v>
      </c>
      <c r="J47" s="355" t="s">
        <v>518</v>
      </c>
      <c r="K47" s="355" t="s">
        <v>518</v>
      </c>
      <c r="L47" s="355" t="s">
        <v>518</v>
      </c>
      <c r="M47" s="356" t="s">
        <v>518</v>
      </c>
    </row>
    <row r="48" spans="2:13" ht="27.75" customHeight="1" x14ac:dyDescent="0.15">
      <c r="B48" s="1210"/>
      <c r="C48" s="1211"/>
      <c r="D48" s="103"/>
      <c r="E48" s="1216" t="s">
        <v>38</v>
      </c>
      <c r="F48" s="1216"/>
      <c r="G48" s="1216"/>
      <c r="H48" s="1217"/>
      <c r="I48" s="354" t="s">
        <v>518</v>
      </c>
      <c r="J48" s="355" t="s">
        <v>518</v>
      </c>
      <c r="K48" s="355" t="s">
        <v>518</v>
      </c>
      <c r="L48" s="355" t="s">
        <v>518</v>
      </c>
      <c r="M48" s="356" t="s">
        <v>518</v>
      </c>
    </row>
    <row r="49" spans="2:13" ht="27.75" customHeight="1" x14ac:dyDescent="0.15">
      <c r="B49" s="1212"/>
      <c r="C49" s="1213"/>
      <c r="D49" s="103"/>
      <c r="E49" s="1216" t="s">
        <v>39</v>
      </c>
      <c r="F49" s="1216"/>
      <c r="G49" s="1216"/>
      <c r="H49" s="1217"/>
      <c r="I49" s="354" t="s">
        <v>518</v>
      </c>
      <c r="J49" s="355" t="s">
        <v>518</v>
      </c>
      <c r="K49" s="355" t="s">
        <v>518</v>
      </c>
      <c r="L49" s="355" t="s">
        <v>518</v>
      </c>
      <c r="M49" s="356" t="s">
        <v>518</v>
      </c>
    </row>
    <row r="50" spans="2:13" ht="27.75" customHeight="1" x14ac:dyDescent="0.15">
      <c r="B50" s="1221" t="s">
        <v>40</v>
      </c>
      <c r="C50" s="1222"/>
      <c r="D50" s="106"/>
      <c r="E50" s="1216" t="s">
        <v>41</v>
      </c>
      <c r="F50" s="1216"/>
      <c r="G50" s="1216"/>
      <c r="H50" s="1217"/>
      <c r="I50" s="354">
        <v>7119</v>
      </c>
      <c r="J50" s="355">
        <v>7285</v>
      </c>
      <c r="K50" s="355">
        <v>7053</v>
      </c>
      <c r="L50" s="355">
        <v>6613</v>
      </c>
      <c r="M50" s="356">
        <v>7429</v>
      </c>
    </row>
    <row r="51" spans="2:13" ht="27.75" customHeight="1" x14ac:dyDescent="0.15">
      <c r="B51" s="1210"/>
      <c r="C51" s="1211"/>
      <c r="D51" s="103"/>
      <c r="E51" s="1216" t="s">
        <v>42</v>
      </c>
      <c r="F51" s="1216"/>
      <c r="G51" s="1216"/>
      <c r="H51" s="1217"/>
      <c r="I51" s="354">
        <v>7589</v>
      </c>
      <c r="J51" s="355">
        <v>7735</v>
      </c>
      <c r="K51" s="355">
        <v>7390</v>
      </c>
      <c r="L51" s="355">
        <v>7156</v>
      </c>
      <c r="M51" s="356">
        <v>6798</v>
      </c>
    </row>
    <row r="52" spans="2:13" ht="27.75" customHeight="1" x14ac:dyDescent="0.15">
      <c r="B52" s="1212"/>
      <c r="C52" s="1213"/>
      <c r="D52" s="103"/>
      <c r="E52" s="1216" t="s">
        <v>43</v>
      </c>
      <c r="F52" s="1216"/>
      <c r="G52" s="1216"/>
      <c r="H52" s="1217"/>
      <c r="I52" s="354">
        <v>40492</v>
      </c>
      <c r="J52" s="355">
        <v>39762</v>
      </c>
      <c r="K52" s="355">
        <v>39311</v>
      </c>
      <c r="L52" s="355">
        <v>38979</v>
      </c>
      <c r="M52" s="356">
        <v>37677</v>
      </c>
    </row>
    <row r="53" spans="2:13" ht="27.75" customHeight="1" thickBot="1" x14ac:dyDescent="0.2">
      <c r="B53" s="1223" t="s">
        <v>44</v>
      </c>
      <c r="C53" s="1224"/>
      <c r="D53" s="107"/>
      <c r="E53" s="1225" t="s">
        <v>45</v>
      </c>
      <c r="F53" s="1225"/>
      <c r="G53" s="1225"/>
      <c r="H53" s="1226"/>
      <c r="I53" s="357">
        <v>6958</v>
      </c>
      <c r="J53" s="358">
        <v>6469</v>
      </c>
      <c r="K53" s="358">
        <v>6242</v>
      </c>
      <c r="L53" s="358">
        <v>6293</v>
      </c>
      <c r="M53" s="359">
        <v>5910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9pmJFsth0K2LNc7SDDFtmOP3NcJEPi5rASWCZuKFePwBe3DQ1U4FIKNyWIY29oTiQGpqPXEqta1q6SPz/ohQAg==" saltValue="0exyr+s5UYqF6su6UfCa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35" t="s">
        <v>48</v>
      </c>
      <c r="D55" s="1235"/>
      <c r="E55" s="1236"/>
      <c r="F55" s="119">
        <v>2672</v>
      </c>
      <c r="G55" s="119">
        <v>2436</v>
      </c>
      <c r="H55" s="120">
        <v>2482</v>
      </c>
    </row>
    <row r="56" spans="2:8" ht="52.5" customHeight="1" x14ac:dyDescent="0.15">
      <c r="B56" s="121"/>
      <c r="C56" s="1237" t="s">
        <v>49</v>
      </c>
      <c r="D56" s="1237"/>
      <c r="E56" s="1238"/>
      <c r="F56" s="122">
        <v>1963</v>
      </c>
      <c r="G56" s="122">
        <v>1766</v>
      </c>
      <c r="H56" s="123">
        <v>2173</v>
      </c>
    </row>
    <row r="57" spans="2:8" ht="53.25" customHeight="1" x14ac:dyDescent="0.15">
      <c r="B57" s="121"/>
      <c r="C57" s="1239" t="s">
        <v>50</v>
      </c>
      <c r="D57" s="1239"/>
      <c r="E57" s="1240"/>
      <c r="F57" s="124">
        <v>1344</v>
      </c>
      <c r="G57" s="124">
        <v>1172</v>
      </c>
      <c r="H57" s="125">
        <v>1403</v>
      </c>
    </row>
    <row r="58" spans="2:8" ht="45.75" customHeight="1" x14ac:dyDescent="0.15">
      <c r="B58" s="126"/>
      <c r="C58" s="1227" t="s">
        <v>605</v>
      </c>
      <c r="D58" s="1228"/>
      <c r="E58" s="1229"/>
      <c r="F58" s="127">
        <v>658</v>
      </c>
      <c r="G58" s="127">
        <v>515</v>
      </c>
      <c r="H58" s="128">
        <v>607</v>
      </c>
    </row>
    <row r="59" spans="2:8" ht="45.75" customHeight="1" x14ac:dyDescent="0.15">
      <c r="B59" s="126"/>
      <c r="C59" s="1227" t="s">
        <v>604</v>
      </c>
      <c r="D59" s="1228"/>
      <c r="E59" s="1229"/>
      <c r="F59" s="127">
        <v>218</v>
      </c>
      <c r="G59" s="127">
        <v>336</v>
      </c>
      <c r="H59" s="128">
        <v>479</v>
      </c>
    </row>
    <row r="60" spans="2:8" ht="45.75" customHeight="1" x14ac:dyDescent="0.15">
      <c r="B60" s="126"/>
      <c r="C60" s="1227" t="s">
        <v>606</v>
      </c>
      <c r="D60" s="1228"/>
      <c r="E60" s="1229"/>
      <c r="F60" s="127">
        <v>280</v>
      </c>
      <c r="G60" s="127">
        <v>187</v>
      </c>
      <c r="H60" s="128">
        <v>187</v>
      </c>
    </row>
    <row r="61" spans="2:8" ht="45.75" customHeight="1" x14ac:dyDescent="0.15">
      <c r="B61" s="126"/>
      <c r="C61" s="1227" t="s">
        <v>607</v>
      </c>
      <c r="D61" s="1228"/>
      <c r="E61" s="1229"/>
      <c r="F61" s="127">
        <v>74</v>
      </c>
      <c r="G61" s="127">
        <v>74</v>
      </c>
      <c r="H61" s="128">
        <v>74</v>
      </c>
    </row>
    <row r="62" spans="2:8" ht="45.75" customHeight="1" thickBot="1" x14ac:dyDescent="0.2">
      <c r="B62" s="129"/>
      <c r="C62" s="1230" t="s">
        <v>608</v>
      </c>
      <c r="D62" s="1231"/>
      <c r="E62" s="1232"/>
      <c r="F62" s="130">
        <v>94</v>
      </c>
      <c r="G62" s="130">
        <v>42</v>
      </c>
      <c r="H62" s="131">
        <v>42</v>
      </c>
    </row>
    <row r="63" spans="2:8" ht="52.5" customHeight="1" thickBot="1" x14ac:dyDescent="0.2">
      <c r="B63" s="132"/>
      <c r="C63" s="1233" t="s">
        <v>51</v>
      </c>
      <c r="D63" s="1233"/>
      <c r="E63" s="1234"/>
      <c r="F63" s="133">
        <v>5980</v>
      </c>
      <c r="G63" s="133">
        <v>5374</v>
      </c>
      <c r="H63" s="134">
        <v>6059</v>
      </c>
    </row>
    <row r="64" spans="2:8" x14ac:dyDescent="0.15"/>
  </sheetData>
  <sheetProtection algorithmName="SHA-512" hashValue="bQqtHjeDcbv83xDo8gY00cEEBEFP/nLCRSyvnYJC7JN1tUU+sdRs8/V7pRT7Rp0Okz2Xop4YWCdQntFslUGZJQ==" saltValue="lX5UsLUaCDIFI6n1Hsqo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611</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612</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613</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614</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559</v>
      </c>
      <c r="BQ50" s="1274"/>
      <c r="BR50" s="1274"/>
      <c r="BS50" s="1274"/>
      <c r="BT50" s="1274"/>
      <c r="BU50" s="1274"/>
      <c r="BV50" s="1274"/>
      <c r="BW50" s="1274"/>
      <c r="BX50" s="1274" t="s">
        <v>560</v>
      </c>
      <c r="BY50" s="1274"/>
      <c r="BZ50" s="1274"/>
      <c r="CA50" s="1274"/>
      <c r="CB50" s="1274"/>
      <c r="CC50" s="1274"/>
      <c r="CD50" s="1274"/>
      <c r="CE50" s="1274"/>
      <c r="CF50" s="1274" t="s">
        <v>561</v>
      </c>
      <c r="CG50" s="1274"/>
      <c r="CH50" s="1274"/>
      <c r="CI50" s="1274"/>
      <c r="CJ50" s="1274"/>
      <c r="CK50" s="1274"/>
      <c r="CL50" s="1274"/>
      <c r="CM50" s="1274"/>
      <c r="CN50" s="1274" t="s">
        <v>562</v>
      </c>
      <c r="CO50" s="1274"/>
      <c r="CP50" s="1274"/>
      <c r="CQ50" s="1274"/>
      <c r="CR50" s="1274"/>
      <c r="CS50" s="1274"/>
      <c r="CT50" s="1274"/>
      <c r="CU50" s="1274"/>
      <c r="CV50" s="1274" t="s">
        <v>563</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615</v>
      </c>
      <c r="AO51" s="1278"/>
      <c r="AP51" s="1278"/>
      <c r="AQ51" s="1278"/>
      <c r="AR51" s="1278"/>
      <c r="AS51" s="1278"/>
      <c r="AT51" s="1278"/>
      <c r="AU51" s="1278"/>
      <c r="AV51" s="1278"/>
      <c r="AW51" s="1278"/>
      <c r="AX51" s="1278"/>
      <c r="AY51" s="1278"/>
      <c r="AZ51" s="1278"/>
      <c r="BA51" s="1278"/>
      <c r="BB51" s="1278" t="s">
        <v>616</v>
      </c>
      <c r="BC51" s="1278"/>
      <c r="BD51" s="1278"/>
      <c r="BE51" s="1278"/>
      <c r="BF51" s="1278"/>
      <c r="BG51" s="1278"/>
      <c r="BH51" s="1278"/>
      <c r="BI51" s="1278"/>
      <c r="BJ51" s="1278"/>
      <c r="BK51" s="1278"/>
      <c r="BL51" s="1278"/>
      <c r="BM51" s="1278"/>
      <c r="BN51" s="1278"/>
      <c r="BO51" s="1278"/>
      <c r="BP51" s="1279">
        <v>45</v>
      </c>
      <c r="BQ51" s="1279"/>
      <c r="BR51" s="1279"/>
      <c r="BS51" s="1279"/>
      <c r="BT51" s="1279"/>
      <c r="BU51" s="1279"/>
      <c r="BV51" s="1279"/>
      <c r="BW51" s="1279"/>
      <c r="BX51" s="1279">
        <v>41.5</v>
      </c>
      <c r="BY51" s="1279"/>
      <c r="BZ51" s="1279"/>
      <c r="CA51" s="1279"/>
      <c r="CB51" s="1279"/>
      <c r="CC51" s="1279"/>
      <c r="CD51" s="1279"/>
      <c r="CE51" s="1279"/>
      <c r="CF51" s="1279">
        <v>40</v>
      </c>
      <c r="CG51" s="1279"/>
      <c r="CH51" s="1279"/>
      <c r="CI51" s="1279"/>
      <c r="CJ51" s="1279"/>
      <c r="CK51" s="1279"/>
      <c r="CL51" s="1279"/>
      <c r="CM51" s="1279"/>
      <c r="CN51" s="1279">
        <v>39.6</v>
      </c>
      <c r="CO51" s="1279"/>
      <c r="CP51" s="1279"/>
      <c r="CQ51" s="1279"/>
      <c r="CR51" s="1279"/>
      <c r="CS51" s="1279"/>
      <c r="CT51" s="1279"/>
      <c r="CU51" s="1279"/>
      <c r="CV51" s="1280"/>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618</v>
      </c>
      <c r="BC53" s="1278"/>
      <c r="BD53" s="1278"/>
      <c r="BE53" s="1278"/>
      <c r="BF53" s="1278"/>
      <c r="BG53" s="1278"/>
      <c r="BH53" s="1278"/>
      <c r="BI53" s="1278"/>
      <c r="BJ53" s="1278"/>
      <c r="BK53" s="1278"/>
      <c r="BL53" s="1278"/>
      <c r="BM53" s="1278"/>
      <c r="BN53" s="1278"/>
      <c r="BO53" s="1278"/>
      <c r="BP53" s="1279">
        <v>58.6</v>
      </c>
      <c r="BQ53" s="1279"/>
      <c r="BR53" s="1279"/>
      <c r="BS53" s="1279"/>
      <c r="BT53" s="1279"/>
      <c r="BU53" s="1279"/>
      <c r="BV53" s="1279"/>
      <c r="BW53" s="1279"/>
      <c r="BX53" s="1279">
        <v>60</v>
      </c>
      <c r="BY53" s="1279"/>
      <c r="BZ53" s="1279"/>
      <c r="CA53" s="1279"/>
      <c r="CB53" s="1279"/>
      <c r="CC53" s="1279"/>
      <c r="CD53" s="1279"/>
      <c r="CE53" s="1279"/>
      <c r="CF53" s="1279">
        <v>61.6</v>
      </c>
      <c r="CG53" s="1279"/>
      <c r="CH53" s="1279"/>
      <c r="CI53" s="1279"/>
      <c r="CJ53" s="1279"/>
      <c r="CK53" s="1279"/>
      <c r="CL53" s="1279"/>
      <c r="CM53" s="1279"/>
      <c r="CN53" s="1279">
        <v>63</v>
      </c>
      <c r="CO53" s="1279"/>
      <c r="CP53" s="1279"/>
      <c r="CQ53" s="1279"/>
      <c r="CR53" s="1279"/>
      <c r="CS53" s="1279"/>
      <c r="CT53" s="1279"/>
      <c r="CU53" s="1279"/>
      <c r="CV53" s="1280"/>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619</v>
      </c>
      <c r="AO55" s="1274"/>
      <c r="AP55" s="1274"/>
      <c r="AQ55" s="1274"/>
      <c r="AR55" s="1274"/>
      <c r="AS55" s="1274"/>
      <c r="AT55" s="1274"/>
      <c r="AU55" s="1274"/>
      <c r="AV55" s="1274"/>
      <c r="AW55" s="1274"/>
      <c r="AX55" s="1274"/>
      <c r="AY55" s="1274"/>
      <c r="AZ55" s="1274"/>
      <c r="BA55" s="1274"/>
      <c r="BB55" s="1278" t="s">
        <v>616</v>
      </c>
      <c r="BC55" s="1278"/>
      <c r="BD55" s="1278"/>
      <c r="BE55" s="1278"/>
      <c r="BF55" s="1278"/>
      <c r="BG55" s="1278"/>
      <c r="BH55" s="1278"/>
      <c r="BI55" s="1278"/>
      <c r="BJ55" s="1278"/>
      <c r="BK55" s="1278"/>
      <c r="BL55" s="1278"/>
      <c r="BM55" s="1278"/>
      <c r="BN55" s="1278"/>
      <c r="BO55" s="1278"/>
      <c r="BP55" s="1279">
        <v>31.3</v>
      </c>
      <c r="BQ55" s="1279"/>
      <c r="BR55" s="1279"/>
      <c r="BS55" s="1279"/>
      <c r="BT55" s="1279"/>
      <c r="BU55" s="1279"/>
      <c r="BV55" s="1279"/>
      <c r="BW55" s="1279"/>
      <c r="BX55" s="1279">
        <v>25.3</v>
      </c>
      <c r="BY55" s="1279"/>
      <c r="BZ55" s="1279"/>
      <c r="CA55" s="1279"/>
      <c r="CB55" s="1279"/>
      <c r="CC55" s="1279"/>
      <c r="CD55" s="1279"/>
      <c r="CE55" s="1279"/>
      <c r="CF55" s="1279">
        <v>25.5</v>
      </c>
      <c r="CG55" s="1279"/>
      <c r="CH55" s="1279"/>
      <c r="CI55" s="1279"/>
      <c r="CJ55" s="1279"/>
      <c r="CK55" s="1279"/>
      <c r="CL55" s="1279"/>
      <c r="CM55" s="1279"/>
      <c r="CN55" s="1279">
        <v>25.1</v>
      </c>
      <c r="CO55" s="1279"/>
      <c r="CP55" s="1279"/>
      <c r="CQ55" s="1279"/>
      <c r="CR55" s="1279"/>
      <c r="CS55" s="1279"/>
      <c r="CT55" s="1279"/>
      <c r="CU55" s="1279"/>
      <c r="CV55" s="1280"/>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1"/>
      <c r="G57" s="1268"/>
      <c r="H57" s="1268"/>
      <c r="I57" s="1282"/>
      <c r="J57" s="1282"/>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617</v>
      </c>
      <c r="BC57" s="1278"/>
      <c r="BD57" s="1278"/>
      <c r="BE57" s="1278"/>
      <c r="BF57" s="1278"/>
      <c r="BG57" s="1278"/>
      <c r="BH57" s="1278"/>
      <c r="BI57" s="1278"/>
      <c r="BJ57" s="1278"/>
      <c r="BK57" s="1278"/>
      <c r="BL57" s="1278"/>
      <c r="BM57" s="1278"/>
      <c r="BN57" s="1278"/>
      <c r="BO57" s="1278"/>
      <c r="BP57" s="1279">
        <v>58.4</v>
      </c>
      <c r="BQ57" s="1279"/>
      <c r="BR57" s="1279"/>
      <c r="BS57" s="1279"/>
      <c r="BT57" s="1279"/>
      <c r="BU57" s="1279"/>
      <c r="BV57" s="1279"/>
      <c r="BW57" s="1279"/>
      <c r="BX57" s="1279">
        <v>59.7</v>
      </c>
      <c r="BY57" s="1279"/>
      <c r="BZ57" s="1279"/>
      <c r="CA57" s="1279"/>
      <c r="CB57" s="1279"/>
      <c r="CC57" s="1279"/>
      <c r="CD57" s="1279"/>
      <c r="CE57" s="1279"/>
      <c r="CF57" s="1279">
        <v>60.9</v>
      </c>
      <c r="CG57" s="1279"/>
      <c r="CH57" s="1279"/>
      <c r="CI57" s="1279"/>
      <c r="CJ57" s="1279"/>
      <c r="CK57" s="1279"/>
      <c r="CL57" s="1279"/>
      <c r="CM57" s="1279"/>
      <c r="CN57" s="1279">
        <v>61</v>
      </c>
      <c r="CO57" s="1279"/>
      <c r="CP57" s="1279"/>
      <c r="CQ57" s="1279"/>
      <c r="CR57" s="1279"/>
      <c r="CS57" s="1279"/>
      <c r="CT57" s="1279"/>
      <c r="CU57" s="1279"/>
      <c r="CV57" s="1280"/>
      <c r="CW57" s="1279"/>
      <c r="CX57" s="1279"/>
      <c r="CY57" s="1279"/>
      <c r="CZ57" s="1279"/>
      <c r="DA57" s="1279"/>
      <c r="DB57" s="1279"/>
      <c r="DC57" s="1279"/>
      <c r="DD57" s="1283"/>
      <c r="DE57" s="1281"/>
    </row>
    <row r="58" spans="1:109" s="1257" customFormat="1" x14ac:dyDescent="0.15">
      <c r="A58" s="1243"/>
      <c r="B58" s="1281"/>
      <c r="G58" s="1268"/>
      <c r="H58" s="1268"/>
      <c r="I58" s="1282"/>
      <c r="J58" s="1282"/>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3"/>
      <c r="DE58" s="1281"/>
    </row>
    <row r="59" spans="1:109" s="1257" customFormat="1" x14ac:dyDescent="0.15">
      <c r="A59" s="1243"/>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7" customFormat="1" x14ac:dyDescent="0.15">
      <c r="A60" s="1243"/>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7" customFormat="1" x14ac:dyDescent="0.15">
      <c r="A61" s="1243"/>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9" t="s">
        <v>620</v>
      </c>
    </row>
    <row r="64" spans="1:109" x14ac:dyDescent="0.15">
      <c r="B64" s="1249"/>
      <c r="G64" s="1256"/>
      <c r="I64" s="1290"/>
      <c r="J64" s="1290"/>
      <c r="K64" s="1290"/>
      <c r="L64" s="1290"/>
      <c r="M64" s="1290"/>
      <c r="N64" s="1291"/>
      <c r="AM64" s="1256"/>
      <c r="AN64" s="1256" t="s">
        <v>612</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621</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2"/>
      <c r="I70" s="1292"/>
      <c r="J70" s="1293"/>
      <c r="K70" s="1293"/>
      <c r="L70" s="1294"/>
      <c r="M70" s="1293"/>
      <c r="N70" s="1294"/>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5"/>
      <c r="I71" s="1296"/>
      <c r="J71" s="1293"/>
      <c r="K71" s="1293"/>
      <c r="L71" s="1294"/>
      <c r="M71" s="1293"/>
      <c r="N71" s="1294"/>
      <c r="AM71" s="1295"/>
      <c r="AN71" s="1243" t="s">
        <v>614</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559</v>
      </c>
      <c r="BQ72" s="1274"/>
      <c r="BR72" s="1274"/>
      <c r="BS72" s="1274"/>
      <c r="BT72" s="1274"/>
      <c r="BU72" s="1274"/>
      <c r="BV72" s="1274"/>
      <c r="BW72" s="1274"/>
      <c r="BX72" s="1274" t="s">
        <v>560</v>
      </c>
      <c r="BY72" s="1274"/>
      <c r="BZ72" s="1274"/>
      <c r="CA72" s="1274"/>
      <c r="CB72" s="1274"/>
      <c r="CC72" s="1274"/>
      <c r="CD72" s="1274"/>
      <c r="CE72" s="1274"/>
      <c r="CF72" s="1274" t="s">
        <v>561</v>
      </c>
      <c r="CG72" s="1274"/>
      <c r="CH72" s="1274"/>
      <c r="CI72" s="1274"/>
      <c r="CJ72" s="1274"/>
      <c r="CK72" s="1274"/>
      <c r="CL72" s="1274"/>
      <c r="CM72" s="1274"/>
      <c r="CN72" s="1274" t="s">
        <v>562</v>
      </c>
      <c r="CO72" s="1274"/>
      <c r="CP72" s="1274"/>
      <c r="CQ72" s="1274"/>
      <c r="CR72" s="1274"/>
      <c r="CS72" s="1274"/>
      <c r="CT72" s="1274"/>
      <c r="CU72" s="1274"/>
      <c r="CV72" s="1274" t="s">
        <v>563</v>
      </c>
      <c r="CW72" s="1274"/>
      <c r="CX72" s="1274"/>
      <c r="CY72" s="1274"/>
      <c r="CZ72" s="1274"/>
      <c r="DA72" s="1274"/>
      <c r="DB72" s="1274"/>
      <c r="DC72" s="1274"/>
    </row>
    <row r="73" spans="2:107" x14ac:dyDescent="0.15">
      <c r="B73" s="1249"/>
      <c r="G73" s="1275"/>
      <c r="H73" s="1275"/>
      <c r="I73" s="1275"/>
      <c r="J73" s="1275"/>
      <c r="K73" s="1297"/>
      <c r="L73" s="1297"/>
      <c r="M73" s="1297"/>
      <c r="N73" s="1297"/>
      <c r="AM73" s="1267"/>
      <c r="AN73" s="1278" t="s">
        <v>615</v>
      </c>
      <c r="AO73" s="1278"/>
      <c r="AP73" s="1278"/>
      <c r="AQ73" s="1278"/>
      <c r="AR73" s="1278"/>
      <c r="AS73" s="1278"/>
      <c r="AT73" s="1278"/>
      <c r="AU73" s="1278"/>
      <c r="AV73" s="1278"/>
      <c r="AW73" s="1278"/>
      <c r="AX73" s="1278"/>
      <c r="AY73" s="1278"/>
      <c r="AZ73" s="1278"/>
      <c r="BA73" s="1278"/>
      <c r="BB73" s="1278" t="s">
        <v>616</v>
      </c>
      <c r="BC73" s="1278"/>
      <c r="BD73" s="1278"/>
      <c r="BE73" s="1278"/>
      <c r="BF73" s="1278"/>
      <c r="BG73" s="1278"/>
      <c r="BH73" s="1278"/>
      <c r="BI73" s="1278"/>
      <c r="BJ73" s="1278"/>
      <c r="BK73" s="1278"/>
      <c r="BL73" s="1278"/>
      <c r="BM73" s="1278"/>
      <c r="BN73" s="1278"/>
      <c r="BO73" s="1278"/>
      <c r="BP73" s="1279">
        <v>45</v>
      </c>
      <c r="BQ73" s="1279"/>
      <c r="BR73" s="1279"/>
      <c r="BS73" s="1279"/>
      <c r="BT73" s="1279"/>
      <c r="BU73" s="1279"/>
      <c r="BV73" s="1279"/>
      <c r="BW73" s="1279"/>
      <c r="BX73" s="1279">
        <v>41.5</v>
      </c>
      <c r="BY73" s="1279"/>
      <c r="BZ73" s="1279"/>
      <c r="CA73" s="1279"/>
      <c r="CB73" s="1279"/>
      <c r="CC73" s="1279"/>
      <c r="CD73" s="1279"/>
      <c r="CE73" s="1279"/>
      <c r="CF73" s="1279">
        <v>40</v>
      </c>
      <c r="CG73" s="1279"/>
      <c r="CH73" s="1279"/>
      <c r="CI73" s="1279"/>
      <c r="CJ73" s="1279"/>
      <c r="CK73" s="1279"/>
      <c r="CL73" s="1279"/>
      <c r="CM73" s="1279"/>
      <c r="CN73" s="1279">
        <v>39.6</v>
      </c>
      <c r="CO73" s="1279"/>
      <c r="CP73" s="1279"/>
      <c r="CQ73" s="1279"/>
      <c r="CR73" s="1279"/>
      <c r="CS73" s="1279"/>
      <c r="CT73" s="1279"/>
      <c r="CU73" s="1279"/>
      <c r="CV73" s="1279">
        <v>35.299999999999997</v>
      </c>
      <c r="CW73" s="1279"/>
      <c r="CX73" s="1279"/>
      <c r="CY73" s="1279"/>
      <c r="CZ73" s="1279"/>
      <c r="DA73" s="1279"/>
      <c r="DB73" s="1279"/>
      <c r="DC73" s="1279"/>
    </row>
    <row r="74" spans="2:107" x14ac:dyDescent="0.15">
      <c r="B74" s="1249"/>
      <c r="G74" s="1275"/>
      <c r="H74" s="1275"/>
      <c r="I74" s="1275"/>
      <c r="J74" s="1275"/>
      <c r="K74" s="1297"/>
      <c r="L74" s="1297"/>
      <c r="M74" s="1297"/>
      <c r="N74" s="1297"/>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622</v>
      </c>
      <c r="BC75" s="1278"/>
      <c r="BD75" s="1278"/>
      <c r="BE75" s="1278"/>
      <c r="BF75" s="1278"/>
      <c r="BG75" s="1278"/>
      <c r="BH75" s="1278"/>
      <c r="BI75" s="1278"/>
      <c r="BJ75" s="1278"/>
      <c r="BK75" s="1278"/>
      <c r="BL75" s="1278"/>
      <c r="BM75" s="1278"/>
      <c r="BN75" s="1278"/>
      <c r="BO75" s="1278"/>
      <c r="BP75" s="1279">
        <v>3.8</v>
      </c>
      <c r="BQ75" s="1279"/>
      <c r="BR75" s="1279"/>
      <c r="BS75" s="1279"/>
      <c r="BT75" s="1279"/>
      <c r="BU75" s="1279"/>
      <c r="BV75" s="1279"/>
      <c r="BW75" s="1279"/>
      <c r="BX75" s="1279">
        <v>3.3</v>
      </c>
      <c r="BY75" s="1279"/>
      <c r="BZ75" s="1279"/>
      <c r="CA75" s="1279"/>
      <c r="CB75" s="1279"/>
      <c r="CC75" s="1279"/>
      <c r="CD75" s="1279"/>
      <c r="CE75" s="1279"/>
      <c r="CF75" s="1279">
        <v>3.1</v>
      </c>
      <c r="CG75" s="1279"/>
      <c r="CH75" s="1279"/>
      <c r="CI75" s="1279"/>
      <c r="CJ75" s="1279"/>
      <c r="CK75" s="1279"/>
      <c r="CL75" s="1279"/>
      <c r="CM75" s="1279"/>
      <c r="CN75" s="1279">
        <v>3.5</v>
      </c>
      <c r="CO75" s="1279"/>
      <c r="CP75" s="1279"/>
      <c r="CQ75" s="1279"/>
      <c r="CR75" s="1279"/>
      <c r="CS75" s="1279"/>
      <c r="CT75" s="1279"/>
      <c r="CU75" s="1279"/>
      <c r="CV75" s="1279">
        <v>4.5999999999999996</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7"/>
      <c r="L77" s="1297"/>
      <c r="M77" s="1297"/>
      <c r="N77" s="1297"/>
      <c r="AN77" s="1274" t="s">
        <v>619</v>
      </c>
      <c r="AO77" s="1274"/>
      <c r="AP77" s="1274"/>
      <c r="AQ77" s="1274"/>
      <c r="AR77" s="1274"/>
      <c r="AS77" s="1274"/>
      <c r="AT77" s="1274"/>
      <c r="AU77" s="1274"/>
      <c r="AV77" s="1274"/>
      <c r="AW77" s="1274"/>
      <c r="AX77" s="1274"/>
      <c r="AY77" s="1274"/>
      <c r="AZ77" s="1274"/>
      <c r="BA77" s="1274"/>
      <c r="BB77" s="1278" t="s">
        <v>616</v>
      </c>
      <c r="BC77" s="1278"/>
      <c r="BD77" s="1278"/>
      <c r="BE77" s="1278"/>
      <c r="BF77" s="1278"/>
      <c r="BG77" s="1278"/>
      <c r="BH77" s="1278"/>
      <c r="BI77" s="1278"/>
      <c r="BJ77" s="1278"/>
      <c r="BK77" s="1278"/>
      <c r="BL77" s="1278"/>
      <c r="BM77" s="1278"/>
      <c r="BN77" s="1278"/>
      <c r="BO77" s="1278"/>
      <c r="BP77" s="1279">
        <v>31.3</v>
      </c>
      <c r="BQ77" s="1279"/>
      <c r="BR77" s="1279"/>
      <c r="BS77" s="1279"/>
      <c r="BT77" s="1279"/>
      <c r="BU77" s="1279"/>
      <c r="BV77" s="1279"/>
      <c r="BW77" s="1279"/>
      <c r="BX77" s="1279">
        <v>25.3</v>
      </c>
      <c r="BY77" s="1279"/>
      <c r="BZ77" s="1279"/>
      <c r="CA77" s="1279"/>
      <c r="CB77" s="1279"/>
      <c r="CC77" s="1279"/>
      <c r="CD77" s="1279"/>
      <c r="CE77" s="1279"/>
      <c r="CF77" s="1279">
        <v>25.5</v>
      </c>
      <c r="CG77" s="1279"/>
      <c r="CH77" s="1279"/>
      <c r="CI77" s="1279"/>
      <c r="CJ77" s="1279"/>
      <c r="CK77" s="1279"/>
      <c r="CL77" s="1279"/>
      <c r="CM77" s="1279"/>
      <c r="CN77" s="1279">
        <v>25.1</v>
      </c>
      <c r="CO77" s="1279"/>
      <c r="CP77" s="1279"/>
      <c r="CQ77" s="1279"/>
      <c r="CR77" s="1279"/>
      <c r="CS77" s="1279"/>
      <c r="CT77" s="1279"/>
      <c r="CU77" s="1279"/>
      <c r="CV77" s="1279">
        <v>18</v>
      </c>
      <c r="CW77" s="1279"/>
      <c r="CX77" s="1279"/>
      <c r="CY77" s="1279"/>
      <c r="CZ77" s="1279"/>
      <c r="DA77" s="1279"/>
      <c r="DB77" s="1279"/>
      <c r="DC77" s="1279"/>
    </row>
    <row r="78" spans="2:107" x14ac:dyDescent="0.15">
      <c r="B78" s="1249"/>
      <c r="G78" s="1268"/>
      <c r="H78" s="1268"/>
      <c r="I78" s="1268"/>
      <c r="J78" s="1268"/>
      <c r="K78" s="1297"/>
      <c r="L78" s="1297"/>
      <c r="M78" s="1297"/>
      <c r="N78" s="1297"/>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2"/>
      <c r="J79" s="1282"/>
      <c r="K79" s="1298"/>
      <c r="L79" s="1298"/>
      <c r="M79" s="1298"/>
      <c r="N79" s="1298"/>
      <c r="AN79" s="1274"/>
      <c r="AO79" s="1274"/>
      <c r="AP79" s="1274"/>
      <c r="AQ79" s="1274"/>
      <c r="AR79" s="1274"/>
      <c r="AS79" s="1274"/>
      <c r="AT79" s="1274"/>
      <c r="AU79" s="1274"/>
      <c r="AV79" s="1274"/>
      <c r="AW79" s="1274"/>
      <c r="AX79" s="1274"/>
      <c r="AY79" s="1274"/>
      <c r="AZ79" s="1274"/>
      <c r="BA79" s="1274"/>
      <c r="BB79" s="1278" t="s">
        <v>622</v>
      </c>
      <c r="BC79" s="1278"/>
      <c r="BD79" s="1278"/>
      <c r="BE79" s="1278"/>
      <c r="BF79" s="1278"/>
      <c r="BG79" s="1278"/>
      <c r="BH79" s="1278"/>
      <c r="BI79" s="1278"/>
      <c r="BJ79" s="1278"/>
      <c r="BK79" s="1278"/>
      <c r="BL79" s="1278"/>
      <c r="BM79" s="1278"/>
      <c r="BN79" s="1278"/>
      <c r="BO79" s="1278"/>
      <c r="BP79" s="1279">
        <v>7.2</v>
      </c>
      <c r="BQ79" s="1279"/>
      <c r="BR79" s="1279"/>
      <c r="BS79" s="1279"/>
      <c r="BT79" s="1279"/>
      <c r="BU79" s="1279"/>
      <c r="BV79" s="1279"/>
      <c r="BW79" s="1279"/>
      <c r="BX79" s="1279">
        <v>6.9</v>
      </c>
      <c r="BY79" s="1279"/>
      <c r="BZ79" s="1279"/>
      <c r="CA79" s="1279"/>
      <c r="CB79" s="1279"/>
      <c r="CC79" s="1279"/>
      <c r="CD79" s="1279"/>
      <c r="CE79" s="1279"/>
      <c r="CF79" s="1279">
        <v>6.6</v>
      </c>
      <c r="CG79" s="1279"/>
      <c r="CH79" s="1279"/>
      <c r="CI79" s="1279"/>
      <c r="CJ79" s="1279"/>
      <c r="CK79" s="1279"/>
      <c r="CL79" s="1279"/>
      <c r="CM79" s="1279"/>
      <c r="CN79" s="1279">
        <v>6.4</v>
      </c>
      <c r="CO79" s="1279"/>
      <c r="CP79" s="1279"/>
      <c r="CQ79" s="1279"/>
      <c r="CR79" s="1279"/>
      <c r="CS79" s="1279"/>
      <c r="CT79" s="1279"/>
      <c r="CU79" s="1279"/>
      <c r="CV79" s="1279">
        <v>6.6</v>
      </c>
      <c r="CW79" s="1279"/>
      <c r="CX79" s="1279"/>
      <c r="CY79" s="1279"/>
      <c r="CZ79" s="1279"/>
      <c r="DA79" s="1279"/>
      <c r="DB79" s="1279"/>
      <c r="DC79" s="1279"/>
    </row>
    <row r="80" spans="2:107" x14ac:dyDescent="0.15">
      <c r="B80" s="1249"/>
      <c r="G80" s="1268"/>
      <c r="H80" s="1268"/>
      <c r="I80" s="1282"/>
      <c r="J80" s="1282"/>
      <c r="K80" s="1298"/>
      <c r="L80" s="1298"/>
      <c r="M80" s="1298"/>
      <c r="N80" s="1298"/>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7IWxBSyOPD+vTJjq1wd/zrSfHPtNt0W2wIREZ+HLJfMtoseFosQYT4H+JzTNRmILakYmc//NkO41DgyNTKejuA==" saltValue="MNzIsfTIguqdDkNibxeKi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Xvdc3wESQpX5Sc7CgjIu47QuTB6o3fflXG6vaQNr9mX4GS6SxZVAnRTdFCvMG6ZPw2Z5pRheBqzOcgY4hRoodQ==" saltValue="KzTACXgoFet1MHSJQiHJ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623</v>
      </c>
    </row>
  </sheetData>
  <sheetProtection algorithmName="SHA-512" hashValue="e1atmJMratwkVz5EZT3xspkaHVQ6LX71j3RO8Nxsp9JuGceRmwr+Ts/5/mdzafq8caenE8iRKmTZSJcIEfMj3Q==" saltValue="Ul2+m88IkZbhbpB9Bc1Px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556</v>
      </c>
      <c r="G2" s="148"/>
      <c r="H2" s="149"/>
    </row>
    <row r="3" spans="1:8" x14ac:dyDescent="0.15">
      <c r="A3" s="145" t="s">
        <v>549</v>
      </c>
      <c r="B3" s="150"/>
      <c r="C3" s="151"/>
      <c r="D3" s="152">
        <v>52558</v>
      </c>
      <c r="E3" s="153"/>
      <c r="F3" s="154">
        <v>54110</v>
      </c>
      <c r="G3" s="155"/>
      <c r="H3" s="156"/>
    </row>
    <row r="4" spans="1:8" x14ac:dyDescent="0.15">
      <c r="A4" s="157"/>
      <c r="B4" s="158"/>
      <c r="C4" s="159"/>
      <c r="D4" s="160">
        <v>31104</v>
      </c>
      <c r="E4" s="161"/>
      <c r="F4" s="162">
        <v>30620</v>
      </c>
      <c r="G4" s="163"/>
      <c r="H4" s="164"/>
    </row>
    <row r="5" spans="1:8" x14ac:dyDescent="0.15">
      <c r="A5" s="145" t="s">
        <v>551</v>
      </c>
      <c r="B5" s="150"/>
      <c r="C5" s="151"/>
      <c r="D5" s="152">
        <v>24888</v>
      </c>
      <c r="E5" s="153"/>
      <c r="F5" s="154">
        <v>54684</v>
      </c>
      <c r="G5" s="155"/>
      <c r="H5" s="156"/>
    </row>
    <row r="6" spans="1:8" x14ac:dyDescent="0.15">
      <c r="A6" s="157"/>
      <c r="B6" s="158"/>
      <c r="C6" s="159"/>
      <c r="D6" s="160">
        <v>17204</v>
      </c>
      <c r="E6" s="161"/>
      <c r="F6" s="162">
        <v>32829</v>
      </c>
      <c r="G6" s="163"/>
      <c r="H6" s="164"/>
    </row>
    <row r="7" spans="1:8" x14ac:dyDescent="0.15">
      <c r="A7" s="145" t="s">
        <v>552</v>
      </c>
      <c r="B7" s="150"/>
      <c r="C7" s="151"/>
      <c r="D7" s="152">
        <v>22657</v>
      </c>
      <c r="E7" s="153"/>
      <c r="F7" s="154">
        <v>62383</v>
      </c>
      <c r="G7" s="155"/>
      <c r="H7" s="156"/>
    </row>
    <row r="8" spans="1:8" x14ac:dyDescent="0.15">
      <c r="A8" s="157"/>
      <c r="B8" s="158"/>
      <c r="C8" s="159"/>
      <c r="D8" s="160">
        <v>16666</v>
      </c>
      <c r="E8" s="161"/>
      <c r="F8" s="162">
        <v>35325</v>
      </c>
      <c r="G8" s="163"/>
      <c r="H8" s="164"/>
    </row>
    <row r="9" spans="1:8" x14ac:dyDescent="0.15">
      <c r="A9" s="145" t="s">
        <v>553</v>
      </c>
      <c r="B9" s="150"/>
      <c r="C9" s="151"/>
      <c r="D9" s="152">
        <v>34483</v>
      </c>
      <c r="E9" s="153"/>
      <c r="F9" s="154">
        <v>63812</v>
      </c>
      <c r="G9" s="155"/>
      <c r="H9" s="156"/>
    </row>
    <row r="10" spans="1:8" x14ac:dyDescent="0.15">
      <c r="A10" s="157"/>
      <c r="B10" s="158"/>
      <c r="C10" s="159"/>
      <c r="D10" s="160">
        <v>22885</v>
      </c>
      <c r="E10" s="161"/>
      <c r="F10" s="162">
        <v>33848</v>
      </c>
      <c r="G10" s="163"/>
      <c r="H10" s="164"/>
    </row>
    <row r="11" spans="1:8" x14ac:dyDescent="0.15">
      <c r="A11" s="145" t="s">
        <v>554</v>
      </c>
      <c r="B11" s="150"/>
      <c r="C11" s="151"/>
      <c r="D11" s="152">
        <v>33450</v>
      </c>
      <c r="E11" s="153"/>
      <c r="F11" s="154">
        <v>54225</v>
      </c>
      <c r="G11" s="155"/>
      <c r="H11" s="156"/>
    </row>
    <row r="12" spans="1:8" x14ac:dyDescent="0.15">
      <c r="A12" s="157"/>
      <c r="B12" s="158"/>
      <c r="C12" s="165"/>
      <c r="D12" s="160">
        <v>18075</v>
      </c>
      <c r="E12" s="161"/>
      <c r="F12" s="162">
        <v>27337</v>
      </c>
      <c r="G12" s="163"/>
      <c r="H12" s="164"/>
    </row>
    <row r="13" spans="1:8" x14ac:dyDescent="0.15">
      <c r="A13" s="145"/>
      <c r="B13" s="150"/>
      <c r="C13" s="166"/>
      <c r="D13" s="167">
        <v>33607</v>
      </c>
      <c r="E13" s="168"/>
      <c r="F13" s="169">
        <v>57843</v>
      </c>
      <c r="G13" s="170"/>
      <c r="H13" s="156"/>
    </row>
    <row r="14" spans="1:8" x14ac:dyDescent="0.15">
      <c r="A14" s="157"/>
      <c r="B14" s="158"/>
      <c r="C14" s="159"/>
      <c r="D14" s="160">
        <v>21187</v>
      </c>
      <c r="E14" s="161"/>
      <c r="F14" s="162">
        <v>31992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0.55000000000000004</v>
      </c>
      <c r="C19" s="171">
        <f>ROUND(VALUE(SUBSTITUTE(実質収支比率等に係る経年分析!G$48,"▲","-")),2)</f>
        <v>0.28999999999999998</v>
      </c>
      <c r="D19" s="171">
        <f>ROUND(VALUE(SUBSTITUTE(実質収支比率等に係る経年分析!H$48,"▲","-")),2)</f>
        <v>0.13</v>
      </c>
      <c r="E19" s="171">
        <f>ROUND(VALUE(SUBSTITUTE(実質収支比率等に係る経年分析!I$48,"▲","-")),2)</f>
        <v>0.49</v>
      </c>
      <c r="F19" s="171">
        <f>ROUND(VALUE(SUBSTITUTE(実質収支比率等に係る経年分析!J$48,"▲","-")),2)</f>
        <v>4.7300000000000004</v>
      </c>
    </row>
    <row r="20" spans="1:11" x14ac:dyDescent="0.15">
      <c r="A20" s="171" t="s">
        <v>55</v>
      </c>
      <c r="B20" s="171">
        <f>ROUND(VALUE(SUBSTITUTE(実質収支比率等に係る経年分析!F$47,"▲","-")),2)</f>
        <v>14.49</v>
      </c>
      <c r="C20" s="171">
        <f>ROUND(VALUE(SUBSTITUTE(実質収支比率等に係る経年分析!G$47,"▲","-")),2)</f>
        <v>14.6</v>
      </c>
      <c r="D20" s="171">
        <f>ROUND(VALUE(SUBSTITUTE(実質収支比率等に係る経年分析!H$47,"▲","-")),2)</f>
        <v>14.37</v>
      </c>
      <c r="E20" s="171">
        <f>ROUND(VALUE(SUBSTITUTE(実質収支比率等に係る経年分析!I$47,"▲","-")),2)</f>
        <v>12.85</v>
      </c>
      <c r="F20" s="171">
        <f>ROUND(VALUE(SUBSTITUTE(実質収支比率等に係る経年分析!J$47,"▲","-")),2)</f>
        <v>12.53</v>
      </c>
    </row>
    <row r="21" spans="1:11" x14ac:dyDescent="0.15">
      <c r="A21" s="171" t="s">
        <v>56</v>
      </c>
      <c r="B21" s="171">
        <f>IF(ISNUMBER(VALUE(SUBSTITUTE(実質収支比率等に係る経年分析!F$49,"▲","-"))),ROUND(VALUE(SUBSTITUTE(実質収支比率等に係る経年分析!F$49,"▲","-")),2),NA())</f>
        <v>0.35</v>
      </c>
      <c r="C21" s="171">
        <f>IF(ISNUMBER(VALUE(SUBSTITUTE(実質収支比率等に係る経年分析!G$49,"▲","-"))),ROUND(VALUE(SUBSTITUTE(実質収支比率等に係る経年分析!G$49,"▲","-")),2),NA())</f>
        <v>0.04</v>
      </c>
      <c r="D21" s="171">
        <f>IF(ISNUMBER(VALUE(SUBSTITUTE(実質収支比率等に係る経年分析!H$49,"▲","-"))),ROUND(VALUE(SUBSTITUTE(実質収支比率等に係る経年分析!H$49,"▲","-")),2),NA())</f>
        <v>-0.54</v>
      </c>
      <c r="E21" s="171">
        <f>IF(ISNUMBER(VALUE(SUBSTITUTE(実質収支比率等に係る経年分析!I$49,"▲","-"))),ROUND(VALUE(SUBSTITUTE(実質収支比率等に係る経年分析!I$49,"▲","-")),2),NA())</f>
        <v>-0.88</v>
      </c>
      <c r="F21" s="171">
        <f>IF(ISNUMBER(VALUE(SUBSTITUTE(実質収支比率等に係る経年分析!J$49,"▲","-"))),ROUND(VALUE(SUBSTITUTE(実質収支比率等に係る経年分析!J$49,"▲","-")),2),NA())</f>
        <v>4.5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0.27</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0.56999999999999995</v>
      </c>
      <c r="D30" s="172">
        <f>IF(ROUND(VALUE(SUBSTITUTE(連結実質赤字比率に係る赤字・黒字の構成分析!G$40,"▲", "-")), 2) &lt; 0, ABS(ROUND(VALUE(SUBSTITUTE(連結実質赤字比率に係る赤字・黒字の構成分析!G$40,"▲", "-")), 2)), NA())</f>
        <v>0.09</v>
      </c>
      <c r="E30" s="172" t="e">
        <f>IF(ROUND(VALUE(SUBSTITUTE(連結実質赤字比率に係る赤字・黒字の構成分析!G$40,"▲", "-")), 2) &gt;= 0, ABS(ROUND(VALUE(SUBSTITUTE(連結実質赤字比率に係る赤字・黒字の構成分析!G$40,"▲", "-")), 2)), NA())</f>
        <v>#N/A</v>
      </c>
      <c r="F30" s="172">
        <f>IF(ROUND(VALUE(SUBSTITUTE(連結実質赤字比率に係る赤字・黒字の構成分析!H$40,"▲", "-")), 2) &lt; 0, ABS(ROUND(VALUE(SUBSTITUTE(連結実質赤字比率に係る赤字・黒字の構成分析!H$40,"▲", "-")), 2)), NA())</f>
        <v>1.06</v>
      </c>
      <c r="G30" s="172" t="e">
        <f>IF(ROUND(VALUE(SUBSTITUTE(連結実質赤字比率に係る赤字・黒字の構成分析!H$40,"▲", "-")), 2) &gt;= 0, ABS(ROUND(VALUE(SUBSTITUTE(連結実質赤字比率に係る赤字・黒字の構成分析!H$40,"▲", "-")), 2)), NA())</f>
        <v>#N/A</v>
      </c>
      <c r="H30" s="172">
        <f>IF(ROUND(VALUE(SUBSTITUTE(連結実質赤字比率に係る赤字・黒字の構成分析!I$40,"▲", "-")), 2) &lt; 0, ABS(ROUND(VALUE(SUBSTITUTE(連結実質赤字比率に係る赤字・黒字の構成分析!I$40,"▲", "-")), 2)), NA())</f>
        <v>1.5</v>
      </c>
      <c r="I30" s="172" t="e">
        <f>IF(ROUND(VALUE(SUBSTITUTE(連結実質赤字比率に係る赤字・黒字の構成分析!I$40,"▲", "-")), 2) &gt;= 0, ABS(ROUND(VALUE(SUBSTITUTE(連結実質赤字比率に係る赤字・黒字の構成分析!I$40,"▲", "-")), 2)), NA())</f>
        <v>#N/A</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学校給食事業特別会計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0.14000000000000001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0.15</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0.24</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4.7300000000000004</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7.46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7.31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7.24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6.67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5.92</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11.55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12.41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13.85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12.79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11.43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3797</v>
      </c>
      <c r="E42" s="173"/>
      <c r="F42" s="173"/>
      <c r="G42" s="173">
        <f>'実質公債費比率（分子）の構造'!L$52</f>
        <v>3913</v>
      </c>
      <c r="H42" s="173"/>
      <c r="I42" s="173"/>
      <c r="J42" s="173">
        <f>'実質公債費比率（分子）の構造'!M$52</f>
        <v>3688</v>
      </c>
      <c r="K42" s="173"/>
      <c r="L42" s="173"/>
      <c r="M42" s="173">
        <f>'実質公債費比率（分子）の構造'!N$52</f>
        <v>3714</v>
      </c>
      <c r="N42" s="173"/>
      <c r="O42" s="173"/>
      <c r="P42" s="173">
        <f>'実質公債費比率（分子）の構造'!O$52</f>
        <v>3735</v>
      </c>
    </row>
    <row r="43" spans="1:16" x14ac:dyDescent="0.15">
      <c r="A43" s="173" t="s">
        <v>64</v>
      </c>
      <c r="B43" s="173">
        <f>'実質公債費比率（分子）の構造'!K$51</f>
        <v>0</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8</v>
      </c>
      <c r="C44" s="173"/>
      <c r="D44" s="173"/>
      <c r="E44" s="173">
        <f>'実質公債費比率（分子）の構造'!L$50</f>
        <v>17</v>
      </c>
      <c r="F44" s="173"/>
      <c r="G44" s="173"/>
      <c r="H44" s="173">
        <f>'実質公債費比率（分子）の構造'!M$50</f>
        <v>23</v>
      </c>
      <c r="I44" s="173"/>
      <c r="J44" s="173"/>
      <c r="K44" s="173">
        <f>'実質公債費比率（分子）の構造'!N$50</f>
        <v>10</v>
      </c>
      <c r="L44" s="173"/>
      <c r="M44" s="173"/>
      <c r="N44" s="173">
        <f>'実質公債費比率（分子）の構造'!O$50</f>
        <v>21</v>
      </c>
      <c r="O44" s="173"/>
      <c r="P44" s="173"/>
    </row>
    <row r="45" spans="1:16" x14ac:dyDescent="0.15">
      <c r="A45" s="173" t="s">
        <v>66</v>
      </c>
      <c r="B45" s="173">
        <f>'実質公債費比率（分子）の構造'!K$49</f>
        <v>303</v>
      </c>
      <c r="C45" s="173"/>
      <c r="D45" s="173"/>
      <c r="E45" s="173">
        <f>'実質公債費比率（分子）の構造'!L$49</f>
        <v>279</v>
      </c>
      <c r="F45" s="173"/>
      <c r="G45" s="173"/>
      <c r="H45" s="173">
        <f>'実質公債費比率（分子）の構造'!M$49</f>
        <v>259</v>
      </c>
      <c r="I45" s="173"/>
      <c r="J45" s="173"/>
      <c r="K45" s="173">
        <f>'実質公債費比率（分子）の構造'!N$49</f>
        <v>252</v>
      </c>
      <c r="L45" s="173"/>
      <c r="M45" s="173"/>
      <c r="N45" s="173">
        <f>'実質公債費比率（分子）の構造'!O$49</f>
        <v>325</v>
      </c>
      <c r="O45" s="173"/>
      <c r="P45" s="173"/>
    </row>
    <row r="46" spans="1:16" x14ac:dyDescent="0.15">
      <c r="A46" s="173" t="s">
        <v>67</v>
      </c>
      <c r="B46" s="173">
        <f>'実質公債費比率（分子）の構造'!K$48</f>
        <v>935</v>
      </c>
      <c r="C46" s="173"/>
      <c r="D46" s="173"/>
      <c r="E46" s="173">
        <f>'実質公債費比率（分子）の構造'!L$48</f>
        <v>938</v>
      </c>
      <c r="F46" s="173"/>
      <c r="G46" s="173"/>
      <c r="H46" s="173">
        <f>'実質公債費比率（分子）の構造'!M$48</f>
        <v>935</v>
      </c>
      <c r="I46" s="173"/>
      <c r="J46" s="173"/>
      <c r="K46" s="173">
        <f>'実質公債費比率（分子）の構造'!N$48</f>
        <v>923</v>
      </c>
      <c r="L46" s="173"/>
      <c r="M46" s="173"/>
      <c r="N46" s="173">
        <f>'実質公債費比率（分子）の構造'!O$48</f>
        <v>870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f>'実質公債費比率（分子）の構造'!O$47</f>
        <v>5</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3111</v>
      </c>
      <c r="C49" s="173"/>
      <c r="D49" s="173"/>
      <c r="E49" s="173">
        <f>'実質公債費比率（分子）の構造'!L$45</f>
        <v>3056</v>
      </c>
      <c r="F49" s="173"/>
      <c r="G49" s="173"/>
      <c r="H49" s="173">
        <f>'実質公債費比率（分子）の構造'!M$45</f>
        <v>2996</v>
      </c>
      <c r="I49" s="173"/>
      <c r="J49" s="173"/>
      <c r="K49" s="173">
        <f>'実質公債費比率（分子）の構造'!N$45</f>
        <v>3287</v>
      </c>
      <c r="L49" s="173"/>
      <c r="M49" s="173"/>
      <c r="N49" s="173">
        <f>'実質公債費比率（分子）の構造'!O$45</f>
        <v>3492</v>
      </c>
      <c r="O49" s="173"/>
      <c r="P49" s="173"/>
    </row>
    <row r="50" spans="1:16" x14ac:dyDescent="0.15">
      <c r="A50" s="173" t="s">
        <v>71</v>
      </c>
      <c r="B50" s="173" t="e">
        <f>NA()</f>
        <v>#N/A</v>
      </c>
      <c r="C50" s="173">
        <f>IF(ISNUMBER('実質公債費比率（分子）の構造'!K$53),'実質公債費比率（分子）の構造'!K$53,NA())</f>
        <v>560</v>
      </c>
      <c r="D50" s="173" t="e">
        <f>NA()</f>
        <v>#N/A</v>
      </c>
      <c r="E50" s="173" t="e">
        <f>NA()</f>
        <v>#N/A</v>
      </c>
      <c r="F50" s="173">
        <f>IF(ISNUMBER('実質公債費比率（分子）の構造'!L$53),'実質公債費比率（分子）の構造'!L$53,NA())</f>
        <v>377</v>
      </c>
      <c r="G50" s="173" t="e">
        <f>NA()</f>
        <v>#N/A</v>
      </c>
      <c r="H50" s="173" t="e">
        <f>NA()</f>
        <v>#N/A</v>
      </c>
      <c r="I50" s="173">
        <f>IF(ISNUMBER('実質公債費比率（分子）の構造'!M$53),'実質公債費比率（分子）の構造'!M$53,NA())</f>
        <v>525</v>
      </c>
      <c r="J50" s="173" t="e">
        <f>NA()</f>
        <v>#N/A</v>
      </c>
      <c r="K50" s="173" t="e">
        <f>NA()</f>
        <v>#N/A</v>
      </c>
      <c r="L50" s="173">
        <f>IF(ISNUMBER('実質公債費比率（分子）の構造'!N$53),'実質公債費比率（分子）の構造'!N$53,NA())</f>
        <v>758</v>
      </c>
      <c r="M50" s="173" t="e">
        <f>NA()</f>
        <v>#N/A</v>
      </c>
      <c r="N50" s="173" t="e">
        <f>NA()</f>
        <v>#N/A</v>
      </c>
      <c r="O50" s="173">
        <f>IF(ISNUMBER('実質公債費比率（分子）の構造'!O$53),'実質公債費比率（分子）の構造'!O$53,NA())</f>
        <v>978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40492</v>
      </c>
      <c r="E56" s="172"/>
      <c r="F56" s="172"/>
      <c r="G56" s="172">
        <f>'将来負担比率（分子）の構造'!J$52</f>
        <v>39762</v>
      </c>
      <c r="H56" s="172"/>
      <c r="I56" s="172"/>
      <c r="J56" s="172">
        <f>'将来負担比率（分子）の構造'!K$52</f>
        <v>39311</v>
      </c>
      <c r="K56" s="172"/>
      <c r="L56" s="172"/>
      <c r="M56" s="172">
        <f>'将来負担比率（分子）の構造'!L$52</f>
        <v>38979</v>
      </c>
      <c r="N56" s="172"/>
      <c r="O56" s="172"/>
      <c r="P56" s="172">
        <f>'将来負担比率（分子）の構造'!M$52</f>
        <v>37677</v>
      </c>
    </row>
    <row r="57" spans="1:16" x14ac:dyDescent="0.15">
      <c r="A57" s="172" t="s">
        <v>42</v>
      </c>
      <c r="B57" s="172"/>
      <c r="C57" s="172"/>
      <c r="D57" s="172">
        <f>'将来負担比率（分子）の構造'!I$51</f>
        <v>7589</v>
      </c>
      <c r="E57" s="172"/>
      <c r="F57" s="172"/>
      <c r="G57" s="172">
        <f>'将来負担比率（分子）の構造'!J$51</f>
        <v>7735</v>
      </c>
      <c r="H57" s="172"/>
      <c r="I57" s="172"/>
      <c r="J57" s="172">
        <f>'将来負担比率（分子）の構造'!K$51</f>
        <v>7390</v>
      </c>
      <c r="K57" s="172"/>
      <c r="L57" s="172"/>
      <c r="M57" s="172">
        <f>'将来負担比率（分子）の構造'!L$51</f>
        <v>7156</v>
      </c>
      <c r="N57" s="172"/>
      <c r="O57" s="172"/>
      <c r="P57" s="172">
        <f>'将来負担比率（分子）の構造'!M$51</f>
        <v>6798</v>
      </c>
    </row>
    <row r="58" spans="1:16" x14ac:dyDescent="0.15">
      <c r="A58" s="172" t="s">
        <v>41</v>
      </c>
      <c r="B58" s="172"/>
      <c r="C58" s="172"/>
      <c r="D58" s="172">
        <f>'将来負担比率（分子）の構造'!I$50</f>
        <v>7119</v>
      </c>
      <c r="E58" s="172"/>
      <c r="F58" s="172"/>
      <c r="G58" s="172">
        <f>'将来負担比率（分子）の構造'!J$50</f>
        <v>7285</v>
      </c>
      <c r="H58" s="172"/>
      <c r="I58" s="172"/>
      <c r="J58" s="172">
        <f>'将来負担比率（分子）の構造'!K$50</f>
        <v>7053</v>
      </c>
      <c r="K58" s="172"/>
      <c r="L58" s="172"/>
      <c r="M58" s="172">
        <f>'将来負担比率（分子）の構造'!L$50</f>
        <v>6613</v>
      </c>
      <c r="N58" s="172"/>
      <c r="O58" s="172"/>
      <c r="P58" s="172">
        <f>'将来負担比率（分子）の構造'!M$50</f>
        <v>7429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1456</v>
      </c>
      <c r="C61" s="172"/>
      <c r="D61" s="172"/>
      <c r="E61" s="172">
        <f>'将来負担比率（分子）の構造'!J$46</f>
        <v>1478</v>
      </c>
      <c r="F61" s="172"/>
      <c r="G61" s="172"/>
      <c r="H61" s="172">
        <f>'将来負担比率（分子）の構造'!K$46</f>
        <v>1405</v>
      </c>
      <c r="I61" s="172"/>
      <c r="J61" s="172"/>
      <c r="K61" s="172">
        <f>'将来負担比率（分子）の構造'!L$46</f>
        <v>1284</v>
      </c>
      <c r="L61" s="172"/>
      <c r="M61" s="172"/>
      <c r="N61" s="172">
        <f>'将来負担比率（分子）の構造'!M$46</f>
        <v>1274</v>
      </c>
      <c r="O61" s="172"/>
      <c r="P61" s="172"/>
    </row>
    <row r="62" spans="1:16" x14ac:dyDescent="0.15">
      <c r="A62" s="172" t="s">
        <v>35</v>
      </c>
      <c r="B62" s="172">
        <f>'将来負担比率（分子）の構造'!I$45</f>
        <v>5346</v>
      </c>
      <c r="C62" s="172"/>
      <c r="D62" s="172"/>
      <c r="E62" s="172">
        <f>'将来負担比率（分子）の構造'!J$45</f>
        <v>4983</v>
      </c>
      <c r="F62" s="172"/>
      <c r="G62" s="172"/>
      <c r="H62" s="172">
        <f>'将来負担比率（分子）の構造'!K$45</f>
        <v>4950</v>
      </c>
      <c r="I62" s="172"/>
      <c r="J62" s="172"/>
      <c r="K62" s="172">
        <f>'将来負担比率（分子）の構造'!L$45</f>
        <v>4493</v>
      </c>
      <c r="L62" s="172"/>
      <c r="M62" s="172"/>
      <c r="N62" s="172">
        <f>'将来負担比率（分子）の構造'!M$45</f>
        <v>4444</v>
      </c>
      <c r="O62" s="172"/>
      <c r="P62" s="172"/>
    </row>
    <row r="63" spans="1:16" x14ac:dyDescent="0.15">
      <c r="A63" s="172" t="s">
        <v>34</v>
      </c>
      <c r="B63" s="172">
        <f>'将来負担比率（分子）の構造'!I$44</f>
        <v>2711</v>
      </c>
      <c r="C63" s="172"/>
      <c r="D63" s="172"/>
      <c r="E63" s="172">
        <f>'将来負担比率（分子）の構造'!J$44</f>
        <v>2788</v>
      </c>
      <c r="F63" s="172"/>
      <c r="G63" s="172"/>
      <c r="H63" s="172">
        <f>'将来負担比率（分子）の構造'!K$44</f>
        <v>2698</v>
      </c>
      <c r="I63" s="172"/>
      <c r="J63" s="172"/>
      <c r="K63" s="172">
        <f>'将来負担比率（分子）の構造'!L$44</f>
        <v>3222</v>
      </c>
      <c r="L63" s="172"/>
      <c r="M63" s="172"/>
      <c r="N63" s="172">
        <f>'将来負担比率（分子）の構造'!M$44</f>
        <v>3263</v>
      </c>
      <c r="O63" s="172"/>
      <c r="P63" s="172"/>
    </row>
    <row r="64" spans="1:16" x14ac:dyDescent="0.15">
      <c r="A64" s="172" t="s">
        <v>33</v>
      </c>
      <c r="B64" s="172">
        <f>'将来負担比率（分子）の構造'!I$43</f>
        <v>13613</v>
      </c>
      <c r="C64" s="172"/>
      <c r="D64" s="172"/>
      <c r="E64" s="172">
        <f>'将来負担比率（分子）の構造'!J$43</f>
        <v>13230</v>
      </c>
      <c r="F64" s="172"/>
      <c r="G64" s="172"/>
      <c r="H64" s="172">
        <f>'将来負担比率（分子）の構造'!K$43</f>
        <v>12676</v>
      </c>
      <c r="I64" s="172"/>
      <c r="J64" s="172"/>
      <c r="K64" s="172">
        <f>'将来負担比率（分子）の構造'!L$43</f>
        <v>11898</v>
      </c>
      <c r="L64" s="172"/>
      <c r="M64" s="172"/>
      <c r="N64" s="172">
        <f>'将来負担比率（分子）の構造'!M$43</f>
        <v>11126</v>
      </c>
      <c r="O64" s="172"/>
      <c r="P64" s="172"/>
    </row>
    <row r="65" spans="1:16" x14ac:dyDescent="0.15">
      <c r="A65" s="172" t="s">
        <v>32</v>
      </c>
      <c r="B65" s="172">
        <f>'将来負担比率（分子）の構造'!I$42</f>
        <v>81</v>
      </c>
      <c r="C65" s="172"/>
      <c r="D65" s="172"/>
      <c r="E65" s="172">
        <f>'将来負担比率（分子）の構造'!J$42</f>
        <v>13</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38952</v>
      </c>
      <c r="C66" s="172"/>
      <c r="D66" s="172"/>
      <c r="E66" s="172">
        <f>'将来負担比率（分子）の構造'!J$41</f>
        <v>38760</v>
      </c>
      <c r="F66" s="172"/>
      <c r="G66" s="172"/>
      <c r="H66" s="172">
        <f>'将来負担比率（分子）の構造'!K$41</f>
        <v>38265</v>
      </c>
      <c r="I66" s="172"/>
      <c r="J66" s="172"/>
      <c r="K66" s="172">
        <f>'将来負担比率（分子）の構造'!L$41</f>
        <v>38145</v>
      </c>
      <c r="L66" s="172"/>
      <c r="M66" s="172"/>
      <c r="N66" s="172">
        <f>'将来負担比率（分子）の構造'!M$41</f>
        <v>37707</v>
      </c>
      <c r="O66" s="172"/>
      <c r="P66" s="172"/>
    </row>
    <row r="67" spans="1:16" x14ac:dyDescent="0.15">
      <c r="A67" s="172" t="s">
        <v>75</v>
      </c>
      <c r="B67" s="172" t="e">
        <f>NA()</f>
        <v>#N/A</v>
      </c>
      <c r="C67" s="172">
        <f>IF(ISNUMBER('将来負担比率（分子）の構造'!I$53), IF('将来負担比率（分子）の構造'!I$53 &lt; 0, 0, '将来負担比率（分子）の構造'!I$53), NA())</f>
        <v>6958</v>
      </c>
      <c r="D67" s="172" t="e">
        <f>NA()</f>
        <v>#N/A</v>
      </c>
      <c r="E67" s="172" t="e">
        <f>NA()</f>
        <v>#N/A</v>
      </c>
      <c r="F67" s="172">
        <f>IF(ISNUMBER('将来負担比率（分子）の構造'!J$53), IF('将来負担比率（分子）の構造'!J$53 &lt; 0, 0, '将来負担比率（分子）の構造'!J$53), NA())</f>
        <v>6469</v>
      </c>
      <c r="G67" s="172" t="e">
        <f>NA()</f>
        <v>#N/A</v>
      </c>
      <c r="H67" s="172" t="e">
        <f>NA()</f>
        <v>#N/A</v>
      </c>
      <c r="I67" s="172">
        <f>IF(ISNUMBER('将来負担比率（分子）の構造'!K$53), IF('将来負担比率（分子）の構造'!K$53 &lt; 0, 0, '将来負担比率（分子）の構造'!K$53), NA())</f>
        <v>6242</v>
      </c>
      <c r="J67" s="172" t="e">
        <f>NA()</f>
        <v>#N/A</v>
      </c>
      <c r="K67" s="172" t="e">
        <f>NA()</f>
        <v>#N/A</v>
      </c>
      <c r="L67" s="172">
        <f>IF(ISNUMBER('将来負担比率（分子）の構造'!L$53), IF('将来負担比率（分子）の構造'!L$53 &lt; 0, 0, '将来負担比率（分子）の構造'!L$53), NA())</f>
        <v>6293</v>
      </c>
      <c r="M67" s="172" t="e">
        <f>NA()</f>
        <v>#N/A</v>
      </c>
      <c r="N67" s="172" t="e">
        <f>NA()</f>
        <v>#N/A</v>
      </c>
      <c r="O67" s="172">
        <f>IF(ISNUMBER('将来負担比率（分子）の構造'!M$53), IF('将来負担比率（分子）の構造'!M$53 &lt; 0, 0, '将来負担比率（分子）の構造'!M$53), NA())</f>
        <v>5910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2672</v>
      </c>
      <c r="C72" s="176">
        <f>基金残高に係る経年分析!G55</f>
        <v>2436</v>
      </c>
      <c r="D72" s="176">
        <f>基金残高に係る経年分析!H55</f>
        <v>2482</v>
      </c>
    </row>
    <row r="73" spans="1:16" x14ac:dyDescent="0.15">
      <c r="A73" s="175" t="s">
        <v>78</v>
      </c>
      <c r="B73" s="176">
        <f>基金残高に係る経年分析!F56</f>
        <v>1963</v>
      </c>
      <c r="C73" s="176">
        <f>基金残高に係る経年分析!G56</f>
        <v>1766</v>
      </c>
      <c r="D73" s="176">
        <f>基金残高に係る経年分析!H56</f>
        <v>2173</v>
      </c>
    </row>
    <row r="74" spans="1:16" x14ac:dyDescent="0.15">
      <c r="A74" s="175" t="s">
        <v>79</v>
      </c>
      <c r="B74" s="176">
        <f>基金残高に係る経年分析!F57</f>
        <v>1344</v>
      </c>
      <c r="C74" s="176">
        <f>基金残高に係る経年分析!G57</f>
        <v>1172</v>
      </c>
      <c r="D74" s="176">
        <f>基金残高に係る経年分析!H57</f>
        <v>1403</v>
      </c>
    </row>
  </sheetData>
  <sheetProtection algorithmName="SHA-512" hashValue="+XE+9xDivru/R8mL4DxWrsFz/t8YvxG+TqSSLotnPxaFdi0Di2KuXVDwjKraYECiRrDEOJo2HChbmmoxq/zkTQ==" saltValue="Z3DIgcyJN0RRuJ6eI4sq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216</v>
      </c>
      <c r="DI1" s="747"/>
      <c r="DJ1" s="747"/>
      <c r="DK1" s="747"/>
      <c r="DL1" s="747"/>
      <c r="DM1" s="747"/>
      <c r="DN1" s="748"/>
      <c r="DO1" s="212"/>
      <c r="DP1" s="746" t="s">
        <v>217</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219</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220</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221</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222</v>
      </c>
      <c r="S4" s="689"/>
      <c r="T4" s="689"/>
      <c r="U4" s="689"/>
      <c r="V4" s="689"/>
      <c r="W4" s="689"/>
      <c r="X4" s="689"/>
      <c r="Y4" s="690"/>
      <c r="Z4" s="688" t="s">
        <v>223</v>
      </c>
      <c r="AA4" s="689"/>
      <c r="AB4" s="689"/>
      <c r="AC4" s="690"/>
      <c r="AD4" s="688" t="s">
        <v>224</v>
      </c>
      <c r="AE4" s="689"/>
      <c r="AF4" s="689"/>
      <c r="AG4" s="689"/>
      <c r="AH4" s="689"/>
      <c r="AI4" s="689"/>
      <c r="AJ4" s="689"/>
      <c r="AK4" s="690"/>
      <c r="AL4" s="688" t="s">
        <v>223</v>
      </c>
      <c r="AM4" s="689"/>
      <c r="AN4" s="689"/>
      <c r="AO4" s="690"/>
      <c r="AP4" s="749" t="s">
        <v>225</v>
      </c>
      <c r="AQ4" s="749"/>
      <c r="AR4" s="749"/>
      <c r="AS4" s="749"/>
      <c r="AT4" s="749"/>
      <c r="AU4" s="749"/>
      <c r="AV4" s="749"/>
      <c r="AW4" s="749"/>
      <c r="AX4" s="749"/>
      <c r="AY4" s="749"/>
      <c r="AZ4" s="749"/>
      <c r="BA4" s="749"/>
      <c r="BB4" s="749"/>
      <c r="BC4" s="749"/>
      <c r="BD4" s="749"/>
      <c r="BE4" s="749"/>
      <c r="BF4" s="749"/>
      <c r="BG4" s="749" t="s">
        <v>226</v>
      </c>
      <c r="BH4" s="749"/>
      <c r="BI4" s="749"/>
      <c r="BJ4" s="749"/>
      <c r="BK4" s="749"/>
      <c r="BL4" s="749"/>
      <c r="BM4" s="749"/>
      <c r="BN4" s="749"/>
      <c r="BO4" s="749" t="s">
        <v>223</v>
      </c>
      <c r="BP4" s="749"/>
      <c r="BQ4" s="749"/>
      <c r="BR4" s="749"/>
      <c r="BS4" s="749" t="s">
        <v>227</v>
      </c>
      <c r="BT4" s="749"/>
      <c r="BU4" s="749"/>
      <c r="BV4" s="749"/>
      <c r="BW4" s="749"/>
      <c r="BX4" s="749"/>
      <c r="BY4" s="749"/>
      <c r="BZ4" s="749"/>
      <c r="CA4" s="749"/>
      <c r="CB4" s="749"/>
      <c r="CD4" s="731" t="s">
        <v>228</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x14ac:dyDescent="0.15">
      <c r="B5" s="697" t="s">
        <v>229</v>
      </c>
      <c r="C5" s="698"/>
      <c r="D5" s="698"/>
      <c r="E5" s="698"/>
      <c r="F5" s="698"/>
      <c r="G5" s="698"/>
      <c r="H5" s="698"/>
      <c r="I5" s="698"/>
      <c r="J5" s="698"/>
      <c r="K5" s="698"/>
      <c r="L5" s="698"/>
      <c r="M5" s="698"/>
      <c r="N5" s="698"/>
      <c r="O5" s="698"/>
      <c r="P5" s="698"/>
      <c r="Q5" s="699"/>
      <c r="R5" s="682">
        <v>11251144</v>
      </c>
      <c r="S5" s="683"/>
      <c r="T5" s="683"/>
      <c r="U5" s="683"/>
      <c r="V5" s="683"/>
      <c r="W5" s="683"/>
      <c r="X5" s="683"/>
      <c r="Y5" s="726"/>
      <c r="Z5" s="744">
        <v>30.4</v>
      </c>
      <c r="AA5" s="744"/>
      <c r="AB5" s="744"/>
      <c r="AC5" s="744"/>
      <c r="AD5" s="745">
        <v>10663512</v>
      </c>
      <c r="AE5" s="745"/>
      <c r="AF5" s="745"/>
      <c r="AG5" s="745"/>
      <c r="AH5" s="745"/>
      <c r="AI5" s="745"/>
      <c r="AJ5" s="745"/>
      <c r="AK5" s="745"/>
      <c r="AL5" s="727">
        <v>54.8</v>
      </c>
      <c r="AM5" s="702"/>
      <c r="AN5" s="702"/>
      <c r="AO5" s="728"/>
      <c r="AP5" s="697" t="s">
        <v>230</v>
      </c>
      <c r="AQ5" s="698"/>
      <c r="AR5" s="698"/>
      <c r="AS5" s="698"/>
      <c r="AT5" s="698"/>
      <c r="AU5" s="698"/>
      <c r="AV5" s="698"/>
      <c r="AW5" s="698"/>
      <c r="AX5" s="698"/>
      <c r="AY5" s="698"/>
      <c r="AZ5" s="698"/>
      <c r="BA5" s="698"/>
      <c r="BB5" s="698"/>
      <c r="BC5" s="698"/>
      <c r="BD5" s="698"/>
      <c r="BE5" s="698"/>
      <c r="BF5" s="699"/>
      <c r="BG5" s="629">
        <v>10639509</v>
      </c>
      <c r="BH5" s="630"/>
      <c r="BI5" s="630"/>
      <c r="BJ5" s="630"/>
      <c r="BK5" s="630"/>
      <c r="BL5" s="630"/>
      <c r="BM5" s="630"/>
      <c r="BN5" s="631"/>
      <c r="BO5" s="656">
        <v>94.6</v>
      </c>
      <c r="BP5" s="656"/>
      <c r="BQ5" s="656"/>
      <c r="BR5" s="656"/>
      <c r="BS5" s="657">
        <v>167826</v>
      </c>
      <c r="BT5" s="657"/>
      <c r="BU5" s="657"/>
      <c r="BV5" s="657"/>
      <c r="BW5" s="657"/>
      <c r="BX5" s="657"/>
      <c r="BY5" s="657"/>
      <c r="BZ5" s="657"/>
      <c r="CA5" s="657"/>
      <c r="CB5" s="715"/>
      <c r="CD5" s="731" t="s">
        <v>225</v>
      </c>
      <c r="CE5" s="732"/>
      <c r="CF5" s="732"/>
      <c r="CG5" s="732"/>
      <c r="CH5" s="732"/>
      <c r="CI5" s="732"/>
      <c r="CJ5" s="732"/>
      <c r="CK5" s="732"/>
      <c r="CL5" s="732"/>
      <c r="CM5" s="732"/>
      <c r="CN5" s="732"/>
      <c r="CO5" s="732"/>
      <c r="CP5" s="732"/>
      <c r="CQ5" s="733"/>
      <c r="CR5" s="731" t="s">
        <v>231</v>
      </c>
      <c r="CS5" s="732"/>
      <c r="CT5" s="732"/>
      <c r="CU5" s="732"/>
      <c r="CV5" s="732"/>
      <c r="CW5" s="732"/>
      <c r="CX5" s="732"/>
      <c r="CY5" s="733"/>
      <c r="CZ5" s="731" t="s">
        <v>223</v>
      </c>
      <c r="DA5" s="732"/>
      <c r="DB5" s="732"/>
      <c r="DC5" s="733"/>
      <c r="DD5" s="731" t="s">
        <v>232</v>
      </c>
      <c r="DE5" s="732"/>
      <c r="DF5" s="732"/>
      <c r="DG5" s="732"/>
      <c r="DH5" s="732"/>
      <c r="DI5" s="732"/>
      <c r="DJ5" s="732"/>
      <c r="DK5" s="732"/>
      <c r="DL5" s="732"/>
      <c r="DM5" s="732"/>
      <c r="DN5" s="732"/>
      <c r="DO5" s="732"/>
      <c r="DP5" s="733"/>
      <c r="DQ5" s="731" t="s">
        <v>233</v>
      </c>
      <c r="DR5" s="732"/>
      <c r="DS5" s="732"/>
      <c r="DT5" s="732"/>
      <c r="DU5" s="732"/>
      <c r="DV5" s="732"/>
      <c r="DW5" s="732"/>
      <c r="DX5" s="732"/>
      <c r="DY5" s="732"/>
      <c r="DZ5" s="732"/>
      <c r="EA5" s="732"/>
      <c r="EB5" s="732"/>
      <c r="EC5" s="733"/>
    </row>
    <row r="6" spans="2:143" ht="11.25" customHeight="1" x14ac:dyDescent="0.15">
      <c r="B6" s="626" t="s">
        <v>234</v>
      </c>
      <c r="C6" s="627"/>
      <c r="D6" s="627"/>
      <c r="E6" s="627"/>
      <c r="F6" s="627"/>
      <c r="G6" s="627"/>
      <c r="H6" s="627"/>
      <c r="I6" s="627"/>
      <c r="J6" s="627"/>
      <c r="K6" s="627"/>
      <c r="L6" s="627"/>
      <c r="M6" s="627"/>
      <c r="N6" s="627"/>
      <c r="O6" s="627"/>
      <c r="P6" s="627"/>
      <c r="Q6" s="628"/>
      <c r="R6" s="629">
        <v>265943</v>
      </c>
      <c r="S6" s="630"/>
      <c r="T6" s="630"/>
      <c r="U6" s="630"/>
      <c r="V6" s="630"/>
      <c r="W6" s="630"/>
      <c r="X6" s="630"/>
      <c r="Y6" s="631"/>
      <c r="Z6" s="656">
        <v>0.7</v>
      </c>
      <c r="AA6" s="656"/>
      <c r="AB6" s="656"/>
      <c r="AC6" s="656"/>
      <c r="AD6" s="657">
        <v>265943</v>
      </c>
      <c r="AE6" s="657"/>
      <c r="AF6" s="657"/>
      <c r="AG6" s="657"/>
      <c r="AH6" s="657"/>
      <c r="AI6" s="657"/>
      <c r="AJ6" s="657"/>
      <c r="AK6" s="657"/>
      <c r="AL6" s="632">
        <v>1.4</v>
      </c>
      <c r="AM6" s="633"/>
      <c r="AN6" s="633"/>
      <c r="AO6" s="658"/>
      <c r="AP6" s="626" t="s">
        <v>235</v>
      </c>
      <c r="AQ6" s="627"/>
      <c r="AR6" s="627"/>
      <c r="AS6" s="627"/>
      <c r="AT6" s="627"/>
      <c r="AU6" s="627"/>
      <c r="AV6" s="627"/>
      <c r="AW6" s="627"/>
      <c r="AX6" s="627"/>
      <c r="AY6" s="627"/>
      <c r="AZ6" s="627"/>
      <c r="BA6" s="627"/>
      <c r="BB6" s="627"/>
      <c r="BC6" s="627"/>
      <c r="BD6" s="627"/>
      <c r="BE6" s="627"/>
      <c r="BF6" s="628"/>
      <c r="BG6" s="629">
        <v>10639509</v>
      </c>
      <c r="BH6" s="630"/>
      <c r="BI6" s="630"/>
      <c r="BJ6" s="630"/>
      <c r="BK6" s="630"/>
      <c r="BL6" s="630"/>
      <c r="BM6" s="630"/>
      <c r="BN6" s="631"/>
      <c r="BO6" s="656">
        <v>94.6</v>
      </c>
      <c r="BP6" s="656"/>
      <c r="BQ6" s="656"/>
      <c r="BR6" s="656"/>
      <c r="BS6" s="657">
        <v>167826</v>
      </c>
      <c r="BT6" s="657"/>
      <c r="BU6" s="657"/>
      <c r="BV6" s="657"/>
      <c r="BW6" s="657"/>
      <c r="BX6" s="657"/>
      <c r="BY6" s="657"/>
      <c r="BZ6" s="657"/>
      <c r="CA6" s="657"/>
      <c r="CB6" s="715"/>
      <c r="CD6" s="685" t="s">
        <v>236</v>
      </c>
      <c r="CE6" s="686"/>
      <c r="CF6" s="686"/>
      <c r="CG6" s="686"/>
      <c r="CH6" s="686"/>
      <c r="CI6" s="686"/>
      <c r="CJ6" s="686"/>
      <c r="CK6" s="686"/>
      <c r="CL6" s="686"/>
      <c r="CM6" s="686"/>
      <c r="CN6" s="686"/>
      <c r="CO6" s="686"/>
      <c r="CP6" s="686"/>
      <c r="CQ6" s="687"/>
      <c r="CR6" s="629">
        <v>206955</v>
      </c>
      <c r="CS6" s="630"/>
      <c r="CT6" s="630"/>
      <c r="CU6" s="630"/>
      <c r="CV6" s="630"/>
      <c r="CW6" s="630"/>
      <c r="CX6" s="630"/>
      <c r="CY6" s="631"/>
      <c r="CZ6" s="727">
        <v>0.6</v>
      </c>
      <c r="DA6" s="702"/>
      <c r="DB6" s="702"/>
      <c r="DC6" s="730"/>
      <c r="DD6" s="635">
        <v>2860</v>
      </c>
      <c r="DE6" s="630"/>
      <c r="DF6" s="630"/>
      <c r="DG6" s="630"/>
      <c r="DH6" s="630"/>
      <c r="DI6" s="630"/>
      <c r="DJ6" s="630"/>
      <c r="DK6" s="630"/>
      <c r="DL6" s="630"/>
      <c r="DM6" s="630"/>
      <c r="DN6" s="630"/>
      <c r="DO6" s="630"/>
      <c r="DP6" s="631"/>
      <c r="DQ6" s="635">
        <v>204855</v>
      </c>
      <c r="DR6" s="630"/>
      <c r="DS6" s="630"/>
      <c r="DT6" s="630"/>
      <c r="DU6" s="630"/>
      <c r="DV6" s="630"/>
      <c r="DW6" s="630"/>
      <c r="DX6" s="630"/>
      <c r="DY6" s="630"/>
      <c r="DZ6" s="630"/>
      <c r="EA6" s="630"/>
      <c r="EB6" s="630"/>
      <c r="EC6" s="673"/>
    </row>
    <row r="7" spans="2:143" ht="11.25" customHeight="1" x14ac:dyDescent="0.15">
      <c r="B7" s="626" t="s">
        <v>237</v>
      </c>
      <c r="C7" s="627"/>
      <c r="D7" s="627"/>
      <c r="E7" s="627"/>
      <c r="F7" s="627"/>
      <c r="G7" s="627"/>
      <c r="H7" s="627"/>
      <c r="I7" s="627"/>
      <c r="J7" s="627"/>
      <c r="K7" s="627"/>
      <c r="L7" s="627"/>
      <c r="M7" s="627"/>
      <c r="N7" s="627"/>
      <c r="O7" s="627"/>
      <c r="P7" s="627"/>
      <c r="Q7" s="628"/>
      <c r="R7" s="629">
        <v>8811</v>
      </c>
      <c r="S7" s="630"/>
      <c r="T7" s="630"/>
      <c r="U7" s="630"/>
      <c r="V7" s="630"/>
      <c r="W7" s="630"/>
      <c r="X7" s="630"/>
      <c r="Y7" s="631"/>
      <c r="Z7" s="656">
        <v>0</v>
      </c>
      <c r="AA7" s="656"/>
      <c r="AB7" s="656"/>
      <c r="AC7" s="656"/>
      <c r="AD7" s="657">
        <v>8811</v>
      </c>
      <c r="AE7" s="657"/>
      <c r="AF7" s="657"/>
      <c r="AG7" s="657"/>
      <c r="AH7" s="657"/>
      <c r="AI7" s="657"/>
      <c r="AJ7" s="657"/>
      <c r="AK7" s="657"/>
      <c r="AL7" s="632">
        <v>0</v>
      </c>
      <c r="AM7" s="633"/>
      <c r="AN7" s="633"/>
      <c r="AO7" s="658"/>
      <c r="AP7" s="626" t="s">
        <v>238</v>
      </c>
      <c r="AQ7" s="627"/>
      <c r="AR7" s="627"/>
      <c r="AS7" s="627"/>
      <c r="AT7" s="627"/>
      <c r="AU7" s="627"/>
      <c r="AV7" s="627"/>
      <c r="AW7" s="627"/>
      <c r="AX7" s="627"/>
      <c r="AY7" s="627"/>
      <c r="AZ7" s="627"/>
      <c r="BA7" s="627"/>
      <c r="BB7" s="627"/>
      <c r="BC7" s="627"/>
      <c r="BD7" s="627"/>
      <c r="BE7" s="627"/>
      <c r="BF7" s="628"/>
      <c r="BG7" s="629">
        <v>4387351</v>
      </c>
      <c r="BH7" s="630"/>
      <c r="BI7" s="630"/>
      <c r="BJ7" s="630"/>
      <c r="BK7" s="630"/>
      <c r="BL7" s="630"/>
      <c r="BM7" s="630"/>
      <c r="BN7" s="631"/>
      <c r="BO7" s="656">
        <v>39</v>
      </c>
      <c r="BP7" s="656"/>
      <c r="BQ7" s="656"/>
      <c r="BR7" s="656"/>
      <c r="BS7" s="657">
        <v>167826</v>
      </c>
      <c r="BT7" s="657"/>
      <c r="BU7" s="657"/>
      <c r="BV7" s="657"/>
      <c r="BW7" s="657"/>
      <c r="BX7" s="657"/>
      <c r="BY7" s="657"/>
      <c r="BZ7" s="657"/>
      <c r="CA7" s="657"/>
      <c r="CB7" s="715"/>
      <c r="CD7" s="663" t="s">
        <v>239</v>
      </c>
      <c r="CE7" s="664"/>
      <c r="CF7" s="664"/>
      <c r="CG7" s="664"/>
      <c r="CH7" s="664"/>
      <c r="CI7" s="664"/>
      <c r="CJ7" s="664"/>
      <c r="CK7" s="664"/>
      <c r="CL7" s="664"/>
      <c r="CM7" s="664"/>
      <c r="CN7" s="664"/>
      <c r="CO7" s="664"/>
      <c r="CP7" s="664"/>
      <c r="CQ7" s="665"/>
      <c r="CR7" s="629">
        <v>4621345</v>
      </c>
      <c r="CS7" s="630"/>
      <c r="CT7" s="630"/>
      <c r="CU7" s="630"/>
      <c r="CV7" s="630"/>
      <c r="CW7" s="630"/>
      <c r="CX7" s="630"/>
      <c r="CY7" s="631"/>
      <c r="CZ7" s="656">
        <v>12.8</v>
      </c>
      <c r="DA7" s="656"/>
      <c r="DB7" s="656"/>
      <c r="DC7" s="656"/>
      <c r="DD7" s="635">
        <v>292459</v>
      </c>
      <c r="DE7" s="630"/>
      <c r="DF7" s="630"/>
      <c r="DG7" s="630"/>
      <c r="DH7" s="630"/>
      <c r="DI7" s="630"/>
      <c r="DJ7" s="630"/>
      <c r="DK7" s="630"/>
      <c r="DL7" s="630"/>
      <c r="DM7" s="630"/>
      <c r="DN7" s="630"/>
      <c r="DO7" s="630"/>
      <c r="DP7" s="631"/>
      <c r="DQ7" s="635">
        <v>3290038</v>
      </c>
      <c r="DR7" s="630"/>
      <c r="DS7" s="630"/>
      <c r="DT7" s="630"/>
      <c r="DU7" s="630"/>
      <c r="DV7" s="630"/>
      <c r="DW7" s="630"/>
      <c r="DX7" s="630"/>
      <c r="DY7" s="630"/>
      <c r="DZ7" s="630"/>
      <c r="EA7" s="630"/>
      <c r="EB7" s="630"/>
      <c r="EC7" s="673"/>
    </row>
    <row r="8" spans="2:143" ht="11.25" customHeight="1" x14ac:dyDescent="0.15">
      <c r="B8" s="626" t="s">
        <v>240</v>
      </c>
      <c r="C8" s="627"/>
      <c r="D8" s="627"/>
      <c r="E8" s="627"/>
      <c r="F8" s="627"/>
      <c r="G8" s="627"/>
      <c r="H8" s="627"/>
      <c r="I8" s="627"/>
      <c r="J8" s="627"/>
      <c r="K8" s="627"/>
      <c r="L8" s="627"/>
      <c r="M8" s="627"/>
      <c r="N8" s="627"/>
      <c r="O8" s="627"/>
      <c r="P8" s="627"/>
      <c r="Q8" s="628"/>
      <c r="R8" s="629">
        <v>89001</v>
      </c>
      <c r="S8" s="630"/>
      <c r="T8" s="630"/>
      <c r="U8" s="630"/>
      <c r="V8" s="630"/>
      <c r="W8" s="630"/>
      <c r="X8" s="630"/>
      <c r="Y8" s="631"/>
      <c r="Z8" s="656">
        <v>0.2</v>
      </c>
      <c r="AA8" s="656"/>
      <c r="AB8" s="656"/>
      <c r="AC8" s="656"/>
      <c r="AD8" s="657">
        <v>89001</v>
      </c>
      <c r="AE8" s="657"/>
      <c r="AF8" s="657"/>
      <c r="AG8" s="657"/>
      <c r="AH8" s="657"/>
      <c r="AI8" s="657"/>
      <c r="AJ8" s="657"/>
      <c r="AK8" s="657"/>
      <c r="AL8" s="632">
        <v>0.5</v>
      </c>
      <c r="AM8" s="633"/>
      <c r="AN8" s="633"/>
      <c r="AO8" s="658"/>
      <c r="AP8" s="626" t="s">
        <v>241</v>
      </c>
      <c r="AQ8" s="627"/>
      <c r="AR8" s="627"/>
      <c r="AS8" s="627"/>
      <c r="AT8" s="627"/>
      <c r="AU8" s="627"/>
      <c r="AV8" s="627"/>
      <c r="AW8" s="627"/>
      <c r="AX8" s="627"/>
      <c r="AY8" s="627"/>
      <c r="AZ8" s="627"/>
      <c r="BA8" s="627"/>
      <c r="BB8" s="627"/>
      <c r="BC8" s="627"/>
      <c r="BD8" s="627"/>
      <c r="BE8" s="627"/>
      <c r="BF8" s="628"/>
      <c r="BG8" s="629">
        <v>136264</v>
      </c>
      <c r="BH8" s="630"/>
      <c r="BI8" s="630"/>
      <c r="BJ8" s="630"/>
      <c r="BK8" s="630"/>
      <c r="BL8" s="630"/>
      <c r="BM8" s="630"/>
      <c r="BN8" s="631"/>
      <c r="BO8" s="656">
        <v>1.2</v>
      </c>
      <c r="BP8" s="656"/>
      <c r="BQ8" s="656"/>
      <c r="BR8" s="656"/>
      <c r="BS8" s="657" t="s">
        <v>130</v>
      </c>
      <c r="BT8" s="657"/>
      <c r="BU8" s="657"/>
      <c r="BV8" s="657"/>
      <c r="BW8" s="657"/>
      <c r="BX8" s="657"/>
      <c r="BY8" s="657"/>
      <c r="BZ8" s="657"/>
      <c r="CA8" s="657"/>
      <c r="CB8" s="715"/>
      <c r="CD8" s="663" t="s">
        <v>242</v>
      </c>
      <c r="CE8" s="664"/>
      <c r="CF8" s="664"/>
      <c r="CG8" s="664"/>
      <c r="CH8" s="664"/>
      <c r="CI8" s="664"/>
      <c r="CJ8" s="664"/>
      <c r="CK8" s="664"/>
      <c r="CL8" s="664"/>
      <c r="CM8" s="664"/>
      <c r="CN8" s="664"/>
      <c r="CO8" s="664"/>
      <c r="CP8" s="664"/>
      <c r="CQ8" s="665"/>
      <c r="CR8" s="629">
        <v>14217347</v>
      </c>
      <c r="CS8" s="630"/>
      <c r="CT8" s="630"/>
      <c r="CU8" s="630"/>
      <c r="CV8" s="630"/>
      <c r="CW8" s="630"/>
      <c r="CX8" s="630"/>
      <c r="CY8" s="631"/>
      <c r="CZ8" s="656">
        <v>39.4</v>
      </c>
      <c r="DA8" s="656"/>
      <c r="DB8" s="656"/>
      <c r="DC8" s="656"/>
      <c r="DD8" s="635">
        <v>63438</v>
      </c>
      <c r="DE8" s="630"/>
      <c r="DF8" s="630"/>
      <c r="DG8" s="630"/>
      <c r="DH8" s="630"/>
      <c r="DI8" s="630"/>
      <c r="DJ8" s="630"/>
      <c r="DK8" s="630"/>
      <c r="DL8" s="630"/>
      <c r="DM8" s="630"/>
      <c r="DN8" s="630"/>
      <c r="DO8" s="630"/>
      <c r="DP8" s="631"/>
      <c r="DQ8" s="635">
        <v>6570952</v>
      </c>
      <c r="DR8" s="630"/>
      <c r="DS8" s="630"/>
      <c r="DT8" s="630"/>
      <c r="DU8" s="630"/>
      <c r="DV8" s="630"/>
      <c r="DW8" s="630"/>
      <c r="DX8" s="630"/>
      <c r="DY8" s="630"/>
      <c r="DZ8" s="630"/>
      <c r="EA8" s="630"/>
      <c r="EB8" s="630"/>
      <c r="EC8" s="673"/>
    </row>
    <row r="9" spans="2:143" ht="11.25" customHeight="1" x14ac:dyDescent="0.15">
      <c r="B9" s="626" t="s">
        <v>243</v>
      </c>
      <c r="C9" s="627"/>
      <c r="D9" s="627"/>
      <c r="E9" s="627"/>
      <c r="F9" s="627"/>
      <c r="G9" s="627"/>
      <c r="H9" s="627"/>
      <c r="I9" s="627"/>
      <c r="J9" s="627"/>
      <c r="K9" s="627"/>
      <c r="L9" s="627"/>
      <c r="M9" s="627"/>
      <c r="N9" s="627"/>
      <c r="O9" s="627"/>
      <c r="P9" s="627"/>
      <c r="Q9" s="628"/>
      <c r="R9" s="629">
        <v>104915</v>
      </c>
      <c r="S9" s="630"/>
      <c r="T9" s="630"/>
      <c r="U9" s="630"/>
      <c r="V9" s="630"/>
      <c r="W9" s="630"/>
      <c r="X9" s="630"/>
      <c r="Y9" s="631"/>
      <c r="Z9" s="656">
        <v>0.3</v>
      </c>
      <c r="AA9" s="656"/>
      <c r="AB9" s="656"/>
      <c r="AC9" s="656"/>
      <c r="AD9" s="657">
        <v>104915</v>
      </c>
      <c r="AE9" s="657"/>
      <c r="AF9" s="657"/>
      <c r="AG9" s="657"/>
      <c r="AH9" s="657"/>
      <c r="AI9" s="657"/>
      <c r="AJ9" s="657"/>
      <c r="AK9" s="657"/>
      <c r="AL9" s="632">
        <v>0.5</v>
      </c>
      <c r="AM9" s="633"/>
      <c r="AN9" s="633"/>
      <c r="AO9" s="658"/>
      <c r="AP9" s="626" t="s">
        <v>244</v>
      </c>
      <c r="AQ9" s="627"/>
      <c r="AR9" s="627"/>
      <c r="AS9" s="627"/>
      <c r="AT9" s="627"/>
      <c r="AU9" s="627"/>
      <c r="AV9" s="627"/>
      <c r="AW9" s="627"/>
      <c r="AX9" s="627"/>
      <c r="AY9" s="627"/>
      <c r="AZ9" s="627"/>
      <c r="BA9" s="627"/>
      <c r="BB9" s="627"/>
      <c r="BC9" s="627"/>
      <c r="BD9" s="627"/>
      <c r="BE9" s="627"/>
      <c r="BF9" s="628"/>
      <c r="BG9" s="629">
        <v>3451201</v>
      </c>
      <c r="BH9" s="630"/>
      <c r="BI9" s="630"/>
      <c r="BJ9" s="630"/>
      <c r="BK9" s="630"/>
      <c r="BL9" s="630"/>
      <c r="BM9" s="630"/>
      <c r="BN9" s="631"/>
      <c r="BO9" s="656">
        <v>30.7</v>
      </c>
      <c r="BP9" s="656"/>
      <c r="BQ9" s="656"/>
      <c r="BR9" s="656"/>
      <c r="BS9" s="657" t="s">
        <v>130</v>
      </c>
      <c r="BT9" s="657"/>
      <c r="BU9" s="657"/>
      <c r="BV9" s="657"/>
      <c r="BW9" s="657"/>
      <c r="BX9" s="657"/>
      <c r="BY9" s="657"/>
      <c r="BZ9" s="657"/>
      <c r="CA9" s="657"/>
      <c r="CB9" s="715"/>
      <c r="CD9" s="663" t="s">
        <v>245</v>
      </c>
      <c r="CE9" s="664"/>
      <c r="CF9" s="664"/>
      <c r="CG9" s="664"/>
      <c r="CH9" s="664"/>
      <c r="CI9" s="664"/>
      <c r="CJ9" s="664"/>
      <c r="CK9" s="664"/>
      <c r="CL9" s="664"/>
      <c r="CM9" s="664"/>
      <c r="CN9" s="664"/>
      <c r="CO9" s="664"/>
      <c r="CP9" s="664"/>
      <c r="CQ9" s="665"/>
      <c r="CR9" s="629">
        <v>3747912</v>
      </c>
      <c r="CS9" s="630"/>
      <c r="CT9" s="630"/>
      <c r="CU9" s="630"/>
      <c r="CV9" s="630"/>
      <c r="CW9" s="630"/>
      <c r="CX9" s="630"/>
      <c r="CY9" s="631"/>
      <c r="CZ9" s="656">
        <v>10.4</v>
      </c>
      <c r="DA9" s="656"/>
      <c r="DB9" s="656"/>
      <c r="DC9" s="656"/>
      <c r="DD9" s="635">
        <v>361033</v>
      </c>
      <c r="DE9" s="630"/>
      <c r="DF9" s="630"/>
      <c r="DG9" s="630"/>
      <c r="DH9" s="630"/>
      <c r="DI9" s="630"/>
      <c r="DJ9" s="630"/>
      <c r="DK9" s="630"/>
      <c r="DL9" s="630"/>
      <c r="DM9" s="630"/>
      <c r="DN9" s="630"/>
      <c r="DO9" s="630"/>
      <c r="DP9" s="631"/>
      <c r="DQ9" s="635">
        <v>2455021</v>
      </c>
      <c r="DR9" s="630"/>
      <c r="DS9" s="630"/>
      <c r="DT9" s="630"/>
      <c r="DU9" s="630"/>
      <c r="DV9" s="630"/>
      <c r="DW9" s="630"/>
      <c r="DX9" s="630"/>
      <c r="DY9" s="630"/>
      <c r="DZ9" s="630"/>
      <c r="EA9" s="630"/>
      <c r="EB9" s="630"/>
      <c r="EC9" s="673"/>
    </row>
    <row r="10" spans="2:143" ht="11.25" customHeight="1" x14ac:dyDescent="0.15">
      <c r="B10" s="626" t="s">
        <v>246</v>
      </c>
      <c r="C10" s="627"/>
      <c r="D10" s="627"/>
      <c r="E10" s="627"/>
      <c r="F10" s="627"/>
      <c r="G10" s="627"/>
      <c r="H10" s="627"/>
      <c r="I10" s="627"/>
      <c r="J10" s="627"/>
      <c r="K10" s="627"/>
      <c r="L10" s="627"/>
      <c r="M10" s="627"/>
      <c r="N10" s="627"/>
      <c r="O10" s="627"/>
      <c r="P10" s="627"/>
      <c r="Q10" s="628"/>
      <c r="R10" s="629" t="s">
        <v>130</v>
      </c>
      <c r="S10" s="630"/>
      <c r="T10" s="630"/>
      <c r="U10" s="630"/>
      <c r="V10" s="630"/>
      <c r="W10" s="630"/>
      <c r="X10" s="630"/>
      <c r="Y10" s="631"/>
      <c r="Z10" s="656" t="s">
        <v>130</v>
      </c>
      <c r="AA10" s="656"/>
      <c r="AB10" s="656"/>
      <c r="AC10" s="656"/>
      <c r="AD10" s="657" t="s">
        <v>130</v>
      </c>
      <c r="AE10" s="657"/>
      <c r="AF10" s="657"/>
      <c r="AG10" s="657"/>
      <c r="AH10" s="657"/>
      <c r="AI10" s="657"/>
      <c r="AJ10" s="657"/>
      <c r="AK10" s="657"/>
      <c r="AL10" s="632" t="s">
        <v>130</v>
      </c>
      <c r="AM10" s="633"/>
      <c r="AN10" s="633"/>
      <c r="AO10" s="658"/>
      <c r="AP10" s="626" t="s">
        <v>247</v>
      </c>
      <c r="AQ10" s="627"/>
      <c r="AR10" s="627"/>
      <c r="AS10" s="627"/>
      <c r="AT10" s="627"/>
      <c r="AU10" s="627"/>
      <c r="AV10" s="627"/>
      <c r="AW10" s="627"/>
      <c r="AX10" s="627"/>
      <c r="AY10" s="627"/>
      <c r="AZ10" s="627"/>
      <c r="BA10" s="627"/>
      <c r="BB10" s="627"/>
      <c r="BC10" s="627"/>
      <c r="BD10" s="627"/>
      <c r="BE10" s="627"/>
      <c r="BF10" s="628"/>
      <c r="BG10" s="629">
        <v>220649</v>
      </c>
      <c r="BH10" s="630"/>
      <c r="BI10" s="630"/>
      <c r="BJ10" s="630"/>
      <c r="BK10" s="630"/>
      <c r="BL10" s="630"/>
      <c r="BM10" s="630"/>
      <c r="BN10" s="631"/>
      <c r="BO10" s="656">
        <v>2</v>
      </c>
      <c r="BP10" s="656"/>
      <c r="BQ10" s="656"/>
      <c r="BR10" s="656"/>
      <c r="BS10" s="657" t="s">
        <v>130</v>
      </c>
      <c r="BT10" s="657"/>
      <c r="BU10" s="657"/>
      <c r="BV10" s="657"/>
      <c r="BW10" s="657"/>
      <c r="BX10" s="657"/>
      <c r="BY10" s="657"/>
      <c r="BZ10" s="657"/>
      <c r="CA10" s="657"/>
      <c r="CB10" s="715"/>
      <c r="CD10" s="663" t="s">
        <v>248</v>
      </c>
      <c r="CE10" s="664"/>
      <c r="CF10" s="664"/>
      <c r="CG10" s="664"/>
      <c r="CH10" s="664"/>
      <c r="CI10" s="664"/>
      <c r="CJ10" s="664"/>
      <c r="CK10" s="664"/>
      <c r="CL10" s="664"/>
      <c r="CM10" s="664"/>
      <c r="CN10" s="664"/>
      <c r="CO10" s="664"/>
      <c r="CP10" s="664"/>
      <c r="CQ10" s="665"/>
      <c r="CR10" s="629">
        <v>133022</v>
      </c>
      <c r="CS10" s="630"/>
      <c r="CT10" s="630"/>
      <c r="CU10" s="630"/>
      <c r="CV10" s="630"/>
      <c r="CW10" s="630"/>
      <c r="CX10" s="630"/>
      <c r="CY10" s="631"/>
      <c r="CZ10" s="656">
        <v>0.4</v>
      </c>
      <c r="DA10" s="656"/>
      <c r="DB10" s="656"/>
      <c r="DC10" s="656"/>
      <c r="DD10" s="635">
        <v>14069</v>
      </c>
      <c r="DE10" s="630"/>
      <c r="DF10" s="630"/>
      <c r="DG10" s="630"/>
      <c r="DH10" s="630"/>
      <c r="DI10" s="630"/>
      <c r="DJ10" s="630"/>
      <c r="DK10" s="630"/>
      <c r="DL10" s="630"/>
      <c r="DM10" s="630"/>
      <c r="DN10" s="630"/>
      <c r="DO10" s="630"/>
      <c r="DP10" s="631"/>
      <c r="DQ10" s="635">
        <v>27788</v>
      </c>
      <c r="DR10" s="630"/>
      <c r="DS10" s="630"/>
      <c r="DT10" s="630"/>
      <c r="DU10" s="630"/>
      <c r="DV10" s="630"/>
      <c r="DW10" s="630"/>
      <c r="DX10" s="630"/>
      <c r="DY10" s="630"/>
      <c r="DZ10" s="630"/>
      <c r="EA10" s="630"/>
      <c r="EB10" s="630"/>
      <c r="EC10" s="673"/>
    </row>
    <row r="11" spans="2:143" ht="11.25" customHeight="1" x14ac:dyDescent="0.15">
      <c r="B11" s="626" t="s">
        <v>249</v>
      </c>
      <c r="C11" s="627"/>
      <c r="D11" s="627"/>
      <c r="E11" s="627"/>
      <c r="F11" s="627"/>
      <c r="G11" s="627"/>
      <c r="H11" s="627"/>
      <c r="I11" s="627"/>
      <c r="J11" s="627"/>
      <c r="K11" s="627"/>
      <c r="L11" s="627"/>
      <c r="M11" s="627"/>
      <c r="N11" s="627"/>
      <c r="O11" s="627"/>
      <c r="P11" s="627"/>
      <c r="Q11" s="628"/>
      <c r="R11" s="629">
        <v>1752309</v>
      </c>
      <c r="S11" s="630"/>
      <c r="T11" s="630"/>
      <c r="U11" s="630"/>
      <c r="V11" s="630"/>
      <c r="W11" s="630"/>
      <c r="X11" s="630"/>
      <c r="Y11" s="631"/>
      <c r="Z11" s="632">
        <v>4.7</v>
      </c>
      <c r="AA11" s="633"/>
      <c r="AB11" s="633"/>
      <c r="AC11" s="634"/>
      <c r="AD11" s="635">
        <v>1752309</v>
      </c>
      <c r="AE11" s="630"/>
      <c r="AF11" s="630"/>
      <c r="AG11" s="630"/>
      <c r="AH11" s="630"/>
      <c r="AI11" s="630"/>
      <c r="AJ11" s="630"/>
      <c r="AK11" s="631"/>
      <c r="AL11" s="632">
        <v>9</v>
      </c>
      <c r="AM11" s="633"/>
      <c r="AN11" s="633"/>
      <c r="AO11" s="658"/>
      <c r="AP11" s="626" t="s">
        <v>250</v>
      </c>
      <c r="AQ11" s="627"/>
      <c r="AR11" s="627"/>
      <c r="AS11" s="627"/>
      <c r="AT11" s="627"/>
      <c r="AU11" s="627"/>
      <c r="AV11" s="627"/>
      <c r="AW11" s="627"/>
      <c r="AX11" s="627"/>
      <c r="AY11" s="627"/>
      <c r="AZ11" s="627"/>
      <c r="BA11" s="627"/>
      <c r="BB11" s="627"/>
      <c r="BC11" s="627"/>
      <c r="BD11" s="627"/>
      <c r="BE11" s="627"/>
      <c r="BF11" s="628"/>
      <c r="BG11" s="629">
        <v>579237</v>
      </c>
      <c r="BH11" s="630"/>
      <c r="BI11" s="630"/>
      <c r="BJ11" s="630"/>
      <c r="BK11" s="630"/>
      <c r="BL11" s="630"/>
      <c r="BM11" s="630"/>
      <c r="BN11" s="631"/>
      <c r="BO11" s="656">
        <v>5.0999999999999996</v>
      </c>
      <c r="BP11" s="656"/>
      <c r="BQ11" s="656"/>
      <c r="BR11" s="656"/>
      <c r="BS11" s="657">
        <v>167826</v>
      </c>
      <c r="BT11" s="657"/>
      <c r="BU11" s="657"/>
      <c r="BV11" s="657"/>
      <c r="BW11" s="657"/>
      <c r="BX11" s="657"/>
      <c r="BY11" s="657"/>
      <c r="BZ11" s="657"/>
      <c r="CA11" s="657"/>
      <c r="CB11" s="715"/>
      <c r="CD11" s="663" t="s">
        <v>251</v>
      </c>
      <c r="CE11" s="664"/>
      <c r="CF11" s="664"/>
      <c r="CG11" s="664"/>
      <c r="CH11" s="664"/>
      <c r="CI11" s="664"/>
      <c r="CJ11" s="664"/>
      <c r="CK11" s="664"/>
      <c r="CL11" s="664"/>
      <c r="CM11" s="664"/>
      <c r="CN11" s="664"/>
      <c r="CO11" s="664"/>
      <c r="CP11" s="664"/>
      <c r="CQ11" s="665"/>
      <c r="CR11" s="629">
        <v>687867</v>
      </c>
      <c r="CS11" s="630"/>
      <c r="CT11" s="630"/>
      <c r="CU11" s="630"/>
      <c r="CV11" s="630"/>
      <c r="CW11" s="630"/>
      <c r="CX11" s="630"/>
      <c r="CY11" s="631"/>
      <c r="CZ11" s="656">
        <v>1.9</v>
      </c>
      <c r="DA11" s="656"/>
      <c r="DB11" s="656"/>
      <c r="DC11" s="656"/>
      <c r="DD11" s="635">
        <v>71813</v>
      </c>
      <c r="DE11" s="630"/>
      <c r="DF11" s="630"/>
      <c r="DG11" s="630"/>
      <c r="DH11" s="630"/>
      <c r="DI11" s="630"/>
      <c r="DJ11" s="630"/>
      <c r="DK11" s="630"/>
      <c r="DL11" s="630"/>
      <c r="DM11" s="630"/>
      <c r="DN11" s="630"/>
      <c r="DO11" s="630"/>
      <c r="DP11" s="631"/>
      <c r="DQ11" s="635">
        <v>423143</v>
      </c>
      <c r="DR11" s="630"/>
      <c r="DS11" s="630"/>
      <c r="DT11" s="630"/>
      <c r="DU11" s="630"/>
      <c r="DV11" s="630"/>
      <c r="DW11" s="630"/>
      <c r="DX11" s="630"/>
      <c r="DY11" s="630"/>
      <c r="DZ11" s="630"/>
      <c r="EA11" s="630"/>
      <c r="EB11" s="630"/>
      <c r="EC11" s="673"/>
    </row>
    <row r="12" spans="2:143" ht="11.25" customHeight="1" x14ac:dyDescent="0.15">
      <c r="B12" s="626" t="s">
        <v>252</v>
      </c>
      <c r="C12" s="627"/>
      <c r="D12" s="627"/>
      <c r="E12" s="627"/>
      <c r="F12" s="627"/>
      <c r="G12" s="627"/>
      <c r="H12" s="627"/>
      <c r="I12" s="627"/>
      <c r="J12" s="627"/>
      <c r="K12" s="627"/>
      <c r="L12" s="627"/>
      <c r="M12" s="627"/>
      <c r="N12" s="627"/>
      <c r="O12" s="627"/>
      <c r="P12" s="627"/>
      <c r="Q12" s="628"/>
      <c r="R12" s="629">
        <v>569598</v>
      </c>
      <c r="S12" s="630"/>
      <c r="T12" s="630"/>
      <c r="U12" s="630"/>
      <c r="V12" s="630"/>
      <c r="W12" s="630"/>
      <c r="X12" s="630"/>
      <c r="Y12" s="631"/>
      <c r="Z12" s="656">
        <v>1.5</v>
      </c>
      <c r="AA12" s="656"/>
      <c r="AB12" s="656"/>
      <c r="AC12" s="656"/>
      <c r="AD12" s="657">
        <v>569598</v>
      </c>
      <c r="AE12" s="657"/>
      <c r="AF12" s="657"/>
      <c r="AG12" s="657"/>
      <c r="AH12" s="657"/>
      <c r="AI12" s="657"/>
      <c r="AJ12" s="657"/>
      <c r="AK12" s="657"/>
      <c r="AL12" s="632">
        <v>2.9</v>
      </c>
      <c r="AM12" s="633"/>
      <c r="AN12" s="633"/>
      <c r="AO12" s="658"/>
      <c r="AP12" s="626" t="s">
        <v>253</v>
      </c>
      <c r="AQ12" s="627"/>
      <c r="AR12" s="627"/>
      <c r="AS12" s="627"/>
      <c r="AT12" s="627"/>
      <c r="AU12" s="627"/>
      <c r="AV12" s="627"/>
      <c r="AW12" s="627"/>
      <c r="AX12" s="627"/>
      <c r="AY12" s="627"/>
      <c r="AZ12" s="627"/>
      <c r="BA12" s="627"/>
      <c r="BB12" s="627"/>
      <c r="BC12" s="627"/>
      <c r="BD12" s="627"/>
      <c r="BE12" s="627"/>
      <c r="BF12" s="628"/>
      <c r="BG12" s="629">
        <v>5461544</v>
      </c>
      <c r="BH12" s="630"/>
      <c r="BI12" s="630"/>
      <c r="BJ12" s="630"/>
      <c r="BK12" s="630"/>
      <c r="BL12" s="630"/>
      <c r="BM12" s="630"/>
      <c r="BN12" s="631"/>
      <c r="BO12" s="656">
        <v>48.5</v>
      </c>
      <c r="BP12" s="656"/>
      <c r="BQ12" s="656"/>
      <c r="BR12" s="656"/>
      <c r="BS12" s="657" t="s">
        <v>130</v>
      </c>
      <c r="BT12" s="657"/>
      <c r="BU12" s="657"/>
      <c r="BV12" s="657"/>
      <c r="BW12" s="657"/>
      <c r="BX12" s="657"/>
      <c r="BY12" s="657"/>
      <c r="BZ12" s="657"/>
      <c r="CA12" s="657"/>
      <c r="CB12" s="715"/>
      <c r="CD12" s="663" t="s">
        <v>254</v>
      </c>
      <c r="CE12" s="664"/>
      <c r="CF12" s="664"/>
      <c r="CG12" s="664"/>
      <c r="CH12" s="664"/>
      <c r="CI12" s="664"/>
      <c r="CJ12" s="664"/>
      <c r="CK12" s="664"/>
      <c r="CL12" s="664"/>
      <c r="CM12" s="664"/>
      <c r="CN12" s="664"/>
      <c r="CO12" s="664"/>
      <c r="CP12" s="664"/>
      <c r="CQ12" s="665"/>
      <c r="CR12" s="629">
        <v>1323049</v>
      </c>
      <c r="CS12" s="630"/>
      <c r="CT12" s="630"/>
      <c r="CU12" s="630"/>
      <c r="CV12" s="630"/>
      <c r="CW12" s="630"/>
      <c r="CX12" s="630"/>
      <c r="CY12" s="631"/>
      <c r="CZ12" s="656">
        <v>3.7</v>
      </c>
      <c r="DA12" s="656"/>
      <c r="DB12" s="656"/>
      <c r="DC12" s="656"/>
      <c r="DD12" s="635">
        <v>27288</v>
      </c>
      <c r="DE12" s="630"/>
      <c r="DF12" s="630"/>
      <c r="DG12" s="630"/>
      <c r="DH12" s="630"/>
      <c r="DI12" s="630"/>
      <c r="DJ12" s="630"/>
      <c r="DK12" s="630"/>
      <c r="DL12" s="630"/>
      <c r="DM12" s="630"/>
      <c r="DN12" s="630"/>
      <c r="DO12" s="630"/>
      <c r="DP12" s="631"/>
      <c r="DQ12" s="635">
        <v>658848</v>
      </c>
      <c r="DR12" s="630"/>
      <c r="DS12" s="630"/>
      <c r="DT12" s="630"/>
      <c r="DU12" s="630"/>
      <c r="DV12" s="630"/>
      <c r="DW12" s="630"/>
      <c r="DX12" s="630"/>
      <c r="DY12" s="630"/>
      <c r="DZ12" s="630"/>
      <c r="EA12" s="630"/>
      <c r="EB12" s="630"/>
      <c r="EC12" s="673"/>
    </row>
    <row r="13" spans="2:143" ht="11.25" customHeight="1" x14ac:dyDescent="0.15">
      <c r="B13" s="626" t="s">
        <v>255</v>
      </c>
      <c r="C13" s="627"/>
      <c r="D13" s="627"/>
      <c r="E13" s="627"/>
      <c r="F13" s="627"/>
      <c r="G13" s="627"/>
      <c r="H13" s="627"/>
      <c r="I13" s="627"/>
      <c r="J13" s="627"/>
      <c r="K13" s="627"/>
      <c r="L13" s="627"/>
      <c r="M13" s="627"/>
      <c r="N13" s="627"/>
      <c r="O13" s="627"/>
      <c r="P13" s="627"/>
      <c r="Q13" s="628"/>
      <c r="R13" s="629" t="s">
        <v>130</v>
      </c>
      <c r="S13" s="630"/>
      <c r="T13" s="630"/>
      <c r="U13" s="630"/>
      <c r="V13" s="630"/>
      <c r="W13" s="630"/>
      <c r="X13" s="630"/>
      <c r="Y13" s="631"/>
      <c r="Z13" s="656" t="s">
        <v>130</v>
      </c>
      <c r="AA13" s="656"/>
      <c r="AB13" s="656"/>
      <c r="AC13" s="656"/>
      <c r="AD13" s="657" t="s">
        <v>130</v>
      </c>
      <c r="AE13" s="657"/>
      <c r="AF13" s="657"/>
      <c r="AG13" s="657"/>
      <c r="AH13" s="657"/>
      <c r="AI13" s="657"/>
      <c r="AJ13" s="657"/>
      <c r="AK13" s="657"/>
      <c r="AL13" s="632" t="s">
        <v>130</v>
      </c>
      <c r="AM13" s="633"/>
      <c r="AN13" s="633"/>
      <c r="AO13" s="658"/>
      <c r="AP13" s="626" t="s">
        <v>256</v>
      </c>
      <c r="AQ13" s="627"/>
      <c r="AR13" s="627"/>
      <c r="AS13" s="627"/>
      <c r="AT13" s="627"/>
      <c r="AU13" s="627"/>
      <c r="AV13" s="627"/>
      <c r="AW13" s="627"/>
      <c r="AX13" s="627"/>
      <c r="AY13" s="627"/>
      <c r="AZ13" s="627"/>
      <c r="BA13" s="627"/>
      <c r="BB13" s="627"/>
      <c r="BC13" s="627"/>
      <c r="BD13" s="627"/>
      <c r="BE13" s="627"/>
      <c r="BF13" s="628"/>
      <c r="BG13" s="629">
        <v>5270391</v>
      </c>
      <c r="BH13" s="630"/>
      <c r="BI13" s="630"/>
      <c r="BJ13" s="630"/>
      <c r="BK13" s="630"/>
      <c r="BL13" s="630"/>
      <c r="BM13" s="630"/>
      <c r="BN13" s="631"/>
      <c r="BO13" s="656">
        <v>46.8</v>
      </c>
      <c r="BP13" s="656"/>
      <c r="BQ13" s="656"/>
      <c r="BR13" s="656"/>
      <c r="BS13" s="657" t="s">
        <v>130</v>
      </c>
      <c r="BT13" s="657"/>
      <c r="BU13" s="657"/>
      <c r="BV13" s="657"/>
      <c r="BW13" s="657"/>
      <c r="BX13" s="657"/>
      <c r="BY13" s="657"/>
      <c r="BZ13" s="657"/>
      <c r="CA13" s="657"/>
      <c r="CB13" s="715"/>
      <c r="CD13" s="663" t="s">
        <v>257</v>
      </c>
      <c r="CE13" s="664"/>
      <c r="CF13" s="664"/>
      <c r="CG13" s="664"/>
      <c r="CH13" s="664"/>
      <c r="CI13" s="664"/>
      <c r="CJ13" s="664"/>
      <c r="CK13" s="664"/>
      <c r="CL13" s="664"/>
      <c r="CM13" s="664"/>
      <c r="CN13" s="664"/>
      <c r="CO13" s="664"/>
      <c r="CP13" s="664"/>
      <c r="CQ13" s="665"/>
      <c r="CR13" s="629">
        <v>2498394</v>
      </c>
      <c r="CS13" s="630"/>
      <c r="CT13" s="630"/>
      <c r="CU13" s="630"/>
      <c r="CV13" s="630"/>
      <c r="CW13" s="630"/>
      <c r="CX13" s="630"/>
      <c r="CY13" s="631"/>
      <c r="CZ13" s="656">
        <v>6.9</v>
      </c>
      <c r="DA13" s="656"/>
      <c r="DB13" s="656"/>
      <c r="DC13" s="656"/>
      <c r="DD13" s="635">
        <v>1238404</v>
      </c>
      <c r="DE13" s="630"/>
      <c r="DF13" s="630"/>
      <c r="DG13" s="630"/>
      <c r="DH13" s="630"/>
      <c r="DI13" s="630"/>
      <c r="DJ13" s="630"/>
      <c r="DK13" s="630"/>
      <c r="DL13" s="630"/>
      <c r="DM13" s="630"/>
      <c r="DN13" s="630"/>
      <c r="DO13" s="630"/>
      <c r="DP13" s="631"/>
      <c r="DQ13" s="635">
        <v>1391159</v>
      </c>
      <c r="DR13" s="630"/>
      <c r="DS13" s="630"/>
      <c r="DT13" s="630"/>
      <c r="DU13" s="630"/>
      <c r="DV13" s="630"/>
      <c r="DW13" s="630"/>
      <c r="DX13" s="630"/>
      <c r="DY13" s="630"/>
      <c r="DZ13" s="630"/>
      <c r="EA13" s="630"/>
      <c r="EB13" s="630"/>
      <c r="EC13" s="673"/>
    </row>
    <row r="14" spans="2:143" ht="11.25" customHeight="1" x14ac:dyDescent="0.15">
      <c r="B14" s="626" t="s">
        <v>258</v>
      </c>
      <c r="C14" s="627"/>
      <c r="D14" s="627"/>
      <c r="E14" s="627"/>
      <c r="F14" s="627"/>
      <c r="G14" s="627"/>
      <c r="H14" s="627"/>
      <c r="I14" s="627"/>
      <c r="J14" s="627"/>
      <c r="K14" s="627"/>
      <c r="L14" s="627"/>
      <c r="M14" s="627"/>
      <c r="N14" s="627"/>
      <c r="O14" s="627"/>
      <c r="P14" s="627"/>
      <c r="Q14" s="628"/>
      <c r="R14" s="629" t="s">
        <v>130</v>
      </c>
      <c r="S14" s="630"/>
      <c r="T14" s="630"/>
      <c r="U14" s="630"/>
      <c r="V14" s="630"/>
      <c r="W14" s="630"/>
      <c r="X14" s="630"/>
      <c r="Y14" s="631"/>
      <c r="Z14" s="656" t="s">
        <v>130</v>
      </c>
      <c r="AA14" s="656"/>
      <c r="AB14" s="656"/>
      <c r="AC14" s="656"/>
      <c r="AD14" s="657" t="s">
        <v>130</v>
      </c>
      <c r="AE14" s="657"/>
      <c r="AF14" s="657"/>
      <c r="AG14" s="657"/>
      <c r="AH14" s="657"/>
      <c r="AI14" s="657"/>
      <c r="AJ14" s="657"/>
      <c r="AK14" s="657"/>
      <c r="AL14" s="632" t="s">
        <v>130</v>
      </c>
      <c r="AM14" s="633"/>
      <c r="AN14" s="633"/>
      <c r="AO14" s="658"/>
      <c r="AP14" s="626" t="s">
        <v>259</v>
      </c>
      <c r="AQ14" s="627"/>
      <c r="AR14" s="627"/>
      <c r="AS14" s="627"/>
      <c r="AT14" s="627"/>
      <c r="AU14" s="627"/>
      <c r="AV14" s="627"/>
      <c r="AW14" s="627"/>
      <c r="AX14" s="627"/>
      <c r="AY14" s="627"/>
      <c r="AZ14" s="627"/>
      <c r="BA14" s="627"/>
      <c r="BB14" s="627"/>
      <c r="BC14" s="627"/>
      <c r="BD14" s="627"/>
      <c r="BE14" s="627"/>
      <c r="BF14" s="628"/>
      <c r="BG14" s="629">
        <v>262289</v>
      </c>
      <c r="BH14" s="630"/>
      <c r="BI14" s="630"/>
      <c r="BJ14" s="630"/>
      <c r="BK14" s="630"/>
      <c r="BL14" s="630"/>
      <c r="BM14" s="630"/>
      <c r="BN14" s="631"/>
      <c r="BO14" s="656">
        <v>2.2999999999999998</v>
      </c>
      <c r="BP14" s="656"/>
      <c r="BQ14" s="656"/>
      <c r="BR14" s="656"/>
      <c r="BS14" s="657" t="s">
        <v>130</v>
      </c>
      <c r="BT14" s="657"/>
      <c r="BU14" s="657"/>
      <c r="BV14" s="657"/>
      <c r="BW14" s="657"/>
      <c r="BX14" s="657"/>
      <c r="BY14" s="657"/>
      <c r="BZ14" s="657"/>
      <c r="CA14" s="657"/>
      <c r="CB14" s="715"/>
      <c r="CD14" s="663" t="s">
        <v>260</v>
      </c>
      <c r="CE14" s="664"/>
      <c r="CF14" s="664"/>
      <c r="CG14" s="664"/>
      <c r="CH14" s="664"/>
      <c r="CI14" s="664"/>
      <c r="CJ14" s="664"/>
      <c r="CK14" s="664"/>
      <c r="CL14" s="664"/>
      <c r="CM14" s="664"/>
      <c r="CN14" s="664"/>
      <c r="CO14" s="664"/>
      <c r="CP14" s="664"/>
      <c r="CQ14" s="665"/>
      <c r="CR14" s="629">
        <v>988583</v>
      </c>
      <c r="CS14" s="630"/>
      <c r="CT14" s="630"/>
      <c r="CU14" s="630"/>
      <c r="CV14" s="630"/>
      <c r="CW14" s="630"/>
      <c r="CX14" s="630"/>
      <c r="CY14" s="631"/>
      <c r="CZ14" s="656">
        <v>2.7</v>
      </c>
      <c r="DA14" s="656"/>
      <c r="DB14" s="656"/>
      <c r="DC14" s="656"/>
      <c r="DD14" s="635">
        <v>89336</v>
      </c>
      <c r="DE14" s="630"/>
      <c r="DF14" s="630"/>
      <c r="DG14" s="630"/>
      <c r="DH14" s="630"/>
      <c r="DI14" s="630"/>
      <c r="DJ14" s="630"/>
      <c r="DK14" s="630"/>
      <c r="DL14" s="630"/>
      <c r="DM14" s="630"/>
      <c r="DN14" s="630"/>
      <c r="DO14" s="630"/>
      <c r="DP14" s="631"/>
      <c r="DQ14" s="635">
        <v>866253</v>
      </c>
      <c r="DR14" s="630"/>
      <c r="DS14" s="630"/>
      <c r="DT14" s="630"/>
      <c r="DU14" s="630"/>
      <c r="DV14" s="630"/>
      <c r="DW14" s="630"/>
      <c r="DX14" s="630"/>
      <c r="DY14" s="630"/>
      <c r="DZ14" s="630"/>
      <c r="EA14" s="630"/>
      <c r="EB14" s="630"/>
      <c r="EC14" s="673"/>
    </row>
    <row r="15" spans="2:143" ht="11.25" customHeight="1" x14ac:dyDescent="0.15">
      <c r="B15" s="626" t="s">
        <v>261</v>
      </c>
      <c r="C15" s="627"/>
      <c r="D15" s="627"/>
      <c r="E15" s="627"/>
      <c r="F15" s="627"/>
      <c r="G15" s="627"/>
      <c r="H15" s="627"/>
      <c r="I15" s="627"/>
      <c r="J15" s="627"/>
      <c r="K15" s="627"/>
      <c r="L15" s="627"/>
      <c r="M15" s="627"/>
      <c r="N15" s="627"/>
      <c r="O15" s="627"/>
      <c r="P15" s="627"/>
      <c r="Q15" s="628"/>
      <c r="R15" s="629" t="s">
        <v>130</v>
      </c>
      <c r="S15" s="630"/>
      <c r="T15" s="630"/>
      <c r="U15" s="630"/>
      <c r="V15" s="630"/>
      <c r="W15" s="630"/>
      <c r="X15" s="630"/>
      <c r="Y15" s="631"/>
      <c r="Z15" s="656" t="s">
        <v>130</v>
      </c>
      <c r="AA15" s="656"/>
      <c r="AB15" s="656"/>
      <c r="AC15" s="656"/>
      <c r="AD15" s="657" t="s">
        <v>130</v>
      </c>
      <c r="AE15" s="657"/>
      <c r="AF15" s="657"/>
      <c r="AG15" s="657"/>
      <c r="AH15" s="657"/>
      <c r="AI15" s="657"/>
      <c r="AJ15" s="657"/>
      <c r="AK15" s="657"/>
      <c r="AL15" s="632" t="s">
        <v>130</v>
      </c>
      <c r="AM15" s="633"/>
      <c r="AN15" s="633"/>
      <c r="AO15" s="658"/>
      <c r="AP15" s="626" t="s">
        <v>262</v>
      </c>
      <c r="AQ15" s="627"/>
      <c r="AR15" s="627"/>
      <c r="AS15" s="627"/>
      <c r="AT15" s="627"/>
      <c r="AU15" s="627"/>
      <c r="AV15" s="627"/>
      <c r="AW15" s="627"/>
      <c r="AX15" s="627"/>
      <c r="AY15" s="627"/>
      <c r="AZ15" s="627"/>
      <c r="BA15" s="627"/>
      <c r="BB15" s="627"/>
      <c r="BC15" s="627"/>
      <c r="BD15" s="627"/>
      <c r="BE15" s="627"/>
      <c r="BF15" s="628"/>
      <c r="BG15" s="629">
        <v>528325</v>
      </c>
      <c r="BH15" s="630"/>
      <c r="BI15" s="630"/>
      <c r="BJ15" s="630"/>
      <c r="BK15" s="630"/>
      <c r="BL15" s="630"/>
      <c r="BM15" s="630"/>
      <c r="BN15" s="631"/>
      <c r="BO15" s="656">
        <v>4.7</v>
      </c>
      <c r="BP15" s="656"/>
      <c r="BQ15" s="656"/>
      <c r="BR15" s="656"/>
      <c r="BS15" s="657" t="s">
        <v>130</v>
      </c>
      <c r="BT15" s="657"/>
      <c r="BU15" s="657"/>
      <c r="BV15" s="657"/>
      <c r="BW15" s="657"/>
      <c r="BX15" s="657"/>
      <c r="BY15" s="657"/>
      <c r="BZ15" s="657"/>
      <c r="CA15" s="657"/>
      <c r="CB15" s="715"/>
      <c r="CD15" s="663" t="s">
        <v>263</v>
      </c>
      <c r="CE15" s="664"/>
      <c r="CF15" s="664"/>
      <c r="CG15" s="664"/>
      <c r="CH15" s="664"/>
      <c r="CI15" s="664"/>
      <c r="CJ15" s="664"/>
      <c r="CK15" s="664"/>
      <c r="CL15" s="664"/>
      <c r="CM15" s="664"/>
      <c r="CN15" s="664"/>
      <c r="CO15" s="664"/>
      <c r="CP15" s="664"/>
      <c r="CQ15" s="665"/>
      <c r="CR15" s="629">
        <v>3910161</v>
      </c>
      <c r="CS15" s="630"/>
      <c r="CT15" s="630"/>
      <c r="CU15" s="630"/>
      <c r="CV15" s="630"/>
      <c r="CW15" s="630"/>
      <c r="CX15" s="630"/>
      <c r="CY15" s="631"/>
      <c r="CZ15" s="656">
        <v>10.8</v>
      </c>
      <c r="DA15" s="656"/>
      <c r="DB15" s="656"/>
      <c r="DC15" s="656"/>
      <c r="DD15" s="635">
        <v>367119</v>
      </c>
      <c r="DE15" s="630"/>
      <c r="DF15" s="630"/>
      <c r="DG15" s="630"/>
      <c r="DH15" s="630"/>
      <c r="DI15" s="630"/>
      <c r="DJ15" s="630"/>
      <c r="DK15" s="630"/>
      <c r="DL15" s="630"/>
      <c r="DM15" s="630"/>
      <c r="DN15" s="630"/>
      <c r="DO15" s="630"/>
      <c r="DP15" s="631"/>
      <c r="DQ15" s="635">
        <v>2846408</v>
      </c>
      <c r="DR15" s="630"/>
      <c r="DS15" s="630"/>
      <c r="DT15" s="630"/>
      <c r="DU15" s="630"/>
      <c r="DV15" s="630"/>
      <c r="DW15" s="630"/>
      <c r="DX15" s="630"/>
      <c r="DY15" s="630"/>
      <c r="DZ15" s="630"/>
      <c r="EA15" s="630"/>
      <c r="EB15" s="630"/>
      <c r="EC15" s="673"/>
    </row>
    <row r="16" spans="2:143" ht="11.25" customHeight="1" x14ac:dyDescent="0.15">
      <c r="B16" s="626" t="s">
        <v>264</v>
      </c>
      <c r="C16" s="627"/>
      <c r="D16" s="627"/>
      <c r="E16" s="627"/>
      <c r="F16" s="627"/>
      <c r="G16" s="627"/>
      <c r="H16" s="627"/>
      <c r="I16" s="627"/>
      <c r="J16" s="627"/>
      <c r="K16" s="627"/>
      <c r="L16" s="627"/>
      <c r="M16" s="627"/>
      <c r="N16" s="627"/>
      <c r="O16" s="627"/>
      <c r="P16" s="627"/>
      <c r="Q16" s="628"/>
      <c r="R16" s="629">
        <v>38806</v>
      </c>
      <c r="S16" s="630"/>
      <c r="T16" s="630"/>
      <c r="U16" s="630"/>
      <c r="V16" s="630"/>
      <c r="W16" s="630"/>
      <c r="X16" s="630"/>
      <c r="Y16" s="631"/>
      <c r="Z16" s="656">
        <v>0.1</v>
      </c>
      <c r="AA16" s="656"/>
      <c r="AB16" s="656"/>
      <c r="AC16" s="656"/>
      <c r="AD16" s="657">
        <v>38806</v>
      </c>
      <c r="AE16" s="657"/>
      <c r="AF16" s="657"/>
      <c r="AG16" s="657"/>
      <c r="AH16" s="657"/>
      <c r="AI16" s="657"/>
      <c r="AJ16" s="657"/>
      <c r="AK16" s="657"/>
      <c r="AL16" s="632">
        <v>0.2</v>
      </c>
      <c r="AM16" s="633"/>
      <c r="AN16" s="633"/>
      <c r="AO16" s="658"/>
      <c r="AP16" s="626" t="s">
        <v>265</v>
      </c>
      <c r="AQ16" s="627"/>
      <c r="AR16" s="627"/>
      <c r="AS16" s="627"/>
      <c r="AT16" s="627"/>
      <c r="AU16" s="627"/>
      <c r="AV16" s="627"/>
      <c r="AW16" s="627"/>
      <c r="AX16" s="627"/>
      <c r="AY16" s="627"/>
      <c r="AZ16" s="627"/>
      <c r="BA16" s="627"/>
      <c r="BB16" s="627"/>
      <c r="BC16" s="627"/>
      <c r="BD16" s="627"/>
      <c r="BE16" s="627"/>
      <c r="BF16" s="628"/>
      <c r="BG16" s="629" t="s">
        <v>130</v>
      </c>
      <c r="BH16" s="630"/>
      <c r="BI16" s="630"/>
      <c r="BJ16" s="630"/>
      <c r="BK16" s="630"/>
      <c r="BL16" s="630"/>
      <c r="BM16" s="630"/>
      <c r="BN16" s="631"/>
      <c r="BO16" s="656" t="s">
        <v>130</v>
      </c>
      <c r="BP16" s="656"/>
      <c r="BQ16" s="656"/>
      <c r="BR16" s="656"/>
      <c r="BS16" s="657" t="s">
        <v>130</v>
      </c>
      <c r="BT16" s="657"/>
      <c r="BU16" s="657"/>
      <c r="BV16" s="657"/>
      <c r="BW16" s="657"/>
      <c r="BX16" s="657"/>
      <c r="BY16" s="657"/>
      <c r="BZ16" s="657"/>
      <c r="CA16" s="657"/>
      <c r="CB16" s="715"/>
      <c r="CD16" s="663" t="s">
        <v>266</v>
      </c>
      <c r="CE16" s="664"/>
      <c r="CF16" s="664"/>
      <c r="CG16" s="664"/>
      <c r="CH16" s="664"/>
      <c r="CI16" s="664"/>
      <c r="CJ16" s="664"/>
      <c r="CK16" s="664"/>
      <c r="CL16" s="664"/>
      <c r="CM16" s="664"/>
      <c r="CN16" s="664"/>
      <c r="CO16" s="664"/>
      <c r="CP16" s="664"/>
      <c r="CQ16" s="665"/>
      <c r="CR16" s="629">
        <v>63963</v>
      </c>
      <c r="CS16" s="630"/>
      <c r="CT16" s="630"/>
      <c r="CU16" s="630"/>
      <c r="CV16" s="630"/>
      <c r="CW16" s="630"/>
      <c r="CX16" s="630"/>
      <c r="CY16" s="631"/>
      <c r="CZ16" s="656">
        <v>0.2</v>
      </c>
      <c r="DA16" s="656"/>
      <c r="DB16" s="656"/>
      <c r="DC16" s="656"/>
      <c r="DD16" s="635" t="s">
        <v>130</v>
      </c>
      <c r="DE16" s="630"/>
      <c r="DF16" s="630"/>
      <c r="DG16" s="630"/>
      <c r="DH16" s="630"/>
      <c r="DI16" s="630"/>
      <c r="DJ16" s="630"/>
      <c r="DK16" s="630"/>
      <c r="DL16" s="630"/>
      <c r="DM16" s="630"/>
      <c r="DN16" s="630"/>
      <c r="DO16" s="630"/>
      <c r="DP16" s="631"/>
      <c r="DQ16" s="635">
        <v>6452</v>
      </c>
      <c r="DR16" s="630"/>
      <c r="DS16" s="630"/>
      <c r="DT16" s="630"/>
      <c r="DU16" s="630"/>
      <c r="DV16" s="630"/>
      <c r="DW16" s="630"/>
      <c r="DX16" s="630"/>
      <c r="DY16" s="630"/>
      <c r="DZ16" s="630"/>
      <c r="EA16" s="630"/>
      <c r="EB16" s="630"/>
      <c r="EC16" s="673"/>
    </row>
    <row r="17" spans="2:133" ht="11.25" customHeight="1" x14ac:dyDescent="0.15">
      <c r="B17" s="626" t="s">
        <v>267</v>
      </c>
      <c r="C17" s="627"/>
      <c r="D17" s="627"/>
      <c r="E17" s="627"/>
      <c r="F17" s="627"/>
      <c r="G17" s="627"/>
      <c r="H17" s="627"/>
      <c r="I17" s="627"/>
      <c r="J17" s="627"/>
      <c r="K17" s="627"/>
      <c r="L17" s="627"/>
      <c r="M17" s="627"/>
      <c r="N17" s="627"/>
      <c r="O17" s="627"/>
      <c r="P17" s="627"/>
      <c r="Q17" s="628"/>
      <c r="R17" s="629">
        <v>131841</v>
      </c>
      <c r="S17" s="630"/>
      <c r="T17" s="630"/>
      <c r="U17" s="630"/>
      <c r="V17" s="630"/>
      <c r="W17" s="630"/>
      <c r="X17" s="630"/>
      <c r="Y17" s="631"/>
      <c r="Z17" s="656">
        <v>0.4</v>
      </c>
      <c r="AA17" s="656"/>
      <c r="AB17" s="656"/>
      <c r="AC17" s="656"/>
      <c r="AD17" s="657">
        <v>131841</v>
      </c>
      <c r="AE17" s="657"/>
      <c r="AF17" s="657"/>
      <c r="AG17" s="657"/>
      <c r="AH17" s="657"/>
      <c r="AI17" s="657"/>
      <c r="AJ17" s="657"/>
      <c r="AK17" s="657"/>
      <c r="AL17" s="632">
        <v>0.7</v>
      </c>
      <c r="AM17" s="633"/>
      <c r="AN17" s="633"/>
      <c r="AO17" s="658"/>
      <c r="AP17" s="626" t="s">
        <v>268</v>
      </c>
      <c r="AQ17" s="627"/>
      <c r="AR17" s="627"/>
      <c r="AS17" s="627"/>
      <c r="AT17" s="627"/>
      <c r="AU17" s="627"/>
      <c r="AV17" s="627"/>
      <c r="AW17" s="627"/>
      <c r="AX17" s="627"/>
      <c r="AY17" s="627"/>
      <c r="AZ17" s="627"/>
      <c r="BA17" s="627"/>
      <c r="BB17" s="627"/>
      <c r="BC17" s="627"/>
      <c r="BD17" s="627"/>
      <c r="BE17" s="627"/>
      <c r="BF17" s="628"/>
      <c r="BG17" s="629" t="s">
        <v>130</v>
      </c>
      <c r="BH17" s="630"/>
      <c r="BI17" s="630"/>
      <c r="BJ17" s="630"/>
      <c r="BK17" s="630"/>
      <c r="BL17" s="630"/>
      <c r="BM17" s="630"/>
      <c r="BN17" s="631"/>
      <c r="BO17" s="656" t="s">
        <v>130</v>
      </c>
      <c r="BP17" s="656"/>
      <c r="BQ17" s="656"/>
      <c r="BR17" s="656"/>
      <c r="BS17" s="657" t="s">
        <v>130</v>
      </c>
      <c r="BT17" s="657"/>
      <c r="BU17" s="657"/>
      <c r="BV17" s="657"/>
      <c r="BW17" s="657"/>
      <c r="BX17" s="657"/>
      <c r="BY17" s="657"/>
      <c r="BZ17" s="657"/>
      <c r="CA17" s="657"/>
      <c r="CB17" s="715"/>
      <c r="CD17" s="663" t="s">
        <v>269</v>
      </c>
      <c r="CE17" s="664"/>
      <c r="CF17" s="664"/>
      <c r="CG17" s="664"/>
      <c r="CH17" s="664"/>
      <c r="CI17" s="664"/>
      <c r="CJ17" s="664"/>
      <c r="CK17" s="664"/>
      <c r="CL17" s="664"/>
      <c r="CM17" s="664"/>
      <c r="CN17" s="664"/>
      <c r="CO17" s="664"/>
      <c r="CP17" s="664"/>
      <c r="CQ17" s="665"/>
      <c r="CR17" s="629">
        <v>3652225</v>
      </c>
      <c r="CS17" s="630"/>
      <c r="CT17" s="630"/>
      <c r="CU17" s="630"/>
      <c r="CV17" s="630"/>
      <c r="CW17" s="630"/>
      <c r="CX17" s="630"/>
      <c r="CY17" s="631"/>
      <c r="CZ17" s="656">
        <v>10.1</v>
      </c>
      <c r="DA17" s="656"/>
      <c r="DB17" s="656"/>
      <c r="DC17" s="656"/>
      <c r="DD17" s="635" t="s">
        <v>130</v>
      </c>
      <c r="DE17" s="630"/>
      <c r="DF17" s="630"/>
      <c r="DG17" s="630"/>
      <c r="DH17" s="630"/>
      <c r="DI17" s="630"/>
      <c r="DJ17" s="630"/>
      <c r="DK17" s="630"/>
      <c r="DL17" s="630"/>
      <c r="DM17" s="630"/>
      <c r="DN17" s="630"/>
      <c r="DO17" s="630"/>
      <c r="DP17" s="631"/>
      <c r="DQ17" s="635">
        <v>3563750</v>
      </c>
      <c r="DR17" s="630"/>
      <c r="DS17" s="630"/>
      <c r="DT17" s="630"/>
      <c r="DU17" s="630"/>
      <c r="DV17" s="630"/>
      <c r="DW17" s="630"/>
      <c r="DX17" s="630"/>
      <c r="DY17" s="630"/>
      <c r="DZ17" s="630"/>
      <c r="EA17" s="630"/>
      <c r="EB17" s="630"/>
      <c r="EC17" s="673"/>
    </row>
    <row r="18" spans="2:133" ht="11.25" customHeight="1" x14ac:dyDescent="0.15">
      <c r="B18" s="626" t="s">
        <v>270</v>
      </c>
      <c r="C18" s="627"/>
      <c r="D18" s="627"/>
      <c r="E18" s="627"/>
      <c r="F18" s="627"/>
      <c r="G18" s="627"/>
      <c r="H18" s="627"/>
      <c r="I18" s="627"/>
      <c r="J18" s="627"/>
      <c r="K18" s="627"/>
      <c r="L18" s="627"/>
      <c r="M18" s="627"/>
      <c r="N18" s="627"/>
      <c r="O18" s="627"/>
      <c r="P18" s="627"/>
      <c r="Q18" s="628"/>
      <c r="R18" s="629">
        <v>425494</v>
      </c>
      <c r="S18" s="630"/>
      <c r="T18" s="630"/>
      <c r="U18" s="630"/>
      <c r="V18" s="630"/>
      <c r="W18" s="630"/>
      <c r="X18" s="630"/>
      <c r="Y18" s="631"/>
      <c r="Z18" s="656">
        <v>1.1000000000000001</v>
      </c>
      <c r="AA18" s="656"/>
      <c r="AB18" s="656"/>
      <c r="AC18" s="656"/>
      <c r="AD18" s="657">
        <v>418312</v>
      </c>
      <c r="AE18" s="657"/>
      <c r="AF18" s="657"/>
      <c r="AG18" s="657"/>
      <c r="AH18" s="657"/>
      <c r="AI18" s="657"/>
      <c r="AJ18" s="657"/>
      <c r="AK18" s="657"/>
      <c r="AL18" s="632">
        <v>2.2000000476837158</v>
      </c>
      <c r="AM18" s="633"/>
      <c r="AN18" s="633"/>
      <c r="AO18" s="658"/>
      <c r="AP18" s="626" t="s">
        <v>271</v>
      </c>
      <c r="AQ18" s="627"/>
      <c r="AR18" s="627"/>
      <c r="AS18" s="627"/>
      <c r="AT18" s="627"/>
      <c r="AU18" s="627"/>
      <c r="AV18" s="627"/>
      <c r="AW18" s="627"/>
      <c r="AX18" s="627"/>
      <c r="AY18" s="627"/>
      <c r="AZ18" s="627"/>
      <c r="BA18" s="627"/>
      <c r="BB18" s="627"/>
      <c r="BC18" s="627"/>
      <c r="BD18" s="627"/>
      <c r="BE18" s="627"/>
      <c r="BF18" s="628"/>
      <c r="BG18" s="629" t="s">
        <v>130</v>
      </c>
      <c r="BH18" s="630"/>
      <c r="BI18" s="630"/>
      <c r="BJ18" s="630"/>
      <c r="BK18" s="630"/>
      <c r="BL18" s="630"/>
      <c r="BM18" s="630"/>
      <c r="BN18" s="631"/>
      <c r="BO18" s="656" t="s">
        <v>130</v>
      </c>
      <c r="BP18" s="656"/>
      <c r="BQ18" s="656"/>
      <c r="BR18" s="656"/>
      <c r="BS18" s="657" t="s">
        <v>130</v>
      </c>
      <c r="BT18" s="657"/>
      <c r="BU18" s="657"/>
      <c r="BV18" s="657"/>
      <c r="BW18" s="657"/>
      <c r="BX18" s="657"/>
      <c r="BY18" s="657"/>
      <c r="BZ18" s="657"/>
      <c r="CA18" s="657"/>
      <c r="CB18" s="715"/>
      <c r="CD18" s="663" t="s">
        <v>272</v>
      </c>
      <c r="CE18" s="664"/>
      <c r="CF18" s="664"/>
      <c r="CG18" s="664"/>
      <c r="CH18" s="664"/>
      <c r="CI18" s="664"/>
      <c r="CJ18" s="664"/>
      <c r="CK18" s="664"/>
      <c r="CL18" s="664"/>
      <c r="CM18" s="664"/>
      <c r="CN18" s="664"/>
      <c r="CO18" s="664"/>
      <c r="CP18" s="664"/>
      <c r="CQ18" s="665"/>
      <c r="CR18" s="629" t="s">
        <v>130</v>
      </c>
      <c r="CS18" s="630"/>
      <c r="CT18" s="630"/>
      <c r="CU18" s="630"/>
      <c r="CV18" s="630"/>
      <c r="CW18" s="630"/>
      <c r="CX18" s="630"/>
      <c r="CY18" s="631"/>
      <c r="CZ18" s="656" t="s">
        <v>130</v>
      </c>
      <c r="DA18" s="656"/>
      <c r="DB18" s="656"/>
      <c r="DC18" s="656"/>
      <c r="DD18" s="635" t="s">
        <v>130</v>
      </c>
      <c r="DE18" s="630"/>
      <c r="DF18" s="630"/>
      <c r="DG18" s="630"/>
      <c r="DH18" s="630"/>
      <c r="DI18" s="630"/>
      <c r="DJ18" s="630"/>
      <c r="DK18" s="630"/>
      <c r="DL18" s="630"/>
      <c r="DM18" s="630"/>
      <c r="DN18" s="630"/>
      <c r="DO18" s="630"/>
      <c r="DP18" s="631"/>
      <c r="DQ18" s="635" t="s">
        <v>130</v>
      </c>
      <c r="DR18" s="630"/>
      <c r="DS18" s="630"/>
      <c r="DT18" s="630"/>
      <c r="DU18" s="630"/>
      <c r="DV18" s="630"/>
      <c r="DW18" s="630"/>
      <c r="DX18" s="630"/>
      <c r="DY18" s="630"/>
      <c r="DZ18" s="630"/>
      <c r="EA18" s="630"/>
      <c r="EB18" s="630"/>
      <c r="EC18" s="673"/>
    </row>
    <row r="19" spans="2:133" ht="11.25" customHeight="1" x14ac:dyDescent="0.15">
      <c r="B19" s="626" t="s">
        <v>273</v>
      </c>
      <c r="C19" s="627"/>
      <c r="D19" s="627"/>
      <c r="E19" s="627"/>
      <c r="F19" s="627"/>
      <c r="G19" s="627"/>
      <c r="H19" s="627"/>
      <c r="I19" s="627"/>
      <c r="J19" s="627"/>
      <c r="K19" s="627"/>
      <c r="L19" s="627"/>
      <c r="M19" s="627"/>
      <c r="N19" s="627"/>
      <c r="O19" s="627"/>
      <c r="P19" s="627"/>
      <c r="Q19" s="628"/>
      <c r="R19" s="629">
        <v>62534</v>
      </c>
      <c r="S19" s="630"/>
      <c r="T19" s="630"/>
      <c r="U19" s="630"/>
      <c r="V19" s="630"/>
      <c r="W19" s="630"/>
      <c r="X19" s="630"/>
      <c r="Y19" s="631"/>
      <c r="Z19" s="656">
        <v>0.2</v>
      </c>
      <c r="AA19" s="656"/>
      <c r="AB19" s="656"/>
      <c r="AC19" s="656"/>
      <c r="AD19" s="657">
        <v>62534</v>
      </c>
      <c r="AE19" s="657"/>
      <c r="AF19" s="657"/>
      <c r="AG19" s="657"/>
      <c r="AH19" s="657"/>
      <c r="AI19" s="657"/>
      <c r="AJ19" s="657"/>
      <c r="AK19" s="657"/>
      <c r="AL19" s="632">
        <v>0.3</v>
      </c>
      <c r="AM19" s="633"/>
      <c r="AN19" s="633"/>
      <c r="AO19" s="658"/>
      <c r="AP19" s="626" t="s">
        <v>274</v>
      </c>
      <c r="AQ19" s="627"/>
      <c r="AR19" s="627"/>
      <c r="AS19" s="627"/>
      <c r="AT19" s="627"/>
      <c r="AU19" s="627"/>
      <c r="AV19" s="627"/>
      <c r="AW19" s="627"/>
      <c r="AX19" s="627"/>
      <c r="AY19" s="627"/>
      <c r="AZ19" s="627"/>
      <c r="BA19" s="627"/>
      <c r="BB19" s="627"/>
      <c r="BC19" s="627"/>
      <c r="BD19" s="627"/>
      <c r="BE19" s="627"/>
      <c r="BF19" s="628"/>
      <c r="BG19" s="629">
        <v>611635</v>
      </c>
      <c r="BH19" s="630"/>
      <c r="BI19" s="630"/>
      <c r="BJ19" s="630"/>
      <c r="BK19" s="630"/>
      <c r="BL19" s="630"/>
      <c r="BM19" s="630"/>
      <c r="BN19" s="631"/>
      <c r="BO19" s="656">
        <v>5.4</v>
      </c>
      <c r="BP19" s="656"/>
      <c r="BQ19" s="656"/>
      <c r="BR19" s="656"/>
      <c r="BS19" s="657" t="s">
        <v>130</v>
      </c>
      <c r="BT19" s="657"/>
      <c r="BU19" s="657"/>
      <c r="BV19" s="657"/>
      <c r="BW19" s="657"/>
      <c r="BX19" s="657"/>
      <c r="BY19" s="657"/>
      <c r="BZ19" s="657"/>
      <c r="CA19" s="657"/>
      <c r="CB19" s="715"/>
      <c r="CD19" s="663" t="s">
        <v>275</v>
      </c>
      <c r="CE19" s="664"/>
      <c r="CF19" s="664"/>
      <c r="CG19" s="664"/>
      <c r="CH19" s="664"/>
      <c r="CI19" s="664"/>
      <c r="CJ19" s="664"/>
      <c r="CK19" s="664"/>
      <c r="CL19" s="664"/>
      <c r="CM19" s="664"/>
      <c r="CN19" s="664"/>
      <c r="CO19" s="664"/>
      <c r="CP19" s="664"/>
      <c r="CQ19" s="665"/>
      <c r="CR19" s="629" t="s">
        <v>130</v>
      </c>
      <c r="CS19" s="630"/>
      <c r="CT19" s="630"/>
      <c r="CU19" s="630"/>
      <c r="CV19" s="630"/>
      <c r="CW19" s="630"/>
      <c r="CX19" s="630"/>
      <c r="CY19" s="631"/>
      <c r="CZ19" s="656" t="s">
        <v>130</v>
      </c>
      <c r="DA19" s="656"/>
      <c r="DB19" s="656"/>
      <c r="DC19" s="656"/>
      <c r="DD19" s="635" t="s">
        <v>130</v>
      </c>
      <c r="DE19" s="630"/>
      <c r="DF19" s="630"/>
      <c r="DG19" s="630"/>
      <c r="DH19" s="630"/>
      <c r="DI19" s="630"/>
      <c r="DJ19" s="630"/>
      <c r="DK19" s="630"/>
      <c r="DL19" s="630"/>
      <c r="DM19" s="630"/>
      <c r="DN19" s="630"/>
      <c r="DO19" s="630"/>
      <c r="DP19" s="631"/>
      <c r="DQ19" s="635" t="s">
        <v>130</v>
      </c>
      <c r="DR19" s="630"/>
      <c r="DS19" s="630"/>
      <c r="DT19" s="630"/>
      <c r="DU19" s="630"/>
      <c r="DV19" s="630"/>
      <c r="DW19" s="630"/>
      <c r="DX19" s="630"/>
      <c r="DY19" s="630"/>
      <c r="DZ19" s="630"/>
      <c r="EA19" s="630"/>
      <c r="EB19" s="630"/>
      <c r="EC19" s="673"/>
    </row>
    <row r="20" spans="2:133" ht="11.25" customHeight="1" x14ac:dyDescent="0.15">
      <c r="B20" s="626" t="s">
        <v>276</v>
      </c>
      <c r="C20" s="627"/>
      <c r="D20" s="627"/>
      <c r="E20" s="627"/>
      <c r="F20" s="627"/>
      <c r="G20" s="627"/>
      <c r="H20" s="627"/>
      <c r="I20" s="627"/>
      <c r="J20" s="627"/>
      <c r="K20" s="627"/>
      <c r="L20" s="627"/>
      <c r="M20" s="627"/>
      <c r="N20" s="627"/>
      <c r="O20" s="627"/>
      <c r="P20" s="627"/>
      <c r="Q20" s="628"/>
      <c r="R20" s="629">
        <v>10819</v>
      </c>
      <c r="S20" s="630"/>
      <c r="T20" s="630"/>
      <c r="U20" s="630"/>
      <c r="V20" s="630"/>
      <c r="W20" s="630"/>
      <c r="X20" s="630"/>
      <c r="Y20" s="631"/>
      <c r="Z20" s="656">
        <v>0</v>
      </c>
      <c r="AA20" s="656"/>
      <c r="AB20" s="656"/>
      <c r="AC20" s="656"/>
      <c r="AD20" s="657">
        <v>10819</v>
      </c>
      <c r="AE20" s="657"/>
      <c r="AF20" s="657"/>
      <c r="AG20" s="657"/>
      <c r="AH20" s="657"/>
      <c r="AI20" s="657"/>
      <c r="AJ20" s="657"/>
      <c r="AK20" s="657"/>
      <c r="AL20" s="632">
        <v>0.1</v>
      </c>
      <c r="AM20" s="633"/>
      <c r="AN20" s="633"/>
      <c r="AO20" s="658"/>
      <c r="AP20" s="626" t="s">
        <v>277</v>
      </c>
      <c r="AQ20" s="627"/>
      <c r="AR20" s="627"/>
      <c r="AS20" s="627"/>
      <c r="AT20" s="627"/>
      <c r="AU20" s="627"/>
      <c r="AV20" s="627"/>
      <c r="AW20" s="627"/>
      <c r="AX20" s="627"/>
      <c r="AY20" s="627"/>
      <c r="AZ20" s="627"/>
      <c r="BA20" s="627"/>
      <c r="BB20" s="627"/>
      <c r="BC20" s="627"/>
      <c r="BD20" s="627"/>
      <c r="BE20" s="627"/>
      <c r="BF20" s="628"/>
      <c r="BG20" s="629">
        <v>611635</v>
      </c>
      <c r="BH20" s="630"/>
      <c r="BI20" s="630"/>
      <c r="BJ20" s="630"/>
      <c r="BK20" s="630"/>
      <c r="BL20" s="630"/>
      <c r="BM20" s="630"/>
      <c r="BN20" s="631"/>
      <c r="BO20" s="656">
        <v>5.4</v>
      </c>
      <c r="BP20" s="656"/>
      <c r="BQ20" s="656"/>
      <c r="BR20" s="656"/>
      <c r="BS20" s="657" t="s">
        <v>130</v>
      </c>
      <c r="BT20" s="657"/>
      <c r="BU20" s="657"/>
      <c r="BV20" s="657"/>
      <c r="BW20" s="657"/>
      <c r="BX20" s="657"/>
      <c r="BY20" s="657"/>
      <c r="BZ20" s="657"/>
      <c r="CA20" s="657"/>
      <c r="CB20" s="715"/>
      <c r="CD20" s="663" t="s">
        <v>278</v>
      </c>
      <c r="CE20" s="664"/>
      <c r="CF20" s="664"/>
      <c r="CG20" s="664"/>
      <c r="CH20" s="664"/>
      <c r="CI20" s="664"/>
      <c r="CJ20" s="664"/>
      <c r="CK20" s="664"/>
      <c r="CL20" s="664"/>
      <c r="CM20" s="664"/>
      <c r="CN20" s="664"/>
      <c r="CO20" s="664"/>
      <c r="CP20" s="664"/>
      <c r="CQ20" s="665"/>
      <c r="CR20" s="629">
        <v>36050823</v>
      </c>
      <c r="CS20" s="630"/>
      <c r="CT20" s="630"/>
      <c r="CU20" s="630"/>
      <c r="CV20" s="630"/>
      <c r="CW20" s="630"/>
      <c r="CX20" s="630"/>
      <c r="CY20" s="631"/>
      <c r="CZ20" s="656">
        <v>100</v>
      </c>
      <c r="DA20" s="656"/>
      <c r="DB20" s="656"/>
      <c r="DC20" s="656"/>
      <c r="DD20" s="635">
        <v>2527819</v>
      </c>
      <c r="DE20" s="630"/>
      <c r="DF20" s="630"/>
      <c r="DG20" s="630"/>
      <c r="DH20" s="630"/>
      <c r="DI20" s="630"/>
      <c r="DJ20" s="630"/>
      <c r="DK20" s="630"/>
      <c r="DL20" s="630"/>
      <c r="DM20" s="630"/>
      <c r="DN20" s="630"/>
      <c r="DO20" s="630"/>
      <c r="DP20" s="631"/>
      <c r="DQ20" s="635">
        <v>22304667</v>
      </c>
      <c r="DR20" s="630"/>
      <c r="DS20" s="630"/>
      <c r="DT20" s="630"/>
      <c r="DU20" s="630"/>
      <c r="DV20" s="630"/>
      <c r="DW20" s="630"/>
      <c r="DX20" s="630"/>
      <c r="DY20" s="630"/>
      <c r="DZ20" s="630"/>
      <c r="EA20" s="630"/>
      <c r="EB20" s="630"/>
      <c r="EC20" s="673"/>
    </row>
    <row r="21" spans="2:133" ht="11.25" customHeight="1" x14ac:dyDescent="0.15">
      <c r="B21" s="626" t="s">
        <v>279</v>
      </c>
      <c r="C21" s="627"/>
      <c r="D21" s="627"/>
      <c r="E21" s="627"/>
      <c r="F21" s="627"/>
      <c r="G21" s="627"/>
      <c r="H21" s="627"/>
      <c r="I21" s="627"/>
      <c r="J21" s="627"/>
      <c r="K21" s="627"/>
      <c r="L21" s="627"/>
      <c r="M21" s="627"/>
      <c r="N21" s="627"/>
      <c r="O21" s="627"/>
      <c r="P21" s="627"/>
      <c r="Q21" s="628"/>
      <c r="R21" s="629">
        <v>5376</v>
      </c>
      <c r="S21" s="630"/>
      <c r="T21" s="630"/>
      <c r="U21" s="630"/>
      <c r="V21" s="630"/>
      <c r="W21" s="630"/>
      <c r="X21" s="630"/>
      <c r="Y21" s="631"/>
      <c r="Z21" s="656">
        <v>0</v>
      </c>
      <c r="AA21" s="656"/>
      <c r="AB21" s="656"/>
      <c r="AC21" s="656"/>
      <c r="AD21" s="657">
        <v>5376</v>
      </c>
      <c r="AE21" s="657"/>
      <c r="AF21" s="657"/>
      <c r="AG21" s="657"/>
      <c r="AH21" s="657"/>
      <c r="AI21" s="657"/>
      <c r="AJ21" s="657"/>
      <c r="AK21" s="657"/>
      <c r="AL21" s="632">
        <v>0</v>
      </c>
      <c r="AM21" s="633"/>
      <c r="AN21" s="633"/>
      <c r="AO21" s="658"/>
      <c r="AP21" s="722" t="s">
        <v>280</v>
      </c>
      <c r="AQ21" s="729"/>
      <c r="AR21" s="729"/>
      <c r="AS21" s="729"/>
      <c r="AT21" s="729"/>
      <c r="AU21" s="729"/>
      <c r="AV21" s="729"/>
      <c r="AW21" s="729"/>
      <c r="AX21" s="729"/>
      <c r="AY21" s="729"/>
      <c r="AZ21" s="729"/>
      <c r="BA21" s="729"/>
      <c r="BB21" s="729"/>
      <c r="BC21" s="729"/>
      <c r="BD21" s="729"/>
      <c r="BE21" s="729"/>
      <c r="BF21" s="724"/>
      <c r="BG21" s="629">
        <v>24003</v>
      </c>
      <c r="BH21" s="630"/>
      <c r="BI21" s="630"/>
      <c r="BJ21" s="630"/>
      <c r="BK21" s="630"/>
      <c r="BL21" s="630"/>
      <c r="BM21" s="630"/>
      <c r="BN21" s="631"/>
      <c r="BO21" s="656">
        <v>0.2</v>
      </c>
      <c r="BP21" s="656"/>
      <c r="BQ21" s="656"/>
      <c r="BR21" s="656"/>
      <c r="BS21" s="657" t="s">
        <v>130</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281</v>
      </c>
      <c r="C22" s="693"/>
      <c r="D22" s="693"/>
      <c r="E22" s="693"/>
      <c r="F22" s="693"/>
      <c r="G22" s="693"/>
      <c r="H22" s="693"/>
      <c r="I22" s="693"/>
      <c r="J22" s="693"/>
      <c r="K22" s="693"/>
      <c r="L22" s="693"/>
      <c r="M22" s="693"/>
      <c r="N22" s="693"/>
      <c r="O22" s="693"/>
      <c r="P22" s="693"/>
      <c r="Q22" s="694"/>
      <c r="R22" s="629">
        <v>346765</v>
      </c>
      <c r="S22" s="630"/>
      <c r="T22" s="630"/>
      <c r="U22" s="630"/>
      <c r="V22" s="630"/>
      <c r="W22" s="630"/>
      <c r="X22" s="630"/>
      <c r="Y22" s="631"/>
      <c r="Z22" s="656">
        <v>0.9</v>
      </c>
      <c r="AA22" s="656"/>
      <c r="AB22" s="656"/>
      <c r="AC22" s="656"/>
      <c r="AD22" s="657">
        <v>339583</v>
      </c>
      <c r="AE22" s="657"/>
      <c r="AF22" s="657"/>
      <c r="AG22" s="657"/>
      <c r="AH22" s="657"/>
      <c r="AI22" s="657"/>
      <c r="AJ22" s="657"/>
      <c r="AK22" s="657"/>
      <c r="AL22" s="632">
        <v>1.7000000476837158</v>
      </c>
      <c r="AM22" s="633"/>
      <c r="AN22" s="633"/>
      <c r="AO22" s="658"/>
      <c r="AP22" s="722" t="s">
        <v>282</v>
      </c>
      <c r="AQ22" s="729"/>
      <c r="AR22" s="729"/>
      <c r="AS22" s="729"/>
      <c r="AT22" s="729"/>
      <c r="AU22" s="729"/>
      <c r="AV22" s="729"/>
      <c r="AW22" s="729"/>
      <c r="AX22" s="729"/>
      <c r="AY22" s="729"/>
      <c r="AZ22" s="729"/>
      <c r="BA22" s="729"/>
      <c r="BB22" s="729"/>
      <c r="BC22" s="729"/>
      <c r="BD22" s="729"/>
      <c r="BE22" s="729"/>
      <c r="BF22" s="724"/>
      <c r="BG22" s="629" t="s">
        <v>130</v>
      </c>
      <c r="BH22" s="630"/>
      <c r="BI22" s="630"/>
      <c r="BJ22" s="630"/>
      <c r="BK22" s="630"/>
      <c r="BL22" s="630"/>
      <c r="BM22" s="630"/>
      <c r="BN22" s="631"/>
      <c r="BO22" s="656" t="s">
        <v>130</v>
      </c>
      <c r="BP22" s="656"/>
      <c r="BQ22" s="656"/>
      <c r="BR22" s="656"/>
      <c r="BS22" s="657" t="s">
        <v>130</v>
      </c>
      <c r="BT22" s="657"/>
      <c r="BU22" s="657"/>
      <c r="BV22" s="657"/>
      <c r="BW22" s="657"/>
      <c r="BX22" s="657"/>
      <c r="BY22" s="657"/>
      <c r="BZ22" s="657"/>
      <c r="CA22" s="657"/>
      <c r="CB22" s="715"/>
      <c r="CD22" s="731" t="s">
        <v>283</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284</v>
      </c>
      <c r="C23" s="627"/>
      <c r="D23" s="627"/>
      <c r="E23" s="627"/>
      <c r="F23" s="627"/>
      <c r="G23" s="627"/>
      <c r="H23" s="627"/>
      <c r="I23" s="627"/>
      <c r="J23" s="627"/>
      <c r="K23" s="627"/>
      <c r="L23" s="627"/>
      <c r="M23" s="627"/>
      <c r="N23" s="627"/>
      <c r="O23" s="627"/>
      <c r="P23" s="627"/>
      <c r="Q23" s="628"/>
      <c r="R23" s="629">
        <v>6073398</v>
      </c>
      <c r="S23" s="630"/>
      <c r="T23" s="630"/>
      <c r="U23" s="630"/>
      <c r="V23" s="630"/>
      <c r="W23" s="630"/>
      <c r="X23" s="630"/>
      <c r="Y23" s="631"/>
      <c r="Z23" s="656">
        <v>16.399999999999999</v>
      </c>
      <c r="AA23" s="656"/>
      <c r="AB23" s="656"/>
      <c r="AC23" s="656"/>
      <c r="AD23" s="657">
        <v>5285913</v>
      </c>
      <c r="AE23" s="657"/>
      <c r="AF23" s="657"/>
      <c r="AG23" s="657"/>
      <c r="AH23" s="657"/>
      <c r="AI23" s="657"/>
      <c r="AJ23" s="657"/>
      <c r="AK23" s="657"/>
      <c r="AL23" s="632">
        <v>27.2</v>
      </c>
      <c r="AM23" s="633"/>
      <c r="AN23" s="633"/>
      <c r="AO23" s="658"/>
      <c r="AP23" s="722" t="s">
        <v>285</v>
      </c>
      <c r="AQ23" s="729"/>
      <c r="AR23" s="729"/>
      <c r="AS23" s="729"/>
      <c r="AT23" s="729"/>
      <c r="AU23" s="729"/>
      <c r="AV23" s="729"/>
      <c r="AW23" s="729"/>
      <c r="AX23" s="729"/>
      <c r="AY23" s="729"/>
      <c r="AZ23" s="729"/>
      <c r="BA23" s="729"/>
      <c r="BB23" s="729"/>
      <c r="BC23" s="729"/>
      <c r="BD23" s="729"/>
      <c r="BE23" s="729"/>
      <c r="BF23" s="724"/>
      <c r="BG23" s="629">
        <v>587632</v>
      </c>
      <c r="BH23" s="630"/>
      <c r="BI23" s="630"/>
      <c r="BJ23" s="630"/>
      <c r="BK23" s="630"/>
      <c r="BL23" s="630"/>
      <c r="BM23" s="630"/>
      <c r="BN23" s="631"/>
      <c r="BO23" s="656">
        <v>5.2</v>
      </c>
      <c r="BP23" s="656"/>
      <c r="BQ23" s="656"/>
      <c r="BR23" s="656"/>
      <c r="BS23" s="657" t="s">
        <v>130</v>
      </c>
      <c r="BT23" s="657"/>
      <c r="BU23" s="657"/>
      <c r="BV23" s="657"/>
      <c r="BW23" s="657"/>
      <c r="BX23" s="657"/>
      <c r="BY23" s="657"/>
      <c r="BZ23" s="657"/>
      <c r="CA23" s="657"/>
      <c r="CB23" s="715"/>
      <c r="CD23" s="731" t="s">
        <v>225</v>
      </c>
      <c r="CE23" s="732"/>
      <c r="CF23" s="732"/>
      <c r="CG23" s="732"/>
      <c r="CH23" s="732"/>
      <c r="CI23" s="732"/>
      <c r="CJ23" s="732"/>
      <c r="CK23" s="732"/>
      <c r="CL23" s="732"/>
      <c r="CM23" s="732"/>
      <c r="CN23" s="732"/>
      <c r="CO23" s="732"/>
      <c r="CP23" s="732"/>
      <c r="CQ23" s="733"/>
      <c r="CR23" s="731" t="s">
        <v>286</v>
      </c>
      <c r="CS23" s="732"/>
      <c r="CT23" s="732"/>
      <c r="CU23" s="732"/>
      <c r="CV23" s="732"/>
      <c r="CW23" s="732"/>
      <c r="CX23" s="732"/>
      <c r="CY23" s="733"/>
      <c r="CZ23" s="731" t="s">
        <v>287</v>
      </c>
      <c r="DA23" s="732"/>
      <c r="DB23" s="732"/>
      <c r="DC23" s="733"/>
      <c r="DD23" s="731" t="s">
        <v>288</v>
      </c>
      <c r="DE23" s="732"/>
      <c r="DF23" s="732"/>
      <c r="DG23" s="732"/>
      <c r="DH23" s="732"/>
      <c r="DI23" s="732"/>
      <c r="DJ23" s="732"/>
      <c r="DK23" s="733"/>
      <c r="DL23" s="740" t="s">
        <v>289</v>
      </c>
      <c r="DM23" s="741"/>
      <c r="DN23" s="741"/>
      <c r="DO23" s="741"/>
      <c r="DP23" s="741"/>
      <c r="DQ23" s="741"/>
      <c r="DR23" s="741"/>
      <c r="DS23" s="741"/>
      <c r="DT23" s="741"/>
      <c r="DU23" s="741"/>
      <c r="DV23" s="742"/>
      <c r="DW23" s="731" t="s">
        <v>290</v>
      </c>
      <c r="DX23" s="732"/>
      <c r="DY23" s="732"/>
      <c r="DZ23" s="732"/>
      <c r="EA23" s="732"/>
      <c r="EB23" s="732"/>
      <c r="EC23" s="733"/>
    </row>
    <row r="24" spans="2:133" ht="11.25" customHeight="1" x14ac:dyDescent="0.15">
      <c r="B24" s="626" t="s">
        <v>291</v>
      </c>
      <c r="C24" s="627"/>
      <c r="D24" s="627"/>
      <c r="E24" s="627"/>
      <c r="F24" s="627"/>
      <c r="G24" s="627"/>
      <c r="H24" s="627"/>
      <c r="I24" s="627"/>
      <c r="J24" s="627"/>
      <c r="K24" s="627"/>
      <c r="L24" s="627"/>
      <c r="M24" s="627"/>
      <c r="N24" s="627"/>
      <c r="O24" s="627"/>
      <c r="P24" s="627"/>
      <c r="Q24" s="628"/>
      <c r="R24" s="629">
        <v>5285913</v>
      </c>
      <c r="S24" s="630"/>
      <c r="T24" s="630"/>
      <c r="U24" s="630"/>
      <c r="V24" s="630"/>
      <c r="W24" s="630"/>
      <c r="X24" s="630"/>
      <c r="Y24" s="631"/>
      <c r="Z24" s="656">
        <v>14.3</v>
      </c>
      <c r="AA24" s="656"/>
      <c r="AB24" s="656"/>
      <c r="AC24" s="656"/>
      <c r="AD24" s="657">
        <v>5285913</v>
      </c>
      <c r="AE24" s="657"/>
      <c r="AF24" s="657"/>
      <c r="AG24" s="657"/>
      <c r="AH24" s="657"/>
      <c r="AI24" s="657"/>
      <c r="AJ24" s="657"/>
      <c r="AK24" s="657"/>
      <c r="AL24" s="632">
        <v>27.2</v>
      </c>
      <c r="AM24" s="633"/>
      <c r="AN24" s="633"/>
      <c r="AO24" s="658"/>
      <c r="AP24" s="722" t="s">
        <v>292</v>
      </c>
      <c r="AQ24" s="729"/>
      <c r="AR24" s="729"/>
      <c r="AS24" s="729"/>
      <c r="AT24" s="729"/>
      <c r="AU24" s="729"/>
      <c r="AV24" s="729"/>
      <c r="AW24" s="729"/>
      <c r="AX24" s="729"/>
      <c r="AY24" s="729"/>
      <c r="AZ24" s="729"/>
      <c r="BA24" s="729"/>
      <c r="BB24" s="729"/>
      <c r="BC24" s="729"/>
      <c r="BD24" s="729"/>
      <c r="BE24" s="729"/>
      <c r="BF24" s="724"/>
      <c r="BG24" s="629" t="s">
        <v>130</v>
      </c>
      <c r="BH24" s="630"/>
      <c r="BI24" s="630"/>
      <c r="BJ24" s="630"/>
      <c r="BK24" s="630"/>
      <c r="BL24" s="630"/>
      <c r="BM24" s="630"/>
      <c r="BN24" s="631"/>
      <c r="BO24" s="656" t="s">
        <v>130</v>
      </c>
      <c r="BP24" s="656"/>
      <c r="BQ24" s="656"/>
      <c r="BR24" s="656"/>
      <c r="BS24" s="657" t="s">
        <v>130</v>
      </c>
      <c r="BT24" s="657"/>
      <c r="BU24" s="657"/>
      <c r="BV24" s="657"/>
      <c r="BW24" s="657"/>
      <c r="BX24" s="657"/>
      <c r="BY24" s="657"/>
      <c r="BZ24" s="657"/>
      <c r="CA24" s="657"/>
      <c r="CB24" s="715"/>
      <c r="CD24" s="685" t="s">
        <v>293</v>
      </c>
      <c r="CE24" s="686"/>
      <c r="CF24" s="686"/>
      <c r="CG24" s="686"/>
      <c r="CH24" s="686"/>
      <c r="CI24" s="686"/>
      <c r="CJ24" s="686"/>
      <c r="CK24" s="686"/>
      <c r="CL24" s="686"/>
      <c r="CM24" s="686"/>
      <c r="CN24" s="686"/>
      <c r="CO24" s="686"/>
      <c r="CP24" s="686"/>
      <c r="CQ24" s="687"/>
      <c r="CR24" s="682">
        <v>18438721</v>
      </c>
      <c r="CS24" s="683"/>
      <c r="CT24" s="683"/>
      <c r="CU24" s="683"/>
      <c r="CV24" s="683"/>
      <c r="CW24" s="683"/>
      <c r="CX24" s="683"/>
      <c r="CY24" s="726"/>
      <c r="CZ24" s="727">
        <v>51.1</v>
      </c>
      <c r="DA24" s="702"/>
      <c r="DB24" s="702"/>
      <c r="DC24" s="730"/>
      <c r="DD24" s="725">
        <v>11153508</v>
      </c>
      <c r="DE24" s="683"/>
      <c r="DF24" s="683"/>
      <c r="DG24" s="683"/>
      <c r="DH24" s="683"/>
      <c r="DI24" s="683"/>
      <c r="DJ24" s="683"/>
      <c r="DK24" s="726"/>
      <c r="DL24" s="725">
        <v>10971631</v>
      </c>
      <c r="DM24" s="683"/>
      <c r="DN24" s="683"/>
      <c r="DO24" s="683"/>
      <c r="DP24" s="683"/>
      <c r="DQ24" s="683"/>
      <c r="DR24" s="683"/>
      <c r="DS24" s="683"/>
      <c r="DT24" s="683"/>
      <c r="DU24" s="683"/>
      <c r="DV24" s="726"/>
      <c r="DW24" s="727">
        <v>52.4</v>
      </c>
      <c r="DX24" s="702"/>
      <c r="DY24" s="702"/>
      <c r="DZ24" s="702"/>
      <c r="EA24" s="702"/>
      <c r="EB24" s="702"/>
      <c r="EC24" s="728"/>
    </row>
    <row r="25" spans="2:133" ht="11.25" customHeight="1" x14ac:dyDescent="0.15">
      <c r="B25" s="626" t="s">
        <v>294</v>
      </c>
      <c r="C25" s="627"/>
      <c r="D25" s="627"/>
      <c r="E25" s="627"/>
      <c r="F25" s="627"/>
      <c r="G25" s="627"/>
      <c r="H25" s="627"/>
      <c r="I25" s="627"/>
      <c r="J25" s="627"/>
      <c r="K25" s="627"/>
      <c r="L25" s="627"/>
      <c r="M25" s="627"/>
      <c r="N25" s="627"/>
      <c r="O25" s="627"/>
      <c r="P25" s="627"/>
      <c r="Q25" s="628"/>
      <c r="R25" s="629">
        <v>787485</v>
      </c>
      <c r="S25" s="630"/>
      <c r="T25" s="630"/>
      <c r="U25" s="630"/>
      <c r="V25" s="630"/>
      <c r="W25" s="630"/>
      <c r="X25" s="630"/>
      <c r="Y25" s="631"/>
      <c r="Z25" s="656">
        <v>2.1</v>
      </c>
      <c r="AA25" s="656"/>
      <c r="AB25" s="656"/>
      <c r="AC25" s="656"/>
      <c r="AD25" s="657" t="s">
        <v>130</v>
      </c>
      <c r="AE25" s="657"/>
      <c r="AF25" s="657"/>
      <c r="AG25" s="657"/>
      <c r="AH25" s="657"/>
      <c r="AI25" s="657"/>
      <c r="AJ25" s="657"/>
      <c r="AK25" s="657"/>
      <c r="AL25" s="632" t="s">
        <v>130</v>
      </c>
      <c r="AM25" s="633"/>
      <c r="AN25" s="633"/>
      <c r="AO25" s="658"/>
      <c r="AP25" s="722" t="s">
        <v>295</v>
      </c>
      <c r="AQ25" s="729"/>
      <c r="AR25" s="729"/>
      <c r="AS25" s="729"/>
      <c r="AT25" s="729"/>
      <c r="AU25" s="729"/>
      <c r="AV25" s="729"/>
      <c r="AW25" s="729"/>
      <c r="AX25" s="729"/>
      <c r="AY25" s="729"/>
      <c r="AZ25" s="729"/>
      <c r="BA25" s="729"/>
      <c r="BB25" s="729"/>
      <c r="BC25" s="729"/>
      <c r="BD25" s="729"/>
      <c r="BE25" s="729"/>
      <c r="BF25" s="724"/>
      <c r="BG25" s="629" t="s">
        <v>130</v>
      </c>
      <c r="BH25" s="630"/>
      <c r="BI25" s="630"/>
      <c r="BJ25" s="630"/>
      <c r="BK25" s="630"/>
      <c r="BL25" s="630"/>
      <c r="BM25" s="630"/>
      <c r="BN25" s="631"/>
      <c r="BO25" s="656" t="s">
        <v>130</v>
      </c>
      <c r="BP25" s="656"/>
      <c r="BQ25" s="656"/>
      <c r="BR25" s="656"/>
      <c r="BS25" s="657" t="s">
        <v>130</v>
      </c>
      <c r="BT25" s="657"/>
      <c r="BU25" s="657"/>
      <c r="BV25" s="657"/>
      <c r="BW25" s="657"/>
      <c r="BX25" s="657"/>
      <c r="BY25" s="657"/>
      <c r="BZ25" s="657"/>
      <c r="CA25" s="657"/>
      <c r="CB25" s="715"/>
      <c r="CD25" s="663" t="s">
        <v>296</v>
      </c>
      <c r="CE25" s="664"/>
      <c r="CF25" s="664"/>
      <c r="CG25" s="664"/>
      <c r="CH25" s="664"/>
      <c r="CI25" s="664"/>
      <c r="CJ25" s="664"/>
      <c r="CK25" s="664"/>
      <c r="CL25" s="664"/>
      <c r="CM25" s="664"/>
      <c r="CN25" s="664"/>
      <c r="CO25" s="664"/>
      <c r="CP25" s="664"/>
      <c r="CQ25" s="665"/>
      <c r="CR25" s="629">
        <v>5983365</v>
      </c>
      <c r="CS25" s="640"/>
      <c r="CT25" s="640"/>
      <c r="CU25" s="640"/>
      <c r="CV25" s="640"/>
      <c r="CW25" s="640"/>
      <c r="CX25" s="640"/>
      <c r="CY25" s="641"/>
      <c r="CZ25" s="632">
        <v>16.600000000000001</v>
      </c>
      <c r="DA25" s="642"/>
      <c r="DB25" s="642"/>
      <c r="DC25" s="643"/>
      <c r="DD25" s="635">
        <v>5491556</v>
      </c>
      <c r="DE25" s="640"/>
      <c r="DF25" s="640"/>
      <c r="DG25" s="640"/>
      <c r="DH25" s="640"/>
      <c r="DI25" s="640"/>
      <c r="DJ25" s="640"/>
      <c r="DK25" s="641"/>
      <c r="DL25" s="635">
        <v>5312426</v>
      </c>
      <c r="DM25" s="640"/>
      <c r="DN25" s="640"/>
      <c r="DO25" s="640"/>
      <c r="DP25" s="640"/>
      <c r="DQ25" s="640"/>
      <c r="DR25" s="640"/>
      <c r="DS25" s="640"/>
      <c r="DT25" s="640"/>
      <c r="DU25" s="640"/>
      <c r="DV25" s="641"/>
      <c r="DW25" s="632">
        <v>25.4</v>
      </c>
      <c r="DX25" s="642"/>
      <c r="DY25" s="642"/>
      <c r="DZ25" s="642"/>
      <c r="EA25" s="642"/>
      <c r="EB25" s="642"/>
      <c r="EC25" s="674"/>
    </row>
    <row r="26" spans="2:133" ht="11.25" customHeight="1" x14ac:dyDescent="0.15">
      <c r="B26" s="626" t="s">
        <v>297</v>
      </c>
      <c r="C26" s="627"/>
      <c r="D26" s="627"/>
      <c r="E26" s="627"/>
      <c r="F26" s="627"/>
      <c r="G26" s="627"/>
      <c r="H26" s="627"/>
      <c r="I26" s="627"/>
      <c r="J26" s="627"/>
      <c r="K26" s="627"/>
      <c r="L26" s="627"/>
      <c r="M26" s="627"/>
      <c r="N26" s="627"/>
      <c r="O26" s="627"/>
      <c r="P26" s="627"/>
      <c r="Q26" s="628"/>
      <c r="R26" s="629" t="s">
        <v>130</v>
      </c>
      <c r="S26" s="630"/>
      <c r="T26" s="630"/>
      <c r="U26" s="630"/>
      <c r="V26" s="630"/>
      <c r="W26" s="630"/>
      <c r="X26" s="630"/>
      <c r="Y26" s="631"/>
      <c r="Z26" s="656" t="s">
        <v>130</v>
      </c>
      <c r="AA26" s="656"/>
      <c r="AB26" s="656"/>
      <c r="AC26" s="656"/>
      <c r="AD26" s="657" t="s">
        <v>130</v>
      </c>
      <c r="AE26" s="657"/>
      <c r="AF26" s="657"/>
      <c r="AG26" s="657"/>
      <c r="AH26" s="657"/>
      <c r="AI26" s="657"/>
      <c r="AJ26" s="657"/>
      <c r="AK26" s="657"/>
      <c r="AL26" s="632" t="s">
        <v>130</v>
      </c>
      <c r="AM26" s="633"/>
      <c r="AN26" s="633"/>
      <c r="AO26" s="658"/>
      <c r="AP26" s="722" t="s">
        <v>298</v>
      </c>
      <c r="AQ26" s="723"/>
      <c r="AR26" s="723"/>
      <c r="AS26" s="723"/>
      <c r="AT26" s="723"/>
      <c r="AU26" s="723"/>
      <c r="AV26" s="723"/>
      <c r="AW26" s="723"/>
      <c r="AX26" s="723"/>
      <c r="AY26" s="723"/>
      <c r="AZ26" s="723"/>
      <c r="BA26" s="723"/>
      <c r="BB26" s="723"/>
      <c r="BC26" s="723"/>
      <c r="BD26" s="723"/>
      <c r="BE26" s="723"/>
      <c r="BF26" s="724"/>
      <c r="BG26" s="629" t="s">
        <v>130</v>
      </c>
      <c r="BH26" s="630"/>
      <c r="BI26" s="630"/>
      <c r="BJ26" s="630"/>
      <c r="BK26" s="630"/>
      <c r="BL26" s="630"/>
      <c r="BM26" s="630"/>
      <c r="BN26" s="631"/>
      <c r="BO26" s="656" t="s">
        <v>130</v>
      </c>
      <c r="BP26" s="656"/>
      <c r="BQ26" s="656"/>
      <c r="BR26" s="656"/>
      <c r="BS26" s="657" t="s">
        <v>130</v>
      </c>
      <c r="BT26" s="657"/>
      <c r="BU26" s="657"/>
      <c r="BV26" s="657"/>
      <c r="BW26" s="657"/>
      <c r="BX26" s="657"/>
      <c r="BY26" s="657"/>
      <c r="BZ26" s="657"/>
      <c r="CA26" s="657"/>
      <c r="CB26" s="715"/>
      <c r="CD26" s="663" t="s">
        <v>299</v>
      </c>
      <c r="CE26" s="664"/>
      <c r="CF26" s="664"/>
      <c r="CG26" s="664"/>
      <c r="CH26" s="664"/>
      <c r="CI26" s="664"/>
      <c r="CJ26" s="664"/>
      <c r="CK26" s="664"/>
      <c r="CL26" s="664"/>
      <c r="CM26" s="664"/>
      <c r="CN26" s="664"/>
      <c r="CO26" s="664"/>
      <c r="CP26" s="664"/>
      <c r="CQ26" s="665"/>
      <c r="CR26" s="629">
        <v>3371748</v>
      </c>
      <c r="CS26" s="630"/>
      <c r="CT26" s="630"/>
      <c r="CU26" s="630"/>
      <c r="CV26" s="630"/>
      <c r="CW26" s="630"/>
      <c r="CX26" s="630"/>
      <c r="CY26" s="631"/>
      <c r="CZ26" s="632">
        <v>9.4</v>
      </c>
      <c r="DA26" s="642"/>
      <c r="DB26" s="642"/>
      <c r="DC26" s="643"/>
      <c r="DD26" s="635">
        <v>3061744</v>
      </c>
      <c r="DE26" s="630"/>
      <c r="DF26" s="630"/>
      <c r="DG26" s="630"/>
      <c r="DH26" s="630"/>
      <c r="DI26" s="630"/>
      <c r="DJ26" s="630"/>
      <c r="DK26" s="631"/>
      <c r="DL26" s="635" t="s">
        <v>130</v>
      </c>
      <c r="DM26" s="630"/>
      <c r="DN26" s="630"/>
      <c r="DO26" s="630"/>
      <c r="DP26" s="630"/>
      <c r="DQ26" s="630"/>
      <c r="DR26" s="630"/>
      <c r="DS26" s="630"/>
      <c r="DT26" s="630"/>
      <c r="DU26" s="630"/>
      <c r="DV26" s="631"/>
      <c r="DW26" s="632" t="s">
        <v>130</v>
      </c>
      <c r="DX26" s="642"/>
      <c r="DY26" s="642"/>
      <c r="DZ26" s="642"/>
      <c r="EA26" s="642"/>
      <c r="EB26" s="642"/>
      <c r="EC26" s="674"/>
    </row>
    <row r="27" spans="2:133" ht="11.25" customHeight="1" x14ac:dyDescent="0.15">
      <c r="B27" s="626" t="s">
        <v>300</v>
      </c>
      <c r="C27" s="627"/>
      <c r="D27" s="627"/>
      <c r="E27" s="627"/>
      <c r="F27" s="627"/>
      <c r="G27" s="627"/>
      <c r="H27" s="627"/>
      <c r="I27" s="627"/>
      <c r="J27" s="627"/>
      <c r="K27" s="627"/>
      <c r="L27" s="627"/>
      <c r="M27" s="627"/>
      <c r="N27" s="627"/>
      <c r="O27" s="627"/>
      <c r="P27" s="627"/>
      <c r="Q27" s="628"/>
      <c r="R27" s="629">
        <v>20711260</v>
      </c>
      <c r="S27" s="630"/>
      <c r="T27" s="630"/>
      <c r="U27" s="630"/>
      <c r="V27" s="630"/>
      <c r="W27" s="630"/>
      <c r="X27" s="630"/>
      <c r="Y27" s="631"/>
      <c r="Z27" s="656">
        <v>55.9</v>
      </c>
      <c r="AA27" s="656"/>
      <c r="AB27" s="656"/>
      <c r="AC27" s="656"/>
      <c r="AD27" s="657">
        <v>19328961</v>
      </c>
      <c r="AE27" s="657"/>
      <c r="AF27" s="657"/>
      <c r="AG27" s="657"/>
      <c r="AH27" s="657"/>
      <c r="AI27" s="657"/>
      <c r="AJ27" s="657"/>
      <c r="AK27" s="657"/>
      <c r="AL27" s="632">
        <v>99.400001525878906</v>
      </c>
      <c r="AM27" s="633"/>
      <c r="AN27" s="633"/>
      <c r="AO27" s="658"/>
      <c r="AP27" s="626" t="s">
        <v>301</v>
      </c>
      <c r="AQ27" s="627"/>
      <c r="AR27" s="627"/>
      <c r="AS27" s="627"/>
      <c r="AT27" s="627"/>
      <c r="AU27" s="627"/>
      <c r="AV27" s="627"/>
      <c r="AW27" s="627"/>
      <c r="AX27" s="627"/>
      <c r="AY27" s="627"/>
      <c r="AZ27" s="627"/>
      <c r="BA27" s="627"/>
      <c r="BB27" s="627"/>
      <c r="BC27" s="627"/>
      <c r="BD27" s="627"/>
      <c r="BE27" s="627"/>
      <c r="BF27" s="628"/>
      <c r="BG27" s="629">
        <v>11251144</v>
      </c>
      <c r="BH27" s="630"/>
      <c r="BI27" s="630"/>
      <c r="BJ27" s="630"/>
      <c r="BK27" s="630"/>
      <c r="BL27" s="630"/>
      <c r="BM27" s="630"/>
      <c r="BN27" s="631"/>
      <c r="BO27" s="656">
        <v>100</v>
      </c>
      <c r="BP27" s="656"/>
      <c r="BQ27" s="656"/>
      <c r="BR27" s="656"/>
      <c r="BS27" s="657">
        <v>167826</v>
      </c>
      <c r="BT27" s="657"/>
      <c r="BU27" s="657"/>
      <c r="BV27" s="657"/>
      <c r="BW27" s="657"/>
      <c r="BX27" s="657"/>
      <c r="BY27" s="657"/>
      <c r="BZ27" s="657"/>
      <c r="CA27" s="657"/>
      <c r="CB27" s="715"/>
      <c r="CD27" s="663" t="s">
        <v>302</v>
      </c>
      <c r="CE27" s="664"/>
      <c r="CF27" s="664"/>
      <c r="CG27" s="664"/>
      <c r="CH27" s="664"/>
      <c r="CI27" s="664"/>
      <c r="CJ27" s="664"/>
      <c r="CK27" s="664"/>
      <c r="CL27" s="664"/>
      <c r="CM27" s="664"/>
      <c r="CN27" s="664"/>
      <c r="CO27" s="664"/>
      <c r="CP27" s="664"/>
      <c r="CQ27" s="665"/>
      <c r="CR27" s="629">
        <v>8803131</v>
      </c>
      <c r="CS27" s="640"/>
      <c r="CT27" s="640"/>
      <c r="CU27" s="640"/>
      <c r="CV27" s="640"/>
      <c r="CW27" s="640"/>
      <c r="CX27" s="640"/>
      <c r="CY27" s="641"/>
      <c r="CZ27" s="632">
        <v>24.4</v>
      </c>
      <c r="DA27" s="642"/>
      <c r="DB27" s="642"/>
      <c r="DC27" s="643"/>
      <c r="DD27" s="635">
        <v>2098202</v>
      </c>
      <c r="DE27" s="640"/>
      <c r="DF27" s="640"/>
      <c r="DG27" s="640"/>
      <c r="DH27" s="640"/>
      <c r="DI27" s="640"/>
      <c r="DJ27" s="640"/>
      <c r="DK27" s="641"/>
      <c r="DL27" s="635">
        <v>2095455</v>
      </c>
      <c r="DM27" s="640"/>
      <c r="DN27" s="640"/>
      <c r="DO27" s="640"/>
      <c r="DP27" s="640"/>
      <c r="DQ27" s="640"/>
      <c r="DR27" s="640"/>
      <c r="DS27" s="640"/>
      <c r="DT27" s="640"/>
      <c r="DU27" s="640"/>
      <c r="DV27" s="641"/>
      <c r="DW27" s="632">
        <v>10</v>
      </c>
      <c r="DX27" s="642"/>
      <c r="DY27" s="642"/>
      <c r="DZ27" s="642"/>
      <c r="EA27" s="642"/>
      <c r="EB27" s="642"/>
      <c r="EC27" s="674"/>
    </row>
    <row r="28" spans="2:133" ht="11.25" customHeight="1" x14ac:dyDescent="0.15">
      <c r="B28" s="626" t="s">
        <v>303</v>
      </c>
      <c r="C28" s="627"/>
      <c r="D28" s="627"/>
      <c r="E28" s="627"/>
      <c r="F28" s="627"/>
      <c r="G28" s="627"/>
      <c r="H28" s="627"/>
      <c r="I28" s="627"/>
      <c r="J28" s="627"/>
      <c r="K28" s="627"/>
      <c r="L28" s="627"/>
      <c r="M28" s="627"/>
      <c r="N28" s="627"/>
      <c r="O28" s="627"/>
      <c r="P28" s="627"/>
      <c r="Q28" s="628"/>
      <c r="R28" s="629">
        <v>14692</v>
      </c>
      <c r="S28" s="630"/>
      <c r="T28" s="630"/>
      <c r="U28" s="630"/>
      <c r="V28" s="630"/>
      <c r="W28" s="630"/>
      <c r="X28" s="630"/>
      <c r="Y28" s="631"/>
      <c r="Z28" s="656">
        <v>0</v>
      </c>
      <c r="AA28" s="656"/>
      <c r="AB28" s="656"/>
      <c r="AC28" s="656"/>
      <c r="AD28" s="657">
        <v>14692</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3"/>
      <c r="CD28" s="663" t="s">
        <v>304</v>
      </c>
      <c r="CE28" s="664"/>
      <c r="CF28" s="664"/>
      <c r="CG28" s="664"/>
      <c r="CH28" s="664"/>
      <c r="CI28" s="664"/>
      <c r="CJ28" s="664"/>
      <c r="CK28" s="664"/>
      <c r="CL28" s="664"/>
      <c r="CM28" s="664"/>
      <c r="CN28" s="664"/>
      <c r="CO28" s="664"/>
      <c r="CP28" s="664"/>
      <c r="CQ28" s="665"/>
      <c r="CR28" s="629">
        <v>3652225</v>
      </c>
      <c r="CS28" s="630"/>
      <c r="CT28" s="630"/>
      <c r="CU28" s="630"/>
      <c r="CV28" s="630"/>
      <c r="CW28" s="630"/>
      <c r="CX28" s="630"/>
      <c r="CY28" s="631"/>
      <c r="CZ28" s="632">
        <v>10.1</v>
      </c>
      <c r="DA28" s="642"/>
      <c r="DB28" s="642"/>
      <c r="DC28" s="643"/>
      <c r="DD28" s="635">
        <v>3563750</v>
      </c>
      <c r="DE28" s="630"/>
      <c r="DF28" s="630"/>
      <c r="DG28" s="630"/>
      <c r="DH28" s="630"/>
      <c r="DI28" s="630"/>
      <c r="DJ28" s="630"/>
      <c r="DK28" s="631"/>
      <c r="DL28" s="635">
        <v>3563750</v>
      </c>
      <c r="DM28" s="630"/>
      <c r="DN28" s="630"/>
      <c r="DO28" s="630"/>
      <c r="DP28" s="630"/>
      <c r="DQ28" s="630"/>
      <c r="DR28" s="630"/>
      <c r="DS28" s="630"/>
      <c r="DT28" s="630"/>
      <c r="DU28" s="630"/>
      <c r="DV28" s="631"/>
      <c r="DW28" s="632">
        <v>17</v>
      </c>
      <c r="DX28" s="642"/>
      <c r="DY28" s="642"/>
      <c r="DZ28" s="642"/>
      <c r="EA28" s="642"/>
      <c r="EB28" s="642"/>
      <c r="EC28" s="674"/>
    </row>
    <row r="29" spans="2:133" ht="11.25" customHeight="1" x14ac:dyDescent="0.15">
      <c r="B29" s="626" t="s">
        <v>305</v>
      </c>
      <c r="C29" s="627"/>
      <c r="D29" s="627"/>
      <c r="E29" s="627"/>
      <c r="F29" s="627"/>
      <c r="G29" s="627"/>
      <c r="H29" s="627"/>
      <c r="I29" s="627"/>
      <c r="J29" s="627"/>
      <c r="K29" s="627"/>
      <c r="L29" s="627"/>
      <c r="M29" s="627"/>
      <c r="N29" s="627"/>
      <c r="O29" s="627"/>
      <c r="P29" s="627"/>
      <c r="Q29" s="628"/>
      <c r="R29" s="629">
        <v>499432</v>
      </c>
      <c r="S29" s="630"/>
      <c r="T29" s="630"/>
      <c r="U29" s="630"/>
      <c r="V29" s="630"/>
      <c r="W29" s="630"/>
      <c r="X29" s="630"/>
      <c r="Y29" s="631"/>
      <c r="Z29" s="656">
        <v>1.3</v>
      </c>
      <c r="AA29" s="656"/>
      <c r="AB29" s="656"/>
      <c r="AC29" s="656"/>
      <c r="AD29" s="657" t="s">
        <v>130</v>
      </c>
      <c r="AE29" s="657"/>
      <c r="AF29" s="657"/>
      <c r="AG29" s="657"/>
      <c r="AH29" s="657"/>
      <c r="AI29" s="657"/>
      <c r="AJ29" s="657"/>
      <c r="AK29" s="657"/>
      <c r="AL29" s="632" t="s">
        <v>130</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306</v>
      </c>
      <c r="CE29" s="717"/>
      <c r="CF29" s="663" t="s">
        <v>70</v>
      </c>
      <c r="CG29" s="664"/>
      <c r="CH29" s="664"/>
      <c r="CI29" s="664"/>
      <c r="CJ29" s="664"/>
      <c r="CK29" s="664"/>
      <c r="CL29" s="664"/>
      <c r="CM29" s="664"/>
      <c r="CN29" s="664"/>
      <c r="CO29" s="664"/>
      <c r="CP29" s="664"/>
      <c r="CQ29" s="665"/>
      <c r="CR29" s="629">
        <v>3652152</v>
      </c>
      <c r="CS29" s="640"/>
      <c r="CT29" s="640"/>
      <c r="CU29" s="640"/>
      <c r="CV29" s="640"/>
      <c r="CW29" s="640"/>
      <c r="CX29" s="640"/>
      <c r="CY29" s="641"/>
      <c r="CZ29" s="632">
        <v>10.1</v>
      </c>
      <c r="DA29" s="642"/>
      <c r="DB29" s="642"/>
      <c r="DC29" s="643"/>
      <c r="DD29" s="635">
        <v>3563677</v>
      </c>
      <c r="DE29" s="640"/>
      <c r="DF29" s="640"/>
      <c r="DG29" s="640"/>
      <c r="DH29" s="640"/>
      <c r="DI29" s="640"/>
      <c r="DJ29" s="640"/>
      <c r="DK29" s="641"/>
      <c r="DL29" s="635">
        <v>3563677</v>
      </c>
      <c r="DM29" s="640"/>
      <c r="DN29" s="640"/>
      <c r="DO29" s="640"/>
      <c r="DP29" s="640"/>
      <c r="DQ29" s="640"/>
      <c r="DR29" s="640"/>
      <c r="DS29" s="640"/>
      <c r="DT29" s="640"/>
      <c r="DU29" s="640"/>
      <c r="DV29" s="641"/>
      <c r="DW29" s="632">
        <v>17</v>
      </c>
      <c r="DX29" s="642"/>
      <c r="DY29" s="642"/>
      <c r="DZ29" s="642"/>
      <c r="EA29" s="642"/>
      <c r="EB29" s="642"/>
      <c r="EC29" s="674"/>
    </row>
    <row r="30" spans="2:133" ht="11.25" customHeight="1" x14ac:dyDescent="0.15">
      <c r="B30" s="626" t="s">
        <v>307</v>
      </c>
      <c r="C30" s="627"/>
      <c r="D30" s="627"/>
      <c r="E30" s="627"/>
      <c r="F30" s="627"/>
      <c r="G30" s="627"/>
      <c r="H30" s="627"/>
      <c r="I30" s="627"/>
      <c r="J30" s="627"/>
      <c r="K30" s="627"/>
      <c r="L30" s="627"/>
      <c r="M30" s="627"/>
      <c r="N30" s="627"/>
      <c r="O30" s="627"/>
      <c r="P30" s="627"/>
      <c r="Q30" s="628"/>
      <c r="R30" s="629">
        <v>282147</v>
      </c>
      <c r="S30" s="630"/>
      <c r="T30" s="630"/>
      <c r="U30" s="630"/>
      <c r="V30" s="630"/>
      <c r="W30" s="630"/>
      <c r="X30" s="630"/>
      <c r="Y30" s="631"/>
      <c r="Z30" s="656">
        <v>0.8</v>
      </c>
      <c r="AA30" s="656"/>
      <c r="AB30" s="656"/>
      <c r="AC30" s="656"/>
      <c r="AD30" s="657">
        <v>86093</v>
      </c>
      <c r="AE30" s="657"/>
      <c r="AF30" s="657"/>
      <c r="AG30" s="657"/>
      <c r="AH30" s="657"/>
      <c r="AI30" s="657"/>
      <c r="AJ30" s="657"/>
      <c r="AK30" s="657"/>
      <c r="AL30" s="632">
        <v>0.4</v>
      </c>
      <c r="AM30" s="633"/>
      <c r="AN30" s="633"/>
      <c r="AO30" s="658"/>
      <c r="AP30" s="688" t="s">
        <v>225</v>
      </c>
      <c r="AQ30" s="689"/>
      <c r="AR30" s="689"/>
      <c r="AS30" s="689"/>
      <c r="AT30" s="689"/>
      <c r="AU30" s="689"/>
      <c r="AV30" s="689"/>
      <c r="AW30" s="689"/>
      <c r="AX30" s="689"/>
      <c r="AY30" s="689"/>
      <c r="AZ30" s="689"/>
      <c r="BA30" s="689"/>
      <c r="BB30" s="689"/>
      <c r="BC30" s="689"/>
      <c r="BD30" s="689"/>
      <c r="BE30" s="689"/>
      <c r="BF30" s="690"/>
      <c r="BG30" s="688" t="s">
        <v>308</v>
      </c>
      <c r="BH30" s="713"/>
      <c r="BI30" s="713"/>
      <c r="BJ30" s="713"/>
      <c r="BK30" s="713"/>
      <c r="BL30" s="713"/>
      <c r="BM30" s="713"/>
      <c r="BN30" s="713"/>
      <c r="BO30" s="713"/>
      <c r="BP30" s="713"/>
      <c r="BQ30" s="714"/>
      <c r="BR30" s="688" t="s">
        <v>309</v>
      </c>
      <c r="BS30" s="713"/>
      <c r="BT30" s="713"/>
      <c r="BU30" s="713"/>
      <c r="BV30" s="713"/>
      <c r="BW30" s="713"/>
      <c r="BX30" s="713"/>
      <c r="BY30" s="713"/>
      <c r="BZ30" s="713"/>
      <c r="CA30" s="713"/>
      <c r="CB30" s="714"/>
      <c r="CD30" s="718"/>
      <c r="CE30" s="719"/>
      <c r="CF30" s="663" t="s">
        <v>310</v>
      </c>
      <c r="CG30" s="664"/>
      <c r="CH30" s="664"/>
      <c r="CI30" s="664"/>
      <c r="CJ30" s="664"/>
      <c r="CK30" s="664"/>
      <c r="CL30" s="664"/>
      <c r="CM30" s="664"/>
      <c r="CN30" s="664"/>
      <c r="CO30" s="664"/>
      <c r="CP30" s="664"/>
      <c r="CQ30" s="665"/>
      <c r="CR30" s="629">
        <v>3434264</v>
      </c>
      <c r="CS30" s="630"/>
      <c r="CT30" s="630"/>
      <c r="CU30" s="630"/>
      <c r="CV30" s="630"/>
      <c r="CW30" s="630"/>
      <c r="CX30" s="630"/>
      <c r="CY30" s="631"/>
      <c r="CZ30" s="632">
        <v>9.5</v>
      </c>
      <c r="DA30" s="642"/>
      <c r="DB30" s="642"/>
      <c r="DC30" s="643"/>
      <c r="DD30" s="635">
        <v>3345795</v>
      </c>
      <c r="DE30" s="630"/>
      <c r="DF30" s="630"/>
      <c r="DG30" s="630"/>
      <c r="DH30" s="630"/>
      <c r="DI30" s="630"/>
      <c r="DJ30" s="630"/>
      <c r="DK30" s="631"/>
      <c r="DL30" s="635">
        <v>3345795</v>
      </c>
      <c r="DM30" s="630"/>
      <c r="DN30" s="630"/>
      <c r="DO30" s="630"/>
      <c r="DP30" s="630"/>
      <c r="DQ30" s="630"/>
      <c r="DR30" s="630"/>
      <c r="DS30" s="630"/>
      <c r="DT30" s="630"/>
      <c r="DU30" s="630"/>
      <c r="DV30" s="631"/>
      <c r="DW30" s="632">
        <v>16</v>
      </c>
      <c r="DX30" s="642"/>
      <c r="DY30" s="642"/>
      <c r="DZ30" s="642"/>
      <c r="EA30" s="642"/>
      <c r="EB30" s="642"/>
      <c r="EC30" s="674"/>
    </row>
    <row r="31" spans="2:133" ht="11.25" customHeight="1" x14ac:dyDescent="0.15">
      <c r="B31" s="626" t="s">
        <v>311</v>
      </c>
      <c r="C31" s="627"/>
      <c r="D31" s="627"/>
      <c r="E31" s="627"/>
      <c r="F31" s="627"/>
      <c r="G31" s="627"/>
      <c r="H31" s="627"/>
      <c r="I31" s="627"/>
      <c r="J31" s="627"/>
      <c r="K31" s="627"/>
      <c r="L31" s="627"/>
      <c r="M31" s="627"/>
      <c r="N31" s="627"/>
      <c r="O31" s="627"/>
      <c r="P31" s="627"/>
      <c r="Q31" s="628"/>
      <c r="R31" s="629">
        <v>186117</v>
      </c>
      <c r="S31" s="630"/>
      <c r="T31" s="630"/>
      <c r="U31" s="630"/>
      <c r="V31" s="630"/>
      <c r="W31" s="630"/>
      <c r="X31" s="630"/>
      <c r="Y31" s="631"/>
      <c r="Z31" s="656">
        <v>0.5</v>
      </c>
      <c r="AA31" s="656"/>
      <c r="AB31" s="656"/>
      <c r="AC31" s="656"/>
      <c r="AD31" s="657">
        <v>518</v>
      </c>
      <c r="AE31" s="657"/>
      <c r="AF31" s="657"/>
      <c r="AG31" s="657"/>
      <c r="AH31" s="657"/>
      <c r="AI31" s="657"/>
      <c r="AJ31" s="657"/>
      <c r="AK31" s="657"/>
      <c r="AL31" s="632">
        <v>0</v>
      </c>
      <c r="AM31" s="633"/>
      <c r="AN31" s="633"/>
      <c r="AO31" s="658"/>
      <c r="AP31" s="704" t="s">
        <v>312</v>
      </c>
      <c r="AQ31" s="705"/>
      <c r="AR31" s="705"/>
      <c r="AS31" s="705"/>
      <c r="AT31" s="710" t="s">
        <v>313</v>
      </c>
      <c r="AU31" s="360"/>
      <c r="AV31" s="360"/>
      <c r="AW31" s="360"/>
      <c r="AX31" s="697" t="s">
        <v>191</v>
      </c>
      <c r="AY31" s="698"/>
      <c r="AZ31" s="698"/>
      <c r="BA31" s="698"/>
      <c r="BB31" s="698"/>
      <c r="BC31" s="698"/>
      <c r="BD31" s="698"/>
      <c r="BE31" s="698"/>
      <c r="BF31" s="699"/>
      <c r="BG31" s="700">
        <v>99.1</v>
      </c>
      <c r="BH31" s="701"/>
      <c r="BI31" s="701"/>
      <c r="BJ31" s="701"/>
      <c r="BK31" s="701"/>
      <c r="BL31" s="701"/>
      <c r="BM31" s="702">
        <v>96.8</v>
      </c>
      <c r="BN31" s="701"/>
      <c r="BO31" s="701"/>
      <c r="BP31" s="701"/>
      <c r="BQ31" s="703"/>
      <c r="BR31" s="700">
        <v>97.9</v>
      </c>
      <c r="BS31" s="701"/>
      <c r="BT31" s="701"/>
      <c r="BU31" s="701"/>
      <c r="BV31" s="701"/>
      <c r="BW31" s="701"/>
      <c r="BX31" s="702">
        <v>95.6</v>
      </c>
      <c r="BY31" s="701"/>
      <c r="BZ31" s="701"/>
      <c r="CA31" s="701"/>
      <c r="CB31" s="703"/>
      <c r="CD31" s="718"/>
      <c r="CE31" s="719"/>
      <c r="CF31" s="663" t="s">
        <v>314</v>
      </c>
      <c r="CG31" s="664"/>
      <c r="CH31" s="664"/>
      <c r="CI31" s="664"/>
      <c r="CJ31" s="664"/>
      <c r="CK31" s="664"/>
      <c r="CL31" s="664"/>
      <c r="CM31" s="664"/>
      <c r="CN31" s="664"/>
      <c r="CO31" s="664"/>
      <c r="CP31" s="664"/>
      <c r="CQ31" s="665"/>
      <c r="CR31" s="629">
        <v>217888</v>
      </c>
      <c r="CS31" s="640"/>
      <c r="CT31" s="640"/>
      <c r="CU31" s="640"/>
      <c r="CV31" s="640"/>
      <c r="CW31" s="640"/>
      <c r="CX31" s="640"/>
      <c r="CY31" s="641"/>
      <c r="CZ31" s="632">
        <v>0.6</v>
      </c>
      <c r="DA31" s="642"/>
      <c r="DB31" s="642"/>
      <c r="DC31" s="643"/>
      <c r="DD31" s="635">
        <v>217882</v>
      </c>
      <c r="DE31" s="640"/>
      <c r="DF31" s="640"/>
      <c r="DG31" s="640"/>
      <c r="DH31" s="640"/>
      <c r="DI31" s="640"/>
      <c r="DJ31" s="640"/>
      <c r="DK31" s="641"/>
      <c r="DL31" s="635">
        <v>217882</v>
      </c>
      <c r="DM31" s="640"/>
      <c r="DN31" s="640"/>
      <c r="DO31" s="640"/>
      <c r="DP31" s="640"/>
      <c r="DQ31" s="640"/>
      <c r="DR31" s="640"/>
      <c r="DS31" s="640"/>
      <c r="DT31" s="640"/>
      <c r="DU31" s="640"/>
      <c r="DV31" s="641"/>
      <c r="DW31" s="632">
        <v>1</v>
      </c>
      <c r="DX31" s="642"/>
      <c r="DY31" s="642"/>
      <c r="DZ31" s="642"/>
      <c r="EA31" s="642"/>
      <c r="EB31" s="642"/>
      <c r="EC31" s="674"/>
    </row>
    <row r="32" spans="2:133" ht="11.25" customHeight="1" x14ac:dyDescent="0.15">
      <c r="B32" s="626" t="s">
        <v>315</v>
      </c>
      <c r="C32" s="627"/>
      <c r="D32" s="627"/>
      <c r="E32" s="627"/>
      <c r="F32" s="627"/>
      <c r="G32" s="627"/>
      <c r="H32" s="627"/>
      <c r="I32" s="627"/>
      <c r="J32" s="627"/>
      <c r="K32" s="627"/>
      <c r="L32" s="627"/>
      <c r="M32" s="627"/>
      <c r="N32" s="627"/>
      <c r="O32" s="627"/>
      <c r="P32" s="627"/>
      <c r="Q32" s="628"/>
      <c r="R32" s="629">
        <v>7710622</v>
      </c>
      <c r="S32" s="630"/>
      <c r="T32" s="630"/>
      <c r="U32" s="630"/>
      <c r="V32" s="630"/>
      <c r="W32" s="630"/>
      <c r="X32" s="630"/>
      <c r="Y32" s="631"/>
      <c r="Z32" s="656">
        <v>20.8</v>
      </c>
      <c r="AA32" s="656"/>
      <c r="AB32" s="656"/>
      <c r="AC32" s="656"/>
      <c r="AD32" s="657" t="s">
        <v>130</v>
      </c>
      <c r="AE32" s="657"/>
      <c r="AF32" s="657"/>
      <c r="AG32" s="657"/>
      <c r="AH32" s="657"/>
      <c r="AI32" s="657"/>
      <c r="AJ32" s="657"/>
      <c r="AK32" s="657"/>
      <c r="AL32" s="632" t="s">
        <v>130</v>
      </c>
      <c r="AM32" s="633"/>
      <c r="AN32" s="633"/>
      <c r="AO32" s="658"/>
      <c r="AP32" s="706"/>
      <c r="AQ32" s="707"/>
      <c r="AR32" s="707"/>
      <c r="AS32" s="707"/>
      <c r="AT32" s="711"/>
      <c r="AU32" s="361" t="s">
        <v>316</v>
      </c>
      <c r="AV32" s="361"/>
      <c r="AW32" s="361"/>
      <c r="AX32" s="626" t="s">
        <v>317</v>
      </c>
      <c r="AY32" s="627"/>
      <c r="AZ32" s="627"/>
      <c r="BA32" s="627"/>
      <c r="BB32" s="627"/>
      <c r="BC32" s="627"/>
      <c r="BD32" s="627"/>
      <c r="BE32" s="627"/>
      <c r="BF32" s="628"/>
      <c r="BG32" s="695">
        <v>99.2</v>
      </c>
      <c r="BH32" s="640"/>
      <c r="BI32" s="640"/>
      <c r="BJ32" s="640"/>
      <c r="BK32" s="640"/>
      <c r="BL32" s="640"/>
      <c r="BM32" s="633">
        <v>96.9</v>
      </c>
      <c r="BN32" s="696"/>
      <c r="BO32" s="696"/>
      <c r="BP32" s="696"/>
      <c r="BQ32" s="672"/>
      <c r="BR32" s="695">
        <v>98.9</v>
      </c>
      <c r="BS32" s="640"/>
      <c r="BT32" s="640"/>
      <c r="BU32" s="640"/>
      <c r="BV32" s="640"/>
      <c r="BW32" s="640"/>
      <c r="BX32" s="633">
        <v>96.5</v>
      </c>
      <c r="BY32" s="696"/>
      <c r="BZ32" s="696"/>
      <c r="CA32" s="696"/>
      <c r="CB32" s="672"/>
      <c r="CD32" s="720"/>
      <c r="CE32" s="721"/>
      <c r="CF32" s="663" t="s">
        <v>318</v>
      </c>
      <c r="CG32" s="664"/>
      <c r="CH32" s="664"/>
      <c r="CI32" s="664"/>
      <c r="CJ32" s="664"/>
      <c r="CK32" s="664"/>
      <c r="CL32" s="664"/>
      <c r="CM32" s="664"/>
      <c r="CN32" s="664"/>
      <c r="CO32" s="664"/>
      <c r="CP32" s="664"/>
      <c r="CQ32" s="665"/>
      <c r="CR32" s="629">
        <v>73</v>
      </c>
      <c r="CS32" s="630"/>
      <c r="CT32" s="630"/>
      <c r="CU32" s="630"/>
      <c r="CV32" s="630"/>
      <c r="CW32" s="630"/>
      <c r="CX32" s="630"/>
      <c r="CY32" s="631"/>
      <c r="CZ32" s="632">
        <v>0</v>
      </c>
      <c r="DA32" s="642"/>
      <c r="DB32" s="642"/>
      <c r="DC32" s="643"/>
      <c r="DD32" s="635">
        <v>73</v>
      </c>
      <c r="DE32" s="630"/>
      <c r="DF32" s="630"/>
      <c r="DG32" s="630"/>
      <c r="DH32" s="630"/>
      <c r="DI32" s="630"/>
      <c r="DJ32" s="630"/>
      <c r="DK32" s="631"/>
      <c r="DL32" s="635">
        <v>73</v>
      </c>
      <c r="DM32" s="630"/>
      <c r="DN32" s="630"/>
      <c r="DO32" s="630"/>
      <c r="DP32" s="630"/>
      <c r="DQ32" s="630"/>
      <c r="DR32" s="630"/>
      <c r="DS32" s="630"/>
      <c r="DT32" s="630"/>
      <c r="DU32" s="630"/>
      <c r="DV32" s="631"/>
      <c r="DW32" s="632">
        <v>0</v>
      </c>
      <c r="DX32" s="642"/>
      <c r="DY32" s="642"/>
      <c r="DZ32" s="642"/>
      <c r="EA32" s="642"/>
      <c r="EB32" s="642"/>
      <c r="EC32" s="674"/>
    </row>
    <row r="33" spans="2:133" ht="11.25" customHeight="1" x14ac:dyDescent="0.15">
      <c r="B33" s="692" t="s">
        <v>319</v>
      </c>
      <c r="C33" s="693"/>
      <c r="D33" s="693"/>
      <c r="E33" s="693"/>
      <c r="F33" s="693"/>
      <c r="G33" s="693"/>
      <c r="H33" s="693"/>
      <c r="I33" s="693"/>
      <c r="J33" s="693"/>
      <c r="K33" s="693"/>
      <c r="L33" s="693"/>
      <c r="M33" s="693"/>
      <c r="N33" s="693"/>
      <c r="O33" s="693"/>
      <c r="P33" s="693"/>
      <c r="Q33" s="694"/>
      <c r="R33" s="629" t="s">
        <v>130</v>
      </c>
      <c r="S33" s="630"/>
      <c r="T33" s="630"/>
      <c r="U33" s="630"/>
      <c r="V33" s="630"/>
      <c r="W33" s="630"/>
      <c r="X33" s="630"/>
      <c r="Y33" s="631"/>
      <c r="Z33" s="656" t="s">
        <v>130</v>
      </c>
      <c r="AA33" s="656"/>
      <c r="AB33" s="656"/>
      <c r="AC33" s="656"/>
      <c r="AD33" s="657" t="s">
        <v>130</v>
      </c>
      <c r="AE33" s="657"/>
      <c r="AF33" s="657"/>
      <c r="AG33" s="657"/>
      <c r="AH33" s="657"/>
      <c r="AI33" s="657"/>
      <c r="AJ33" s="657"/>
      <c r="AK33" s="657"/>
      <c r="AL33" s="632" t="s">
        <v>130</v>
      </c>
      <c r="AM33" s="633"/>
      <c r="AN33" s="633"/>
      <c r="AO33" s="658"/>
      <c r="AP33" s="708"/>
      <c r="AQ33" s="709"/>
      <c r="AR33" s="709"/>
      <c r="AS33" s="709"/>
      <c r="AT33" s="712"/>
      <c r="AU33" s="362"/>
      <c r="AV33" s="362"/>
      <c r="AW33" s="362"/>
      <c r="AX33" s="606" t="s">
        <v>320</v>
      </c>
      <c r="AY33" s="607"/>
      <c r="AZ33" s="607"/>
      <c r="BA33" s="607"/>
      <c r="BB33" s="607"/>
      <c r="BC33" s="607"/>
      <c r="BD33" s="607"/>
      <c r="BE33" s="607"/>
      <c r="BF33" s="608"/>
      <c r="BG33" s="691">
        <v>99</v>
      </c>
      <c r="BH33" s="610"/>
      <c r="BI33" s="610"/>
      <c r="BJ33" s="610"/>
      <c r="BK33" s="610"/>
      <c r="BL33" s="610"/>
      <c r="BM33" s="648">
        <v>96.7</v>
      </c>
      <c r="BN33" s="610"/>
      <c r="BO33" s="610"/>
      <c r="BP33" s="610"/>
      <c r="BQ33" s="659"/>
      <c r="BR33" s="691">
        <v>96.9</v>
      </c>
      <c r="BS33" s="610"/>
      <c r="BT33" s="610"/>
      <c r="BU33" s="610"/>
      <c r="BV33" s="610"/>
      <c r="BW33" s="610"/>
      <c r="BX33" s="648">
        <v>94.5</v>
      </c>
      <c r="BY33" s="610"/>
      <c r="BZ33" s="610"/>
      <c r="CA33" s="610"/>
      <c r="CB33" s="659"/>
      <c r="CD33" s="663" t="s">
        <v>321</v>
      </c>
      <c r="CE33" s="664"/>
      <c r="CF33" s="664"/>
      <c r="CG33" s="664"/>
      <c r="CH33" s="664"/>
      <c r="CI33" s="664"/>
      <c r="CJ33" s="664"/>
      <c r="CK33" s="664"/>
      <c r="CL33" s="664"/>
      <c r="CM33" s="664"/>
      <c r="CN33" s="664"/>
      <c r="CO33" s="664"/>
      <c r="CP33" s="664"/>
      <c r="CQ33" s="665"/>
      <c r="CR33" s="629">
        <v>15020320</v>
      </c>
      <c r="CS33" s="640"/>
      <c r="CT33" s="640"/>
      <c r="CU33" s="640"/>
      <c r="CV33" s="640"/>
      <c r="CW33" s="640"/>
      <c r="CX33" s="640"/>
      <c r="CY33" s="641"/>
      <c r="CZ33" s="632">
        <v>41.7</v>
      </c>
      <c r="DA33" s="642"/>
      <c r="DB33" s="642"/>
      <c r="DC33" s="643"/>
      <c r="DD33" s="635">
        <v>10752476</v>
      </c>
      <c r="DE33" s="640"/>
      <c r="DF33" s="640"/>
      <c r="DG33" s="640"/>
      <c r="DH33" s="640"/>
      <c r="DI33" s="640"/>
      <c r="DJ33" s="640"/>
      <c r="DK33" s="641"/>
      <c r="DL33" s="635">
        <v>7358763</v>
      </c>
      <c r="DM33" s="640"/>
      <c r="DN33" s="640"/>
      <c r="DO33" s="640"/>
      <c r="DP33" s="640"/>
      <c r="DQ33" s="640"/>
      <c r="DR33" s="640"/>
      <c r="DS33" s="640"/>
      <c r="DT33" s="640"/>
      <c r="DU33" s="640"/>
      <c r="DV33" s="641"/>
      <c r="DW33" s="632">
        <v>35.200000000000003</v>
      </c>
      <c r="DX33" s="642"/>
      <c r="DY33" s="642"/>
      <c r="DZ33" s="642"/>
      <c r="EA33" s="642"/>
      <c r="EB33" s="642"/>
      <c r="EC33" s="674"/>
    </row>
    <row r="34" spans="2:133" ht="11.25" customHeight="1" x14ac:dyDescent="0.15">
      <c r="B34" s="626" t="s">
        <v>322</v>
      </c>
      <c r="C34" s="627"/>
      <c r="D34" s="627"/>
      <c r="E34" s="627"/>
      <c r="F34" s="627"/>
      <c r="G34" s="627"/>
      <c r="H34" s="627"/>
      <c r="I34" s="627"/>
      <c r="J34" s="627"/>
      <c r="K34" s="627"/>
      <c r="L34" s="627"/>
      <c r="M34" s="627"/>
      <c r="N34" s="627"/>
      <c r="O34" s="627"/>
      <c r="P34" s="627"/>
      <c r="Q34" s="628"/>
      <c r="R34" s="629">
        <v>2449824</v>
      </c>
      <c r="S34" s="630"/>
      <c r="T34" s="630"/>
      <c r="U34" s="630"/>
      <c r="V34" s="630"/>
      <c r="W34" s="630"/>
      <c r="X34" s="630"/>
      <c r="Y34" s="631"/>
      <c r="Z34" s="656">
        <v>6.6</v>
      </c>
      <c r="AA34" s="656"/>
      <c r="AB34" s="656"/>
      <c r="AC34" s="656"/>
      <c r="AD34" s="657" t="s">
        <v>130</v>
      </c>
      <c r="AE34" s="657"/>
      <c r="AF34" s="657"/>
      <c r="AG34" s="657"/>
      <c r="AH34" s="657"/>
      <c r="AI34" s="657"/>
      <c r="AJ34" s="657"/>
      <c r="AK34" s="657"/>
      <c r="AL34" s="632" t="s">
        <v>130</v>
      </c>
      <c r="AM34" s="633"/>
      <c r="AN34" s="633"/>
      <c r="AO34" s="65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3" t="s">
        <v>323</v>
      </c>
      <c r="CE34" s="664"/>
      <c r="CF34" s="664"/>
      <c r="CG34" s="664"/>
      <c r="CH34" s="664"/>
      <c r="CI34" s="664"/>
      <c r="CJ34" s="664"/>
      <c r="CK34" s="664"/>
      <c r="CL34" s="664"/>
      <c r="CM34" s="664"/>
      <c r="CN34" s="664"/>
      <c r="CO34" s="664"/>
      <c r="CP34" s="664"/>
      <c r="CQ34" s="665"/>
      <c r="CR34" s="629">
        <v>5590400</v>
      </c>
      <c r="CS34" s="630"/>
      <c r="CT34" s="630"/>
      <c r="CU34" s="630"/>
      <c r="CV34" s="630"/>
      <c r="CW34" s="630"/>
      <c r="CX34" s="630"/>
      <c r="CY34" s="631"/>
      <c r="CZ34" s="632">
        <v>15.5</v>
      </c>
      <c r="DA34" s="642"/>
      <c r="DB34" s="642"/>
      <c r="DC34" s="643"/>
      <c r="DD34" s="635">
        <v>3756251</v>
      </c>
      <c r="DE34" s="630"/>
      <c r="DF34" s="630"/>
      <c r="DG34" s="630"/>
      <c r="DH34" s="630"/>
      <c r="DI34" s="630"/>
      <c r="DJ34" s="630"/>
      <c r="DK34" s="631"/>
      <c r="DL34" s="635">
        <v>3296970</v>
      </c>
      <c r="DM34" s="630"/>
      <c r="DN34" s="630"/>
      <c r="DO34" s="630"/>
      <c r="DP34" s="630"/>
      <c r="DQ34" s="630"/>
      <c r="DR34" s="630"/>
      <c r="DS34" s="630"/>
      <c r="DT34" s="630"/>
      <c r="DU34" s="630"/>
      <c r="DV34" s="631"/>
      <c r="DW34" s="632">
        <v>15.8</v>
      </c>
      <c r="DX34" s="642"/>
      <c r="DY34" s="642"/>
      <c r="DZ34" s="642"/>
      <c r="EA34" s="642"/>
      <c r="EB34" s="642"/>
      <c r="EC34" s="674"/>
    </row>
    <row r="35" spans="2:133" ht="11.25" customHeight="1" x14ac:dyDescent="0.15">
      <c r="B35" s="626" t="s">
        <v>324</v>
      </c>
      <c r="C35" s="627"/>
      <c r="D35" s="627"/>
      <c r="E35" s="627"/>
      <c r="F35" s="627"/>
      <c r="G35" s="627"/>
      <c r="H35" s="627"/>
      <c r="I35" s="627"/>
      <c r="J35" s="627"/>
      <c r="K35" s="627"/>
      <c r="L35" s="627"/>
      <c r="M35" s="627"/>
      <c r="N35" s="627"/>
      <c r="O35" s="627"/>
      <c r="P35" s="627"/>
      <c r="Q35" s="628"/>
      <c r="R35" s="629">
        <v>15679</v>
      </c>
      <c r="S35" s="630"/>
      <c r="T35" s="630"/>
      <c r="U35" s="630"/>
      <c r="V35" s="630"/>
      <c r="W35" s="630"/>
      <c r="X35" s="630"/>
      <c r="Y35" s="631"/>
      <c r="Z35" s="656">
        <v>0</v>
      </c>
      <c r="AA35" s="656"/>
      <c r="AB35" s="656"/>
      <c r="AC35" s="656"/>
      <c r="AD35" s="657">
        <v>6417</v>
      </c>
      <c r="AE35" s="657"/>
      <c r="AF35" s="657"/>
      <c r="AG35" s="657"/>
      <c r="AH35" s="657"/>
      <c r="AI35" s="657"/>
      <c r="AJ35" s="657"/>
      <c r="AK35" s="657"/>
      <c r="AL35" s="632">
        <v>0</v>
      </c>
      <c r="AM35" s="633"/>
      <c r="AN35" s="633"/>
      <c r="AO35" s="658"/>
      <c r="AP35" s="218"/>
      <c r="AQ35" s="688" t="s">
        <v>325</v>
      </c>
      <c r="AR35" s="689"/>
      <c r="AS35" s="689"/>
      <c r="AT35" s="689"/>
      <c r="AU35" s="689"/>
      <c r="AV35" s="689"/>
      <c r="AW35" s="689"/>
      <c r="AX35" s="689"/>
      <c r="AY35" s="689"/>
      <c r="AZ35" s="689"/>
      <c r="BA35" s="689"/>
      <c r="BB35" s="689"/>
      <c r="BC35" s="689"/>
      <c r="BD35" s="689"/>
      <c r="BE35" s="689"/>
      <c r="BF35" s="690"/>
      <c r="BG35" s="688" t="s">
        <v>326</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3" t="s">
        <v>327</v>
      </c>
      <c r="CE35" s="664"/>
      <c r="CF35" s="664"/>
      <c r="CG35" s="664"/>
      <c r="CH35" s="664"/>
      <c r="CI35" s="664"/>
      <c r="CJ35" s="664"/>
      <c r="CK35" s="664"/>
      <c r="CL35" s="664"/>
      <c r="CM35" s="664"/>
      <c r="CN35" s="664"/>
      <c r="CO35" s="664"/>
      <c r="CP35" s="664"/>
      <c r="CQ35" s="665"/>
      <c r="CR35" s="629">
        <v>94946</v>
      </c>
      <c r="CS35" s="640"/>
      <c r="CT35" s="640"/>
      <c r="CU35" s="640"/>
      <c r="CV35" s="640"/>
      <c r="CW35" s="640"/>
      <c r="CX35" s="640"/>
      <c r="CY35" s="641"/>
      <c r="CZ35" s="632">
        <v>0.3</v>
      </c>
      <c r="DA35" s="642"/>
      <c r="DB35" s="642"/>
      <c r="DC35" s="643"/>
      <c r="DD35" s="635">
        <v>60159</v>
      </c>
      <c r="DE35" s="640"/>
      <c r="DF35" s="640"/>
      <c r="DG35" s="640"/>
      <c r="DH35" s="640"/>
      <c r="DI35" s="640"/>
      <c r="DJ35" s="640"/>
      <c r="DK35" s="641"/>
      <c r="DL35" s="635">
        <v>57295</v>
      </c>
      <c r="DM35" s="640"/>
      <c r="DN35" s="640"/>
      <c r="DO35" s="640"/>
      <c r="DP35" s="640"/>
      <c r="DQ35" s="640"/>
      <c r="DR35" s="640"/>
      <c r="DS35" s="640"/>
      <c r="DT35" s="640"/>
      <c r="DU35" s="640"/>
      <c r="DV35" s="641"/>
      <c r="DW35" s="632">
        <v>0.3</v>
      </c>
      <c r="DX35" s="642"/>
      <c r="DY35" s="642"/>
      <c r="DZ35" s="642"/>
      <c r="EA35" s="642"/>
      <c r="EB35" s="642"/>
      <c r="EC35" s="674"/>
    </row>
    <row r="36" spans="2:133" ht="11.25" customHeight="1" x14ac:dyDescent="0.15">
      <c r="B36" s="626" t="s">
        <v>328</v>
      </c>
      <c r="C36" s="627"/>
      <c r="D36" s="627"/>
      <c r="E36" s="627"/>
      <c r="F36" s="627"/>
      <c r="G36" s="627"/>
      <c r="H36" s="627"/>
      <c r="I36" s="627"/>
      <c r="J36" s="627"/>
      <c r="K36" s="627"/>
      <c r="L36" s="627"/>
      <c r="M36" s="627"/>
      <c r="N36" s="627"/>
      <c r="O36" s="627"/>
      <c r="P36" s="627"/>
      <c r="Q36" s="628"/>
      <c r="R36" s="629">
        <v>697984</v>
      </c>
      <c r="S36" s="630"/>
      <c r="T36" s="630"/>
      <c r="U36" s="630"/>
      <c r="V36" s="630"/>
      <c r="W36" s="630"/>
      <c r="X36" s="630"/>
      <c r="Y36" s="631"/>
      <c r="Z36" s="656">
        <v>1.9</v>
      </c>
      <c r="AA36" s="656"/>
      <c r="AB36" s="656"/>
      <c r="AC36" s="656"/>
      <c r="AD36" s="657" t="s">
        <v>130</v>
      </c>
      <c r="AE36" s="657"/>
      <c r="AF36" s="657"/>
      <c r="AG36" s="657"/>
      <c r="AH36" s="657"/>
      <c r="AI36" s="657"/>
      <c r="AJ36" s="657"/>
      <c r="AK36" s="657"/>
      <c r="AL36" s="632" t="s">
        <v>130</v>
      </c>
      <c r="AM36" s="633"/>
      <c r="AN36" s="633"/>
      <c r="AO36" s="658"/>
      <c r="AP36" s="218"/>
      <c r="AQ36" s="679" t="s">
        <v>329</v>
      </c>
      <c r="AR36" s="680"/>
      <c r="AS36" s="680"/>
      <c r="AT36" s="680"/>
      <c r="AU36" s="680"/>
      <c r="AV36" s="680"/>
      <c r="AW36" s="680"/>
      <c r="AX36" s="680"/>
      <c r="AY36" s="681"/>
      <c r="AZ36" s="682">
        <v>4357403</v>
      </c>
      <c r="BA36" s="683"/>
      <c r="BB36" s="683"/>
      <c r="BC36" s="683"/>
      <c r="BD36" s="683"/>
      <c r="BE36" s="683"/>
      <c r="BF36" s="684"/>
      <c r="BG36" s="685" t="s">
        <v>330</v>
      </c>
      <c r="BH36" s="686"/>
      <c r="BI36" s="686"/>
      <c r="BJ36" s="686"/>
      <c r="BK36" s="686"/>
      <c r="BL36" s="686"/>
      <c r="BM36" s="686"/>
      <c r="BN36" s="686"/>
      <c r="BO36" s="686"/>
      <c r="BP36" s="686"/>
      <c r="BQ36" s="686"/>
      <c r="BR36" s="686"/>
      <c r="BS36" s="686"/>
      <c r="BT36" s="686"/>
      <c r="BU36" s="687"/>
      <c r="BV36" s="682" t="s">
        <v>130</v>
      </c>
      <c r="BW36" s="683"/>
      <c r="BX36" s="683"/>
      <c r="BY36" s="683"/>
      <c r="BZ36" s="683"/>
      <c r="CA36" s="683"/>
      <c r="CB36" s="684"/>
      <c r="CD36" s="663" t="s">
        <v>331</v>
      </c>
      <c r="CE36" s="664"/>
      <c r="CF36" s="664"/>
      <c r="CG36" s="664"/>
      <c r="CH36" s="664"/>
      <c r="CI36" s="664"/>
      <c r="CJ36" s="664"/>
      <c r="CK36" s="664"/>
      <c r="CL36" s="664"/>
      <c r="CM36" s="664"/>
      <c r="CN36" s="664"/>
      <c r="CO36" s="664"/>
      <c r="CP36" s="664"/>
      <c r="CQ36" s="665"/>
      <c r="CR36" s="629">
        <v>4216575</v>
      </c>
      <c r="CS36" s="630"/>
      <c r="CT36" s="630"/>
      <c r="CU36" s="630"/>
      <c r="CV36" s="630"/>
      <c r="CW36" s="630"/>
      <c r="CX36" s="630"/>
      <c r="CY36" s="631"/>
      <c r="CZ36" s="632">
        <v>11.7</v>
      </c>
      <c r="DA36" s="642"/>
      <c r="DB36" s="642"/>
      <c r="DC36" s="643"/>
      <c r="DD36" s="635">
        <v>3484311</v>
      </c>
      <c r="DE36" s="630"/>
      <c r="DF36" s="630"/>
      <c r="DG36" s="630"/>
      <c r="DH36" s="630"/>
      <c r="DI36" s="630"/>
      <c r="DJ36" s="630"/>
      <c r="DK36" s="631"/>
      <c r="DL36" s="635">
        <v>1420451</v>
      </c>
      <c r="DM36" s="630"/>
      <c r="DN36" s="630"/>
      <c r="DO36" s="630"/>
      <c r="DP36" s="630"/>
      <c r="DQ36" s="630"/>
      <c r="DR36" s="630"/>
      <c r="DS36" s="630"/>
      <c r="DT36" s="630"/>
      <c r="DU36" s="630"/>
      <c r="DV36" s="631"/>
      <c r="DW36" s="632">
        <v>6.8</v>
      </c>
      <c r="DX36" s="642"/>
      <c r="DY36" s="642"/>
      <c r="DZ36" s="642"/>
      <c r="EA36" s="642"/>
      <c r="EB36" s="642"/>
      <c r="EC36" s="674"/>
    </row>
    <row r="37" spans="2:133" ht="11.25" customHeight="1" x14ac:dyDescent="0.15">
      <c r="B37" s="626" t="s">
        <v>332</v>
      </c>
      <c r="C37" s="627"/>
      <c r="D37" s="627"/>
      <c r="E37" s="627"/>
      <c r="F37" s="627"/>
      <c r="G37" s="627"/>
      <c r="H37" s="627"/>
      <c r="I37" s="627"/>
      <c r="J37" s="627"/>
      <c r="K37" s="627"/>
      <c r="L37" s="627"/>
      <c r="M37" s="627"/>
      <c r="N37" s="627"/>
      <c r="O37" s="627"/>
      <c r="P37" s="627"/>
      <c r="Q37" s="628"/>
      <c r="R37" s="629">
        <v>168933</v>
      </c>
      <c r="S37" s="630"/>
      <c r="T37" s="630"/>
      <c r="U37" s="630"/>
      <c r="V37" s="630"/>
      <c r="W37" s="630"/>
      <c r="X37" s="630"/>
      <c r="Y37" s="631"/>
      <c r="Z37" s="656">
        <v>0.5</v>
      </c>
      <c r="AA37" s="656"/>
      <c r="AB37" s="656"/>
      <c r="AC37" s="656"/>
      <c r="AD37" s="657" t="s">
        <v>130</v>
      </c>
      <c r="AE37" s="657"/>
      <c r="AF37" s="657"/>
      <c r="AG37" s="657"/>
      <c r="AH37" s="657"/>
      <c r="AI37" s="657"/>
      <c r="AJ37" s="657"/>
      <c r="AK37" s="657"/>
      <c r="AL37" s="632" t="s">
        <v>130</v>
      </c>
      <c r="AM37" s="633"/>
      <c r="AN37" s="633"/>
      <c r="AO37" s="658"/>
      <c r="AQ37" s="669" t="s">
        <v>333</v>
      </c>
      <c r="AR37" s="670"/>
      <c r="AS37" s="670"/>
      <c r="AT37" s="670"/>
      <c r="AU37" s="670"/>
      <c r="AV37" s="670"/>
      <c r="AW37" s="670"/>
      <c r="AX37" s="670"/>
      <c r="AY37" s="671"/>
      <c r="AZ37" s="629">
        <v>894000</v>
      </c>
      <c r="BA37" s="630"/>
      <c r="BB37" s="630"/>
      <c r="BC37" s="630"/>
      <c r="BD37" s="640"/>
      <c r="BE37" s="640"/>
      <c r="BF37" s="672"/>
      <c r="BG37" s="663" t="s">
        <v>334</v>
      </c>
      <c r="BH37" s="664"/>
      <c r="BI37" s="664"/>
      <c r="BJ37" s="664"/>
      <c r="BK37" s="664"/>
      <c r="BL37" s="664"/>
      <c r="BM37" s="664"/>
      <c r="BN37" s="664"/>
      <c r="BO37" s="664"/>
      <c r="BP37" s="664"/>
      <c r="BQ37" s="664"/>
      <c r="BR37" s="664"/>
      <c r="BS37" s="664"/>
      <c r="BT37" s="664"/>
      <c r="BU37" s="665"/>
      <c r="BV37" s="629">
        <v>-453131</v>
      </c>
      <c r="BW37" s="630"/>
      <c r="BX37" s="630"/>
      <c r="BY37" s="630"/>
      <c r="BZ37" s="630"/>
      <c r="CA37" s="630"/>
      <c r="CB37" s="673"/>
      <c r="CD37" s="663" t="s">
        <v>335</v>
      </c>
      <c r="CE37" s="664"/>
      <c r="CF37" s="664"/>
      <c r="CG37" s="664"/>
      <c r="CH37" s="664"/>
      <c r="CI37" s="664"/>
      <c r="CJ37" s="664"/>
      <c r="CK37" s="664"/>
      <c r="CL37" s="664"/>
      <c r="CM37" s="664"/>
      <c r="CN37" s="664"/>
      <c r="CO37" s="664"/>
      <c r="CP37" s="664"/>
      <c r="CQ37" s="665"/>
      <c r="CR37" s="629">
        <v>3796</v>
      </c>
      <c r="CS37" s="640"/>
      <c r="CT37" s="640"/>
      <c r="CU37" s="640"/>
      <c r="CV37" s="640"/>
      <c r="CW37" s="640"/>
      <c r="CX37" s="640"/>
      <c r="CY37" s="641"/>
      <c r="CZ37" s="632">
        <v>0</v>
      </c>
      <c r="DA37" s="642"/>
      <c r="DB37" s="642"/>
      <c r="DC37" s="643"/>
      <c r="DD37" s="635">
        <v>3796</v>
      </c>
      <c r="DE37" s="640"/>
      <c r="DF37" s="640"/>
      <c r="DG37" s="640"/>
      <c r="DH37" s="640"/>
      <c r="DI37" s="640"/>
      <c r="DJ37" s="640"/>
      <c r="DK37" s="641"/>
      <c r="DL37" s="635">
        <v>3796</v>
      </c>
      <c r="DM37" s="640"/>
      <c r="DN37" s="640"/>
      <c r="DO37" s="640"/>
      <c r="DP37" s="640"/>
      <c r="DQ37" s="640"/>
      <c r="DR37" s="640"/>
      <c r="DS37" s="640"/>
      <c r="DT37" s="640"/>
      <c r="DU37" s="640"/>
      <c r="DV37" s="641"/>
      <c r="DW37" s="632">
        <v>0</v>
      </c>
      <c r="DX37" s="642"/>
      <c r="DY37" s="642"/>
      <c r="DZ37" s="642"/>
      <c r="EA37" s="642"/>
      <c r="EB37" s="642"/>
      <c r="EC37" s="674"/>
    </row>
    <row r="38" spans="2:133" ht="11.25" customHeight="1" x14ac:dyDescent="0.15">
      <c r="B38" s="626" t="s">
        <v>336</v>
      </c>
      <c r="C38" s="627"/>
      <c r="D38" s="627"/>
      <c r="E38" s="627"/>
      <c r="F38" s="627"/>
      <c r="G38" s="627"/>
      <c r="H38" s="627"/>
      <c r="I38" s="627"/>
      <c r="J38" s="627"/>
      <c r="K38" s="627"/>
      <c r="L38" s="627"/>
      <c r="M38" s="627"/>
      <c r="N38" s="627"/>
      <c r="O38" s="627"/>
      <c r="P38" s="627"/>
      <c r="Q38" s="628"/>
      <c r="R38" s="629">
        <v>277535</v>
      </c>
      <c r="S38" s="630"/>
      <c r="T38" s="630"/>
      <c r="U38" s="630"/>
      <c r="V38" s="630"/>
      <c r="W38" s="630"/>
      <c r="X38" s="630"/>
      <c r="Y38" s="631"/>
      <c r="Z38" s="656">
        <v>0.7</v>
      </c>
      <c r="AA38" s="656"/>
      <c r="AB38" s="656"/>
      <c r="AC38" s="656"/>
      <c r="AD38" s="657" t="s">
        <v>130</v>
      </c>
      <c r="AE38" s="657"/>
      <c r="AF38" s="657"/>
      <c r="AG38" s="657"/>
      <c r="AH38" s="657"/>
      <c r="AI38" s="657"/>
      <c r="AJ38" s="657"/>
      <c r="AK38" s="657"/>
      <c r="AL38" s="632" t="s">
        <v>130</v>
      </c>
      <c r="AM38" s="633"/>
      <c r="AN38" s="633"/>
      <c r="AO38" s="658"/>
      <c r="AQ38" s="669" t="s">
        <v>337</v>
      </c>
      <c r="AR38" s="670"/>
      <c r="AS38" s="670"/>
      <c r="AT38" s="670"/>
      <c r="AU38" s="670"/>
      <c r="AV38" s="670"/>
      <c r="AW38" s="670"/>
      <c r="AX38" s="670"/>
      <c r="AY38" s="671"/>
      <c r="AZ38" s="629">
        <v>1066</v>
      </c>
      <c r="BA38" s="630"/>
      <c r="BB38" s="630"/>
      <c r="BC38" s="630"/>
      <c r="BD38" s="640"/>
      <c r="BE38" s="640"/>
      <c r="BF38" s="672"/>
      <c r="BG38" s="663" t="s">
        <v>338</v>
      </c>
      <c r="BH38" s="664"/>
      <c r="BI38" s="664"/>
      <c r="BJ38" s="664"/>
      <c r="BK38" s="664"/>
      <c r="BL38" s="664"/>
      <c r="BM38" s="664"/>
      <c r="BN38" s="664"/>
      <c r="BO38" s="664"/>
      <c r="BP38" s="664"/>
      <c r="BQ38" s="664"/>
      <c r="BR38" s="664"/>
      <c r="BS38" s="664"/>
      <c r="BT38" s="664"/>
      <c r="BU38" s="665"/>
      <c r="BV38" s="629">
        <v>10606</v>
      </c>
      <c r="BW38" s="630"/>
      <c r="BX38" s="630"/>
      <c r="BY38" s="630"/>
      <c r="BZ38" s="630"/>
      <c r="CA38" s="630"/>
      <c r="CB38" s="673"/>
      <c r="CD38" s="663" t="s">
        <v>339</v>
      </c>
      <c r="CE38" s="664"/>
      <c r="CF38" s="664"/>
      <c r="CG38" s="664"/>
      <c r="CH38" s="664"/>
      <c r="CI38" s="664"/>
      <c r="CJ38" s="664"/>
      <c r="CK38" s="664"/>
      <c r="CL38" s="664"/>
      <c r="CM38" s="664"/>
      <c r="CN38" s="664"/>
      <c r="CO38" s="664"/>
      <c r="CP38" s="664"/>
      <c r="CQ38" s="665"/>
      <c r="CR38" s="629">
        <v>3462337</v>
      </c>
      <c r="CS38" s="630"/>
      <c r="CT38" s="630"/>
      <c r="CU38" s="630"/>
      <c r="CV38" s="630"/>
      <c r="CW38" s="630"/>
      <c r="CX38" s="630"/>
      <c r="CY38" s="631"/>
      <c r="CZ38" s="632">
        <v>9.6</v>
      </c>
      <c r="DA38" s="642"/>
      <c r="DB38" s="642"/>
      <c r="DC38" s="643"/>
      <c r="DD38" s="635">
        <v>2809607</v>
      </c>
      <c r="DE38" s="630"/>
      <c r="DF38" s="630"/>
      <c r="DG38" s="630"/>
      <c r="DH38" s="630"/>
      <c r="DI38" s="630"/>
      <c r="DJ38" s="630"/>
      <c r="DK38" s="631"/>
      <c r="DL38" s="635">
        <v>2582796</v>
      </c>
      <c r="DM38" s="630"/>
      <c r="DN38" s="630"/>
      <c r="DO38" s="630"/>
      <c r="DP38" s="630"/>
      <c r="DQ38" s="630"/>
      <c r="DR38" s="630"/>
      <c r="DS38" s="630"/>
      <c r="DT38" s="630"/>
      <c r="DU38" s="630"/>
      <c r="DV38" s="631"/>
      <c r="DW38" s="632">
        <v>12.3</v>
      </c>
      <c r="DX38" s="642"/>
      <c r="DY38" s="642"/>
      <c r="DZ38" s="642"/>
      <c r="EA38" s="642"/>
      <c r="EB38" s="642"/>
      <c r="EC38" s="674"/>
    </row>
    <row r="39" spans="2:133" ht="11.25" customHeight="1" x14ac:dyDescent="0.15">
      <c r="B39" s="626" t="s">
        <v>340</v>
      </c>
      <c r="C39" s="627"/>
      <c r="D39" s="627"/>
      <c r="E39" s="627"/>
      <c r="F39" s="627"/>
      <c r="G39" s="627"/>
      <c r="H39" s="627"/>
      <c r="I39" s="627"/>
      <c r="J39" s="627"/>
      <c r="K39" s="627"/>
      <c r="L39" s="627"/>
      <c r="M39" s="627"/>
      <c r="N39" s="627"/>
      <c r="O39" s="627"/>
      <c r="P39" s="627"/>
      <c r="Q39" s="628"/>
      <c r="R39" s="629">
        <v>1033181</v>
      </c>
      <c r="S39" s="630"/>
      <c r="T39" s="630"/>
      <c r="U39" s="630"/>
      <c r="V39" s="630"/>
      <c r="W39" s="630"/>
      <c r="X39" s="630"/>
      <c r="Y39" s="631"/>
      <c r="Z39" s="656">
        <v>2.8</v>
      </c>
      <c r="AA39" s="656"/>
      <c r="AB39" s="656"/>
      <c r="AC39" s="656"/>
      <c r="AD39" s="657">
        <v>12209</v>
      </c>
      <c r="AE39" s="657"/>
      <c r="AF39" s="657"/>
      <c r="AG39" s="657"/>
      <c r="AH39" s="657"/>
      <c r="AI39" s="657"/>
      <c r="AJ39" s="657"/>
      <c r="AK39" s="657"/>
      <c r="AL39" s="632">
        <v>0.1</v>
      </c>
      <c r="AM39" s="633"/>
      <c r="AN39" s="633"/>
      <c r="AO39" s="658"/>
      <c r="AQ39" s="669" t="s">
        <v>341</v>
      </c>
      <c r="AR39" s="670"/>
      <c r="AS39" s="670"/>
      <c r="AT39" s="670"/>
      <c r="AU39" s="670"/>
      <c r="AV39" s="670"/>
      <c r="AW39" s="670"/>
      <c r="AX39" s="670"/>
      <c r="AY39" s="671"/>
      <c r="AZ39" s="629" t="s">
        <v>130</v>
      </c>
      <c r="BA39" s="630"/>
      <c r="BB39" s="630"/>
      <c r="BC39" s="630"/>
      <c r="BD39" s="640"/>
      <c r="BE39" s="640"/>
      <c r="BF39" s="672"/>
      <c r="BG39" s="663" t="s">
        <v>342</v>
      </c>
      <c r="BH39" s="664"/>
      <c r="BI39" s="664"/>
      <c r="BJ39" s="664"/>
      <c r="BK39" s="664"/>
      <c r="BL39" s="664"/>
      <c r="BM39" s="664"/>
      <c r="BN39" s="664"/>
      <c r="BO39" s="664"/>
      <c r="BP39" s="664"/>
      <c r="BQ39" s="664"/>
      <c r="BR39" s="664"/>
      <c r="BS39" s="664"/>
      <c r="BT39" s="664"/>
      <c r="BU39" s="665"/>
      <c r="BV39" s="629">
        <v>16484</v>
      </c>
      <c r="BW39" s="630"/>
      <c r="BX39" s="630"/>
      <c r="BY39" s="630"/>
      <c r="BZ39" s="630"/>
      <c r="CA39" s="630"/>
      <c r="CB39" s="673"/>
      <c r="CD39" s="663" t="s">
        <v>343</v>
      </c>
      <c r="CE39" s="664"/>
      <c r="CF39" s="664"/>
      <c r="CG39" s="664"/>
      <c r="CH39" s="664"/>
      <c r="CI39" s="664"/>
      <c r="CJ39" s="664"/>
      <c r="CK39" s="664"/>
      <c r="CL39" s="664"/>
      <c r="CM39" s="664"/>
      <c r="CN39" s="664"/>
      <c r="CO39" s="664"/>
      <c r="CP39" s="664"/>
      <c r="CQ39" s="665"/>
      <c r="CR39" s="629">
        <v>853466</v>
      </c>
      <c r="CS39" s="640"/>
      <c r="CT39" s="640"/>
      <c r="CU39" s="640"/>
      <c r="CV39" s="640"/>
      <c r="CW39" s="640"/>
      <c r="CX39" s="640"/>
      <c r="CY39" s="641"/>
      <c r="CZ39" s="632">
        <v>2.4</v>
      </c>
      <c r="DA39" s="642"/>
      <c r="DB39" s="642"/>
      <c r="DC39" s="643"/>
      <c r="DD39" s="635">
        <v>451545</v>
      </c>
      <c r="DE39" s="640"/>
      <c r="DF39" s="640"/>
      <c r="DG39" s="640"/>
      <c r="DH39" s="640"/>
      <c r="DI39" s="640"/>
      <c r="DJ39" s="640"/>
      <c r="DK39" s="641"/>
      <c r="DL39" s="635" t="s">
        <v>130</v>
      </c>
      <c r="DM39" s="640"/>
      <c r="DN39" s="640"/>
      <c r="DO39" s="640"/>
      <c r="DP39" s="640"/>
      <c r="DQ39" s="640"/>
      <c r="DR39" s="640"/>
      <c r="DS39" s="640"/>
      <c r="DT39" s="640"/>
      <c r="DU39" s="640"/>
      <c r="DV39" s="641"/>
      <c r="DW39" s="632" t="s">
        <v>130</v>
      </c>
      <c r="DX39" s="642"/>
      <c r="DY39" s="642"/>
      <c r="DZ39" s="642"/>
      <c r="EA39" s="642"/>
      <c r="EB39" s="642"/>
      <c r="EC39" s="674"/>
    </row>
    <row r="40" spans="2:133" ht="11.25" customHeight="1" x14ac:dyDescent="0.15">
      <c r="B40" s="626" t="s">
        <v>344</v>
      </c>
      <c r="C40" s="627"/>
      <c r="D40" s="627"/>
      <c r="E40" s="627"/>
      <c r="F40" s="627"/>
      <c r="G40" s="627"/>
      <c r="H40" s="627"/>
      <c r="I40" s="627"/>
      <c r="J40" s="627"/>
      <c r="K40" s="627"/>
      <c r="L40" s="627"/>
      <c r="M40" s="627"/>
      <c r="N40" s="627"/>
      <c r="O40" s="627"/>
      <c r="P40" s="627"/>
      <c r="Q40" s="628"/>
      <c r="R40" s="629">
        <v>2996700</v>
      </c>
      <c r="S40" s="630"/>
      <c r="T40" s="630"/>
      <c r="U40" s="630"/>
      <c r="V40" s="630"/>
      <c r="W40" s="630"/>
      <c r="X40" s="630"/>
      <c r="Y40" s="631"/>
      <c r="Z40" s="656">
        <v>8.1</v>
      </c>
      <c r="AA40" s="656"/>
      <c r="AB40" s="656"/>
      <c r="AC40" s="656"/>
      <c r="AD40" s="657" t="s">
        <v>130</v>
      </c>
      <c r="AE40" s="657"/>
      <c r="AF40" s="657"/>
      <c r="AG40" s="657"/>
      <c r="AH40" s="657"/>
      <c r="AI40" s="657"/>
      <c r="AJ40" s="657"/>
      <c r="AK40" s="657"/>
      <c r="AL40" s="632" t="s">
        <v>130</v>
      </c>
      <c r="AM40" s="633"/>
      <c r="AN40" s="633"/>
      <c r="AO40" s="658"/>
      <c r="AQ40" s="669" t="s">
        <v>345</v>
      </c>
      <c r="AR40" s="670"/>
      <c r="AS40" s="670"/>
      <c r="AT40" s="670"/>
      <c r="AU40" s="670"/>
      <c r="AV40" s="670"/>
      <c r="AW40" s="670"/>
      <c r="AX40" s="670"/>
      <c r="AY40" s="671"/>
      <c r="AZ40" s="629" t="s">
        <v>130</v>
      </c>
      <c r="BA40" s="630"/>
      <c r="BB40" s="630"/>
      <c r="BC40" s="630"/>
      <c r="BD40" s="640"/>
      <c r="BE40" s="640"/>
      <c r="BF40" s="672"/>
      <c r="BG40" s="675" t="s">
        <v>346</v>
      </c>
      <c r="BH40" s="676"/>
      <c r="BI40" s="676"/>
      <c r="BJ40" s="676"/>
      <c r="BK40" s="676"/>
      <c r="BL40" s="363"/>
      <c r="BM40" s="664" t="s">
        <v>347</v>
      </c>
      <c r="BN40" s="664"/>
      <c r="BO40" s="664"/>
      <c r="BP40" s="664"/>
      <c r="BQ40" s="664"/>
      <c r="BR40" s="664"/>
      <c r="BS40" s="664"/>
      <c r="BT40" s="664"/>
      <c r="BU40" s="665"/>
      <c r="BV40" s="629">
        <v>90</v>
      </c>
      <c r="BW40" s="630"/>
      <c r="BX40" s="630"/>
      <c r="BY40" s="630"/>
      <c r="BZ40" s="630"/>
      <c r="CA40" s="630"/>
      <c r="CB40" s="673"/>
      <c r="CD40" s="663" t="s">
        <v>348</v>
      </c>
      <c r="CE40" s="664"/>
      <c r="CF40" s="664"/>
      <c r="CG40" s="664"/>
      <c r="CH40" s="664"/>
      <c r="CI40" s="664"/>
      <c r="CJ40" s="664"/>
      <c r="CK40" s="664"/>
      <c r="CL40" s="664"/>
      <c r="CM40" s="664"/>
      <c r="CN40" s="664"/>
      <c r="CO40" s="664"/>
      <c r="CP40" s="664"/>
      <c r="CQ40" s="665"/>
      <c r="CR40" s="629">
        <v>802596</v>
      </c>
      <c r="CS40" s="630"/>
      <c r="CT40" s="630"/>
      <c r="CU40" s="630"/>
      <c r="CV40" s="630"/>
      <c r="CW40" s="630"/>
      <c r="CX40" s="630"/>
      <c r="CY40" s="631"/>
      <c r="CZ40" s="632">
        <v>2.2000000000000002</v>
      </c>
      <c r="DA40" s="642"/>
      <c r="DB40" s="642"/>
      <c r="DC40" s="643"/>
      <c r="DD40" s="635">
        <v>190603</v>
      </c>
      <c r="DE40" s="630"/>
      <c r="DF40" s="630"/>
      <c r="DG40" s="630"/>
      <c r="DH40" s="630"/>
      <c r="DI40" s="630"/>
      <c r="DJ40" s="630"/>
      <c r="DK40" s="631"/>
      <c r="DL40" s="635">
        <v>1251</v>
      </c>
      <c r="DM40" s="630"/>
      <c r="DN40" s="630"/>
      <c r="DO40" s="630"/>
      <c r="DP40" s="630"/>
      <c r="DQ40" s="630"/>
      <c r="DR40" s="630"/>
      <c r="DS40" s="630"/>
      <c r="DT40" s="630"/>
      <c r="DU40" s="630"/>
      <c r="DV40" s="631"/>
      <c r="DW40" s="632">
        <v>0</v>
      </c>
      <c r="DX40" s="642"/>
      <c r="DY40" s="642"/>
      <c r="DZ40" s="642"/>
      <c r="EA40" s="642"/>
      <c r="EB40" s="642"/>
      <c r="EC40" s="674"/>
    </row>
    <row r="41" spans="2:133" ht="11.25" customHeight="1" x14ac:dyDescent="0.15">
      <c r="B41" s="626" t="s">
        <v>349</v>
      </c>
      <c r="C41" s="627"/>
      <c r="D41" s="627"/>
      <c r="E41" s="627"/>
      <c r="F41" s="627"/>
      <c r="G41" s="627"/>
      <c r="H41" s="627"/>
      <c r="I41" s="627"/>
      <c r="J41" s="627"/>
      <c r="K41" s="627"/>
      <c r="L41" s="627"/>
      <c r="M41" s="627"/>
      <c r="N41" s="627"/>
      <c r="O41" s="627"/>
      <c r="P41" s="627"/>
      <c r="Q41" s="628"/>
      <c r="R41" s="629" t="s">
        <v>130</v>
      </c>
      <c r="S41" s="630"/>
      <c r="T41" s="630"/>
      <c r="U41" s="630"/>
      <c r="V41" s="630"/>
      <c r="W41" s="630"/>
      <c r="X41" s="630"/>
      <c r="Y41" s="631"/>
      <c r="Z41" s="656" t="s">
        <v>130</v>
      </c>
      <c r="AA41" s="656"/>
      <c r="AB41" s="656"/>
      <c r="AC41" s="656"/>
      <c r="AD41" s="657" t="s">
        <v>130</v>
      </c>
      <c r="AE41" s="657"/>
      <c r="AF41" s="657"/>
      <c r="AG41" s="657"/>
      <c r="AH41" s="657"/>
      <c r="AI41" s="657"/>
      <c r="AJ41" s="657"/>
      <c r="AK41" s="657"/>
      <c r="AL41" s="632" t="s">
        <v>130</v>
      </c>
      <c r="AM41" s="633"/>
      <c r="AN41" s="633"/>
      <c r="AO41" s="658"/>
      <c r="AQ41" s="669" t="s">
        <v>350</v>
      </c>
      <c r="AR41" s="670"/>
      <c r="AS41" s="670"/>
      <c r="AT41" s="670"/>
      <c r="AU41" s="670"/>
      <c r="AV41" s="670"/>
      <c r="AW41" s="670"/>
      <c r="AX41" s="670"/>
      <c r="AY41" s="671"/>
      <c r="AZ41" s="629">
        <v>975522</v>
      </c>
      <c r="BA41" s="630"/>
      <c r="BB41" s="630"/>
      <c r="BC41" s="630"/>
      <c r="BD41" s="640"/>
      <c r="BE41" s="640"/>
      <c r="BF41" s="672"/>
      <c r="BG41" s="675"/>
      <c r="BH41" s="676"/>
      <c r="BI41" s="676"/>
      <c r="BJ41" s="676"/>
      <c r="BK41" s="676"/>
      <c r="BL41" s="363"/>
      <c r="BM41" s="664" t="s">
        <v>351</v>
      </c>
      <c r="BN41" s="664"/>
      <c r="BO41" s="664"/>
      <c r="BP41" s="664"/>
      <c r="BQ41" s="664"/>
      <c r="BR41" s="664"/>
      <c r="BS41" s="664"/>
      <c r="BT41" s="664"/>
      <c r="BU41" s="665"/>
      <c r="BV41" s="629" t="s">
        <v>130</v>
      </c>
      <c r="BW41" s="630"/>
      <c r="BX41" s="630"/>
      <c r="BY41" s="630"/>
      <c r="BZ41" s="630"/>
      <c r="CA41" s="630"/>
      <c r="CB41" s="673"/>
      <c r="CD41" s="663" t="s">
        <v>352</v>
      </c>
      <c r="CE41" s="664"/>
      <c r="CF41" s="664"/>
      <c r="CG41" s="664"/>
      <c r="CH41" s="664"/>
      <c r="CI41" s="664"/>
      <c r="CJ41" s="664"/>
      <c r="CK41" s="664"/>
      <c r="CL41" s="664"/>
      <c r="CM41" s="664"/>
      <c r="CN41" s="664"/>
      <c r="CO41" s="664"/>
      <c r="CP41" s="664"/>
      <c r="CQ41" s="665"/>
      <c r="CR41" s="629" t="s">
        <v>130</v>
      </c>
      <c r="CS41" s="640"/>
      <c r="CT41" s="640"/>
      <c r="CU41" s="640"/>
      <c r="CV41" s="640"/>
      <c r="CW41" s="640"/>
      <c r="CX41" s="640"/>
      <c r="CY41" s="641"/>
      <c r="CZ41" s="632" t="s">
        <v>130</v>
      </c>
      <c r="DA41" s="642"/>
      <c r="DB41" s="642"/>
      <c r="DC41" s="643"/>
      <c r="DD41" s="635" t="s">
        <v>130</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353</v>
      </c>
      <c r="C42" s="627"/>
      <c r="D42" s="627"/>
      <c r="E42" s="627"/>
      <c r="F42" s="627"/>
      <c r="G42" s="627"/>
      <c r="H42" s="627"/>
      <c r="I42" s="627"/>
      <c r="J42" s="627"/>
      <c r="K42" s="627"/>
      <c r="L42" s="627"/>
      <c r="M42" s="627"/>
      <c r="N42" s="627"/>
      <c r="O42" s="627"/>
      <c r="P42" s="627"/>
      <c r="Q42" s="628"/>
      <c r="R42" s="629" t="s">
        <v>130</v>
      </c>
      <c r="S42" s="630"/>
      <c r="T42" s="630"/>
      <c r="U42" s="630"/>
      <c r="V42" s="630"/>
      <c r="W42" s="630"/>
      <c r="X42" s="630"/>
      <c r="Y42" s="631"/>
      <c r="Z42" s="656" t="s">
        <v>130</v>
      </c>
      <c r="AA42" s="656"/>
      <c r="AB42" s="656"/>
      <c r="AC42" s="656"/>
      <c r="AD42" s="657" t="s">
        <v>130</v>
      </c>
      <c r="AE42" s="657"/>
      <c r="AF42" s="657"/>
      <c r="AG42" s="657"/>
      <c r="AH42" s="657"/>
      <c r="AI42" s="657"/>
      <c r="AJ42" s="657"/>
      <c r="AK42" s="657"/>
      <c r="AL42" s="632" t="s">
        <v>130</v>
      </c>
      <c r="AM42" s="633"/>
      <c r="AN42" s="633"/>
      <c r="AO42" s="658"/>
      <c r="AQ42" s="666" t="s">
        <v>354</v>
      </c>
      <c r="AR42" s="667"/>
      <c r="AS42" s="667"/>
      <c r="AT42" s="667"/>
      <c r="AU42" s="667"/>
      <c r="AV42" s="667"/>
      <c r="AW42" s="667"/>
      <c r="AX42" s="667"/>
      <c r="AY42" s="668"/>
      <c r="AZ42" s="609">
        <v>2486815</v>
      </c>
      <c r="BA42" s="644"/>
      <c r="BB42" s="644"/>
      <c r="BC42" s="644"/>
      <c r="BD42" s="610"/>
      <c r="BE42" s="610"/>
      <c r="BF42" s="659"/>
      <c r="BG42" s="677"/>
      <c r="BH42" s="678"/>
      <c r="BI42" s="678"/>
      <c r="BJ42" s="678"/>
      <c r="BK42" s="678"/>
      <c r="BL42" s="364"/>
      <c r="BM42" s="660" t="s">
        <v>355</v>
      </c>
      <c r="BN42" s="660"/>
      <c r="BO42" s="660"/>
      <c r="BP42" s="660"/>
      <c r="BQ42" s="660"/>
      <c r="BR42" s="660"/>
      <c r="BS42" s="660"/>
      <c r="BT42" s="660"/>
      <c r="BU42" s="661"/>
      <c r="BV42" s="609">
        <v>388</v>
      </c>
      <c r="BW42" s="644"/>
      <c r="BX42" s="644"/>
      <c r="BY42" s="644"/>
      <c r="BZ42" s="644"/>
      <c r="CA42" s="644"/>
      <c r="CB42" s="662"/>
      <c r="CD42" s="626" t="s">
        <v>356</v>
      </c>
      <c r="CE42" s="627"/>
      <c r="CF42" s="627"/>
      <c r="CG42" s="627"/>
      <c r="CH42" s="627"/>
      <c r="CI42" s="627"/>
      <c r="CJ42" s="627"/>
      <c r="CK42" s="627"/>
      <c r="CL42" s="627"/>
      <c r="CM42" s="627"/>
      <c r="CN42" s="627"/>
      <c r="CO42" s="627"/>
      <c r="CP42" s="627"/>
      <c r="CQ42" s="628"/>
      <c r="CR42" s="629">
        <v>2591782</v>
      </c>
      <c r="CS42" s="640"/>
      <c r="CT42" s="640"/>
      <c r="CU42" s="640"/>
      <c r="CV42" s="640"/>
      <c r="CW42" s="640"/>
      <c r="CX42" s="640"/>
      <c r="CY42" s="641"/>
      <c r="CZ42" s="632">
        <v>7.2</v>
      </c>
      <c r="DA42" s="642"/>
      <c r="DB42" s="642"/>
      <c r="DC42" s="643"/>
      <c r="DD42" s="635">
        <v>398683</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357</v>
      </c>
      <c r="C43" s="627"/>
      <c r="D43" s="627"/>
      <c r="E43" s="627"/>
      <c r="F43" s="627"/>
      <c r="G43" s="627"/>
      <c r="H43" s="627"/>
      <c r="I43" s="627"/>
      <c r="J43" s="627"/>
      <c r="K43" s="627"/>
      <c r="L43" s="627"/>
      <c r="M43" s="627"/>
      <c r="N43" s="627"/>
      <c r="O43" s="627"/>
      <c r="P43" s="627"/>
      <c r="Q43" s="628"/>
      <c r="R43" s="629">
        <v>1482400</v>
      </c>
      <c r="S43" s="630"/>
      <c r="T43" s="630"/>
      <c r="U43" s="630"/>
      <c r="V43" s="630"/>
      <c r="W43" s="630"/>
      <c r="X43" s="630"/>
      <c r="Y43" s="631"/>
      <c r="Z43" s="656">
        <v>4</v>
      </c>
      <c r="AA43" s="656"/>
      <c r="AB43" s="656"/>
      <c r="AC43" s="656"/>
      <c r="AD43" s="657" t="s">
        <v>130</v>
      </c>
      <c r="AE43" s="657"/>
      <c r="AF43" s="657"/>
      <c r="AG43" s="657"/>
      <c r="AH43" s="657"/>
      <c r="AI43" s="657"/>
      <c r="AJ43" s="657"/>
      <c r="AK43" s="657"/>
      <c r="AL43" s="632" t="s">
        <v>130</v>
      </c>
      <c r="AM43" s="633"/>
      <c r="AN43" s="633"/>
      <c r="AO43" s="658"/>
      <c r="BV43" s="219"/>
      <c r="BW43" s="219"/>
      <c r="BX43" s="219"/>
      <c r="BY43" s="219"/>
      <c r="BZ43" s="219"/>
      <c r="CA43" s="219"/>
      <c r="CB43" s="219"/>
      <c r="CD43" s="626" t="s">
        <v>358</v>
      </c>
      <c r="CE43" s="627"/>
      <c r="CF43" s="627"/>
      <c r="CG43" s="627"/>
      <c r="CH43" s="627"/>
      <c r="CI43" s="627"/>
      <c r="CJ43" s="627"/>
      <c r="CK43" s="627"/>
      <c r="CL43" s="627"/>
      <c r="CM43" s="627"/>
      <c r="CN43" s="627"/>
      <c r="CO43" s="627"/>
      <c r="CP43" s="627"/>
      <c r="CQ43" s="628"/>
      <c r="CR43" s="629">
        <v>116525</v>
      </c>
      <c r="CS43" s="640"/>
      <c r="CT43" s="640"/>
      <c r="CU43" s="640"/>
      <c r="CV43" s="640"/>
      <c r="CW43" s="640"/>
      <c r="CX43" s="640"/>
      <c r="CY43" s="641"/>
      <c r="CZ43" s="632">
        <v>0.3</v>
      </c>
      <c r="DA43" s="642"/>
      <c r="DB43" s="642"/>
      <c r="DC43" s="643"/>
      <c r="DD43" s="635">
        <v>116525</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359</v>
      </c>
      <c r="C44" s="607"/>
      <c r="D44" s="607"/>
      <c r="E44" s="607"/>
      <c r="F44" s="607"/>
      <c r="G44" s="607"/>
      <c r="H44" s="607"/>
      <c r="I44" s="607"/>
      <c r="J44" s="607"/>
      <c r="K44" s="607"/>
      <c r="L44" s="607"/>
      <c r="M44" s="607"/>
      <c r="N44" s="607"/>
      <c r="O44" s="607"/>
      <c r="P44" s="607"/>
      <c r="Q44" s="608"/>
      <c r="R44" s="609">
        <v>37044106</v>
      </c>
      <c r="S44" s="644"/>
      <c r="T44" s="644"/>
      <c r="U44" s="644"/>
      <c r="V44" s="644"/>
      <c r="W44" s="644"/>
      <c r="X44" s="644"/>
      <c r="Y44" s="645"/>
      <c r="Z44" s="646">
        <v>100</v>
      </c>
      <c r="AA44" s="646"/>
      <c r="AB44" s="646"/>
      <c r="AC44" s="646"/>
      <c r="AD44" s="647">
        <v>19448890</v>
      </c>
      <c r="AE44" s="647"/>
      <c r="AF44" s="647"/>
      <c r="AG44" s="647"/>
      <c r="AH44" s="647"/>
      <c r="AI44" s="647"/>
      <c r="AJ44" s="647"/>
      <c r="AK44" s="647"/>
      <c r="AL44" s="612">
        <v>100</v>
      </c>
      <c r="AM44" s="648"/>
      <c r="AN44" s="648"/>
      <c r="AO44" s="649"/>
      <c r="CD44" s="650" t="s">
        <v>306</v>
      </c>
      <c r="CE44" s="651"/>
      <c r="CF44" s="626" t="s">
        <v>360</v>
      </c>
      <c r="CG44" s="627"/>
      <c r="CH44" s="627"/>
      <c r="CI44" s="627"/>
      <c r="CJ44" s="627"/>
      <c r="CK44" s="627"/>
      <c r="CL44" s="627"/>
      <c r="CM44" s="627"/>
      <c r="CN44" s="627"/>
      <c r="CO44" s="627"/>
      <c r="CP44" s="627"/>
      <c r="CQ44" s="628"/>
      <c r="CR44" s="629">
        <v>2527819</v>
      </c>
      <c r="CS44" s="630"/>
      <c r="CT44" s="630"/>
      <c r="CU44" s="630"/>
      <c r="CV44" s="630"/>
      <c r="CW44" s="630"/>
      <c r="CX44" s="630"/>
      <c r="CY44" s="631"/>
      <c r="CZ44" s="632">
        <v>7</v>
      </c>
      <c r="DA44" s="633"/>
      <c r="DB44" s="633"/>
      <c r="DC44" s="634"/>
      <c r="DD44" s="635">
        <v>392231</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361</v>
      </c>
      <c r="CG45" s="627"/>
      <c r="CH45" s="627"/>
      <c r="CI45" s="627"/>
      <c r="CJ45" s="627"/>
      <c r="CK45" s="627"/>
      <c r="CL45" s="627"/>
      <c r="CM45" s="627"/>
      <c r="CN45" s="627"/>
      <c r="CO45" s="627"/>
      <c r="CP45" s="627"/>
      <c r="CQ45" s="628"/>
      <c r="CR45" s="629">
        <v>1119200</v>
      </c>
      <c r="CS45" s="640"/>
      <c r="CT45" s="640"/>
      <c r="CU45" s="640"/>
      <c r="CV45" s="640"/>
      <c r="CW45" s="640"/>
      <c r="CX45" s="640"/>
      <c r="CY45" s="641"/>
      <c r="CZ45" s="632">
        <v>3.1</v>
      </c>
      <c r="DA45" s="642"/>
      <c r="DB45" s="642"/>
      <c r="DC45" s="643"/>
      <c r="DD45" s="635">
        <v>41684</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363</v>
      </c>
      <c r="CG46" s="627"/>
      <c r="CH46" s="627"/>
      <c r="CI46" s="627"/>
      <c r="CJ46" s="627"/>
      <c r="CK46" s="627"/>
      <c r="CL46" s="627"/>
      <c r="CM46" s="627"/>
      <c r="CN46" s="627"/>
      <c r="CO46" s="627"/>
      <c r="CP46" s="627"/>
      <c r="CQ46" s="628"/>
      <c r="CR46" s="629">
        <v>1365964</v>
      </c>
      <c r="CS46" s="630"/>
      <c r="CT46" s="630"/>
      <c r="CU46" s="630"/>
      <c r="CV46" s="630"/>
      <c r="CW46" s="630"/>
      <c r="CX46" s="630"/>
      <c r="CY46" s="631"/>
      <c r="CZ46" s="632">
        <v>3.8</v>
      </c>
      <c r="DA46" s="633"/>
      <c r="DB46" s="633"/>
      <c r="DC46" s="634"/>
      <c r="DD46" s="635">
        <v>348750</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364</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365</v>
      </c>
      <c r="CG47" s="627"/>
      <c r="CH47" s="627"/>
      <c r="CI47" s="627"/>
      <c r="CJ47" s="627"/>
      <c r="CK47" s="627"/>
      <c r="CL47" s="627"/>
      <c r="CM47" s="627"/>
      <c r="CN47" s="627"/>
      <c r="CO47" s="627"/>
      <c r="CP47" s="627"/>
      <c r="CQ47" s="628"/>
      <c r="CR47" s="629">
        <v>63963</v>
      </c>
      <c r="CS47" s="640"/>
      <c r="CT47" s="640"/>
      <c r="CU47" s="640"/>
      <c r="CV47" s="640"/>
      <c r="CW47" s="640"/>
      <c r="CX47" s="640"/>
      <c r="CY47" s="641"/>
      <c r="CZ47" s="632">
        <v>0.2</v>
      </c>
      <c r="DA47" s="642"/>
      <c r="DB47" s="642"/>
      <c r="DC47" s="643"/>
      <c r="DD47" s="635">
        <v>6452</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366</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367</v>
      </c>
      <c r="CG48" s="627"/>
      <c r="CH48" s="627"/>
      <c r="CI48" s="627"/>
      <c r="CJ48" s="627"/>
      <c r="CK48" s="627"/>
      <c r="CL48" s="627"/>
      <c r="CM48" s="627"/>
      <c r="CN48" s="627"/>
      <c r="CO48" s="627"/>
      <c r="CP48" s="627"/>
      <c r="CQ48" s="628"/>
      <c r="CR48" s="629" t="s">
        <v>130</v>
      </c>
      <c r="CS48" s="630"/>
      <c r="CT48" s="630"/>
      <c r="CU48" s="630"/>
      <c r="CV48" s="630"/>
      <c r="CW48" s="630"/>
      <c r="CX48" s="630"/>
      <c r="CY48" s="631"/>
      <c r="CZ48" s="632" t="s">
        <v>130</v>
      </c>
      <c r="DA48" s="633"/>
      <c r="DB48" s="633"/>
      <c r="DC48" s="634"/>
      <c r="DD48" s="635" t="s">
        <v>130</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368</v>
      </c>
      <c r="CE49" s="607"/>
      <c r="CF49" s="607"/>
      <c r="CG49" s="607"/>
      <c r="CH49" s="607"/>
      <c r="CI49" s="607"/>
      <c r="CJ49" s="607"/>
      <c r="CK49" s="607"/>
      <c r="CL49" s="607"/>
      <c r="CM49" s="607"/>
      <c r="CN49" s="607"/>
      <c r="CO49" s="607"/>
      <c r="CP49" s="607"/>
      <c r="CQ49" s="608"/>
      <c r="CR49" s="609">
        <v>36050823</v>
      </c>
      <c r="CS49" s="610"/>
      <c r="CT49" s="610"/>
      <c r="CU49" s="610"/>
      <c r="CV49" s="610"/>
      <c r="CW49" s="610"/>
      <c r="CX49" s="610"/>
      <c r="CY49" s="611"/>
      <c r="CZ49" s="612">
        <v>100</v>
      </c>
      <c r="DA49" s="613"/>
      <c r="DB49" s="613"/>
      <c r="DC49" s="614"/>
      <c r="DD49" s="615">
        <v>22304667</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369</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370</v>
      </c>
      <c r="DK2" s="752"/>
      <c r="DL2" s="752"/>
      <c r="DM2" s="752"/>
      <c r="DN2" s="752"/>
      <c r="DO2" s="753"/>
      <c r="DP2" s="224"/>
      <c r="DQ2" s="751" t="s">
        <v>371</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372</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373</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374</v>
      </c>
      <c r="B5" s="757"/>
      <c r="C5" s="757"/>
      <c r="D5" s="757"/>
      <c r="E5" s="757"/>
      <c r="F5" s="757"/>
      <c r="G5" s="757"/>
      <c r="H5" s="757"/>
      <c r="I5" s="757"/>
      <c r="J5" s="757"/>
      <c r="K5" s="757"/>
      <c r="L5" s="757"/>
      <c r="M5" s="757"/>
      <c r="N5" s="757"/>
      <c r="O5" s="757"/>
      <c r="P5" s="758"/>
      <c r="Q5" s="762" t="s">
        <v>375</v>
      </c>
      <c r="R5" s="763"/>
      <c r="S5" s="763"/>
      <c r="T5" s="763"/>
      <c r="U5" s="764"/>
      <c r="V5" s="762" t="s">
        <v>376</v>
      </c>
      <c r="W5" s="763"/>
      <c r="X5" s="763"/>
      <c r="Y5" s="763"/>
      <c r="Z5" s="764"/>
      <c r="AA5" s="762" t="s">
        <v>377</v>
      </c>
      <c r="AB5" s="763"/>
      <c r="AC5" s="763"/>
      <c r="AD5" s="763"/>
      <c r="AE5" s="763"/>
      <c r="AF5" s="768" t="s">
        <v>378</v>
      </c>
      <c r="AG5" s="763"/>
      <c r="AH5" s="763"/>
      <c r="AI5" s="763"/>
      <c r="AJ5" s="769"/>
      <c r="AK5" s="763" t="s">
        <v>379</v>
      </c>
      <c r="AL5" s="763"/>
      <c r="AM5" s="763"/>
      <c r="AN5" s="763"/>
      <c r="AO5" s="764"/>
      <c r="AP5" s="762" t="s">
        <v>380</v>
      </c>
      <c r="AQ5" s="763"/>
      <c r="AR5" s="763"/>
      <c r="AS5" s="763"/>
      <c r="AT5" s="764"/>
      <c r="AU5" s="762" t="s">
        <v>381</v>
      </c>
      <c r="AV5" s="763"/>
      <c r="AW5" s="763"/>
      <c r="AX5" s="763"/>
      <c r="AY5" s="769"/>
      <c r="AZ5" s="228"/>
      <c r="BA5" s="228"/>
      <c r="BB5" s="228"/>
      <c r="BC5" s="228"/>
      <c r="BD5" s="228"/>
      <c r="BE5" s="229"/>
      <c r="BF5" s="229"/>
      <c r="BG5" s="229"/>
      <c r="BH5" s="229"/>
      <c r="BI5" s="229"/>
      <c r="BJ5" s="229"/>
      <c r="BK5" s="229"/>
      <c r="BL5" s="229"/>
      <c r="BM5" s="229"/>
      <c r="BN5" s="229"/>
      <c r="BO5" s="229"/>
      <c r="BP5" s="229"/>
      <c r="BQ5" s="756" t="s">
        <v>382</v>
      </c>
      <c r="BR5" s="757"/>
      <c r="BS5" s="757"/>
      <c r="BT5" s="757"/>
      <c r="BU5" s="757"/>
      <c r="BV5" s="757"/>
      <c r="BW5" s="757"/>
      <c r="BX5" s="757"/>
      <c r="BY5" s="757"/>
      <c r="BZ5" s="757"/>
      <c r="CA5" s="757"/>
      <c r="CB5" s="757"/>
      <c r="CC5" s="757"/>
      <c r="CD5" s="757"/>
      <c r="CE5" s="757"/>
      <c r="CF5" s="757"/>
      <c r="CG5" s="758"/>
      <c r="CH5" s="762" t="s">
        <v>383</v>
      </c>
      <c r="CI5" s="763"/>
      <c r="CJ5" s="763"/>
      <c r="CK5" s="763"/>
      <c r="CL5" s="764"/>
      <c r="CM5" s="762" t="s">
        <v>384</v>
      </c>
      <c r="CN5" s="763"/>
      <c r="CO5" s="763"/>
      <c r="CP5" s="763"/>
      <c r="CQ5" s="764"/>
      <c r="CR5" s="762" t="s">
        <v>385</v>
      </c>
      <c r="CS5" s="763"/>
      <c r="CT5" s="763"/>
      <c r="CU5" s="763"/>
      <c r="CV5" s="764"/>
      <c r="CW5" s="762" t="s">
        <v>386</v>
      </c>
      <c r="CX5" s="763"/>
      <c r="CY5" s="763"/>
      <c r="CZ5" s="763"/>
      <c r="DA5" s="764"/>
      <c r="DB5" s="762" t="s">
        <v>387</v>
      </c>
      <c r="DC5" s="763"/>
      <c r="DD5" s="763"/>
      <c r="DE5" s="763"/>
      <c r="DF5" s="764"/>
      <c r="DG5" s="792" t="s">
        <v>388</v>
      </c>
      <c r="DH5" s="793"/>
      <c r="DI5" s="793"/>
      <c r="DJ5" s="793"/>
      <c r="DK5" s="794"/>
      <c r="DL5" s="792" t="s">
        <v>389</v>
      </c>
      <c r="DM5" s="793"/>
      <c r="DN5" s="793"/>
      <c r="DO5" s="793"/>
      <c r="DP5" s="794"/>
      <c r="DQ5" s="762" t="s">
        <v>390</v>
      </c>
      <c r="DR5" s="763"/>
      <c r="DS5" s="763"/>
      <c r="DT5" s="763"/>
      <c r="DU5" s="764"/>
      <c r="DV5" s="762" t="s">
        <v>381</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391</v>
      </c>
      <c r="C7" s="779"/>
      <c r="D7" s="779"/>
      <c r="E7" s="779"/>
      <c r="F7" s="779"/>
      <c r="G7" s="779"/>
      <c r="H7" s="779"/>
      <c r="I7" s="779"/>
      <c r="J7" s="779"/>
      <c r="K7" s="779"/>
      <c r="L7" s="779"/>
      <c r="M7" s="779"/>
      <c r="N7" s="779"/>
      <c r="O7" s="779"/>
      <c r="P7" s="780"/>
      <c r="Q7" s="781">
        <v>37508</v>
      </c>
      <c r="R7" s="782"/>
      <c r="S7" s="782"/>
      <c r="T7" s="782"/>
      <c r="U7" s="782"/>
      <c r="V7" s="782">
        <v>36514</v>
      </c>
      <c r="W7" s="782"/>
      <c r="X7" s="782"/>
      <c r="Y7" s="782"/>
      <c r="Z7" s="782"/>
      <c r="AA7" s="782">
        <v>993</v>
      </c>
      <c r="AB7" s="782"/>
      <c r="AC7" s="782"/>
      <c r="AD7" s="782"/>
      <c r="AE7" s="783"/>
      <c r="AF7" s="784">
        <v>937</v>
      </c>
      <c r="AG7" s="785"/>
      <c r="AH7" s="785"/>
      <c r="AI7" s="785"/>
      <c r="AJ7" s="786"/>
      <c r="AK7" s="787" t="s">
        <v>584</v>
      </c>
      <c r="AL7" s="788"/>
      <c r="AM7" s="788"/>
      <c r="AN7" s="788"/>
      <c r="AO7" s="788"/>
      <c r="AP7" s="788">
        <v>37707</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590</v>
      </c>
      <c r="BT7" s="776"/>
      <c r="BU7" s="776"/>
      <c r="BV7" s="776"/>
      <c r="BW7" s="776"/>
      <c r="BX7" s="776"/>
      <c r="BY7" s="776"/>
      <c r="BZ7" s="776"/>
      <c r="CA7" s="776"/>
      <c r="CB7" s="776"/>
      <c r="CC7" s="776"/>
      <c r="CD7" s="776"/>
      <c r="CE7" s="776"/>
      <c r="CF7" s="776"/>
      <c r="CG7" s="791"/>
      <c r="CH7" s="772">
        <v>0</v>
      </c>
      <c r="CI7" s="773"/>
      <c r="CJ7" s="773"/>
      <c r="CK7" s="773"/>
      <c r="CL7" s="774"/>
      <c r="CM7" s="772">
        <v>121</v>
      </c>
      <c r="CN7" s="773"/>
      <c r="CO7" s="773"/>
      <c r="CP7" s="773"/>
      <c r="CQ7" s="774"/>
      <c r="CR7" s="772">
        <v>100</v>
      </c>
      <c r="CS7" s="773"/>
      <c r="CT7" s="773"/>
      <c r="CU7" s="773"/>
      <c r="CV7" s="774"/>
      <c r="CW7" s="772">
        <v>2</v>
      </c>
      <c r="CX7" s="773"/>
      <c r="CY7" s="773"/>
      <c r="CZ7" s="773"/>
      <c r="DA7" s="774"/>
      <c r="DB7" s="772" t="s">
        <v>584</v>
      </c>
      <c r="DC7" s="773"/>
      <c r="DD7" s="773"/>
      <c r="DE7" s="773"/>
      <c r="DF7" s="774"/>
      <c r="DG7" s="772" t="s">
        <v>584</v>
      </c>
      <c r="DH7" s="773"/>
      <c r="DI7" s="773"/>
      <c r="DJ7" s="773"/>
      <c r="DK7" s="774"/>
      <c r="DL7" s="772" t="s">
        <v>599</v>
      </c>
      <c r="DM7" s="773"/>
      <c r="DN7" s="773"/>
      <c r="DO7" s="773"/>
      <c r="DP7" s="774"/>
      <c r="DQ7" s="772" t="s">
        <v>584</v>
      </c>
      <c r="DR7" s="773"/>
      <c r="DS7" s="773"/>
      <c r="DT7" s="773"/>
      <c r="DU7" s="774"/>
      <c r="DV7" s="775"/>
      <c r="DW7" s="776"/>
      <c r="DX7" s="776"/>
      <c r="DY7" s="776"/>
      <c r="DZ7" s="777"/>
      <c r="EA7" s="230"/>
    </row>
    <row r="8" spans="1:131" s="231" customFormat="1" ht="26.25" customHeight="1" x14ac:dyDescent="0.15">
      <c r="A8" s="234">
        <v>2</v>
      </c>
      <c r="B8" s="809" t="s">
        <v>392</v>
      </c>
      <c r="C8" s="810"/>
      <c r="D8" s="810"/>
      <c r="E8" s="810"/>
      <c r="F8" s="810"/>
      <c r="G8" s="810"/>
      <c r="H8" s="810"/>
      <c r="I8" s="810"/>
      <c r="J8" s="810"/>
      <c r="K8" s="810"/>
      <c r="L8" s="810"/>
      <c r="M8" s="810"/>
      <c r="N8" s="810"/>
      <c r="O8" s="810"/>
      <c r="P8" s="811"/>
      <c r="Q8" s="812">
        <v>278</v>
      </c>
      <c r="R8" s="813"/>
      <c r="S8" s="813"/>
      <c r="T8" s="813"/>
      <c r="U8" s="813"/>
      <c r="V8" s="813">
        <v>278</v>
      </c>
      <c r="W8" s="813"/>
      <c r="X8" s="813"/>
      <c r="Y8" s="813"/>
      <c r="Z8" s="813"/>
      <c r="AA8" s="813">
        <v>0</v>
      </c>
      <c r="AB8" s="813"/>
      <c r="AC8" s="813"/>
      <c r="AD8" s="813"/>
      <c r="AE8" s="814"/>
      <c r="AF8" s="815">
        <v>0</v>
      </c>
      <c r="AG8" s="816"/>
      <c r="AH8" s="816"/>
      <c r="AI8" s="816"/>
      <c r="AJ8" s="817"/>
      <c r="AK8" s="798" t="s">
        <v>584</v>
      </c>
      <c r="AL8" s="799"/>
      <c r="AM8" s="799"/>
      <c r="AN8" s="799"/>
      <c r="AO8" s="799"/>
      <c r="AP8" s="799" t="s">
        <v>585</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591</v>
      </c>
      <c r="BT8" s="803"/>
      <c r="BU8" s="803"/>
      <c r="BV8" s="803"/>
      <c r="BW8" s="803"/>
      <c r="BX8" s="803"/>
      <c r="BY8" s="803"/>
      <c r="BZ8" s="803"/>
      <c r="CA8" s="803"/>
      <c r="CB8" s="803"/>
      <c r="CC8" s="803"/>
      <c r="CD8" s="803"/>
      <c r="CE8" s="803"/>
      <c r="CF8" s="803"/>
      <c r="CG8" s="804"/>
      <c r="CH8" s="805">
        <v>4</v>
      </c>
      <c r="CI8" s="806"/>
      <c r="CJ8" s="806"/>
      <c r="CK8" s="806"/>
      <c r="CL8" s="807"/>
      <c r="CM8" s="805">
        <v>221</v>
      </c>
      <c r="CN8" s="806"/>
      <c r="CO8" s="806"/>
      <c r="CP8" s="806"/>
      <c r="CQ8" s="807"/>
      <c r="CR8" s="805">
        <v>200</v>
      </c>
      <c r="CS8" s="806"/>
      <c r="CT8" s="806"/>
      <c r="CU8" s="806"/>
      <c r="CV8" s="807"/>
      <c r="CW8" s="805" t="s">
        <v>584</v>
      </c>
      <c r="CX8" s="806"/>
      <c r="CY8" s="806"/>
      <c r="CZ8" s="806"/>
      <c r="DA8" s="807"/>
      <c r="DB8" s="805" t="s">
        <v>584</v>
      </c>
      <c r="DC8" s="806"/>
      <c r="DD8" s="806"/>
      <c r="DE8" s="806"/>
      <c r="DF8" s="807"/>
      <c r="DG8" s="805" t="s">
        <v>600</v>
      </c>
      <c r="DH8" s="806"/>
      <c r="DI8" s="806"/>
      <c r="DJ8" s="806"/>
      <c r="DK8" s="807"/>
      <c r="DL8" s="805" t="s">
        <v>584</v>
      </c>
      <c r="DM8" s="806"/>
      <c r="DN8" s="806"/>
      <c r="DO8" s="806"/>
      <c r="DP8" s="807"/>
      <c r="DQ8" s="805" t="s">
        <v>584</v>
      </c>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t="s">
        <v>592</v>
      </c>
      <c r="BT9" s="803"/>
      <c r="BU9" s="803"/>
      <c r="BV9" s="803"/>
      <c r="BW9" s="803"/>
      <c r="BX9" s="803"/>
      <c r="BY9" s="803"/>
      <c r="BZ9" s="803"/>
      <c r="CA9" s="803"/>
      <c r="CB9" s="803"/>
      <c r="CC9" s="803"/>
      <c r="CD9" s="803"/>
      <c r="CE9" s="803"/>
      <c r="CF9" s="803"/>
      <c r="CG9" s="804"/>
      <c r="CH9" s="805">
        <v>-88</v>
      </c>
      <c r="CI9" s="806"/>
      <c r="CJ9" s="806"/>
      <c r="CK9" s="806"/>
      <c r="CL9" s="807"/>
      <c r="CM9" s="805">
        <v>3166</v>
      </c>
      <c r="CN9" s="806"/>
      <c r="CO9" s="806"/>
      <c r="CP9" s="806"/>
      <c r="CQ9" s="807"/>
      <c r="CR9" s="805">
        <v>100</v>
      </c>
      <c r="CS9" s="806"/>
      <c r="CT9" s="806"/>
      <c r="CU9" s="806"/>
      <c r="CV9" s="807"/>
      <c r="CW9" s="805">
        <v>77</v>
      </c>
      <c r="CX9" s="806"/>
      <c r="CY9" s="806"/>
      <c r="CZ9" s="806"/>
      <c r="DA9" s="807"/>
      <c r="DB9" s="805" t="s">
        <v>601</v>
      </c>
      <c r="DC9" s="806"/>
      <c r="DD9" s="806"/>
      <c r="DE9" s="806"/>
      <c r="DF9" s="807"/>
      <c r="DG9" s="805" t="s">
        <v>601</v>
      </c>
      <c r="DH9" s="806"/>
      <c r="DI9" s="806"/>
      <c r="DJ9" s="806"/>
      <c r="DK9" s="807"/>
      <c r="DL9" s="805" t="s">
        <v>586</v>
      </c>
      <c r="DM9" s="806"/>
      <c r="DN9" s="806"/>
      <c r="DO9" s="806"/>
      <c r="DP9" s="807"/>
      <c r="DQ9" s="805" t="s">
        <v>584</v>
      </c>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t="s">
        <v>593</v>
      </c>
      <c r="BT10" s="803"/>
      <c r="BU10" s="803"/>
      <c r="BV10" s="803"/>
      <c r="BW10" s="803"/>
      <c r="BX10" s="803"/>
      <c r="BY10" s="803"/>
      <c r="BZ10" s="803"/>
      <c r="CA10" s="803"/>
      <c r="CB10" s="803"/>
      <c r="CC10" s="803"/>
      <c r="CD10" s="803"/>
      <c r="CE10" s="803"/>
      <c r="CF10" s="803"/>
      <c r="CG10" s="804"/>
      <c r="CH10" s="805">
        <v>5</v>
      </c>
      <c r="CI10" s="806"/>
      <c r="CJ10" s="806"/>
      <c r="CK10" s="806"/>
      <c r="CL10" s="807"/>
      <c r="CM10" s="805">
        <v>191</v>
      </c>
      <c r="CN10" s="806"/>
      <c r="CO10" s="806"/>
      <c r="CP10" s="806"/>
      <c r="CQ10" s="807"/>
      <c r="CR10" s="805">
        <v>45</v>
      </c>
      <c r="CS10" s="806"/>
      <c r="CT10" s="806"/>
      <c r="CU10" s="806"/>
      <c r="CV10" s="807"/>
      <c r="CW10" s="805" t="s">
        <v>584</v>
      </c>
      <c r="CX10" s="806"/>
      <c r="CY10" s="806"/>
      <c r="CZ10" s="806"/>
      <c r="DA10" s="807"/>
      <c r="DB10" s="805" t="s">
        <v>584</v>
      </c>
      <c r="DC10" s="806"/>
      <c r="DD10" s="806"/>
      <c r="DE10" s="806"/>
      <c r="DF10" s="807"/>
      <c r="DG10" s="805" t="s">
        <v>598</v>
      </c>
      <c r="DH10" s="806"/>
      <c r="DI10" s="806"/>
      <c r="DJ10" s="806"/>
      <c r="DK10" s="807"/>
      <c r="DL10" s="805" t="s">
        <v>602</v>
      </c>
      <c r="DM10" s="806"/>
      <c r="DN10" s="806"/>
      <c r="DO10" s="806"/>
      <c r="DP10" s="807"/>
      <c r="DQ10" s="805" t="s">
        <v>598</v>
      </c>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t="s">
        <v>594</v>
      </c>
      <c r="BT11" s="803"/>
      <c r="BU11" s="803"/>
      <c r="BV11" s="803"/>
      <c r="BW11" s="803"/>
      <c r="BX11" s="803"/>
      <c r="BY11" s="803"/>
      <c r="BZ11" s="803"/>
      <c r="CA11" s="803"/>
      <c r="CB11" s="803"/>
      <c r="CC11" s="803"/>
      <c r="CD11" s="803"/>
      <c r="CE11" s="803"/>
      <c r="CF11" s="803"/>
      <c r="CG11" s="804"/>
      <c r="CH11" s="805">
        <v>5</v>
      </c>
      <c r="CI11" s="806"/>
      <c r="CJ11" s="806"/>
      <c r="CK11" s="806"/>
      <c r="CL11" s="807"/>
      <c r="CM11" s="805">
        <v>82</v>
      </c>
      <c r="CN11" s="806"/>
      <c r="CO11" s="806"/>
      <c r="CP11" s="806"/>
      <c r="CQ11" s="807"/>
      <c r="CR11" s="805">
        <v>20</v>
      </c>
      <c r="CS11" s="806"/>
      <c r="CT11" s="806"/>
      <c r="CU11" s="806"/>
      <c r="CV11" s="807"/>
      <c r="CW11" s="805" t="s">
        <v>584</v>
      </c>
      <c r="CX11" s="806"/>
      <c r="CY11" s="806"/>
      <c r="CZ11" s="806"/>
      <c r="DA11" s="807"/>
      <c r="DB11" s="805" t="s">
        <v>603</v>
      </c>
      <c r="DC11" s="806"/>
      <c r="DD11" s="806"/>
      <c r="DE11" s="806"/>
      <c r="DF11" s="807"/>
      <c r="DG11" s="805" t="s">
        <v>584</v>
      </c>
      <c r="DH11" s="806"/>
      <c r="DI11" s="806"/>
      <c r="DJ11" s="806"/>
      <c r="DK11" s="807"/>
      <c r="DL11" s="805" t="s">
        <v>584</v>
      </c>
      <c r="DM11" s="806"/>
      <c r="DN11" s="806"/>
      <c r="DO11" s="806"/>
      <c r="DP11" s="807"/>
      <c r="DQ11" s="805" t="s">
        <v>584</v>
      </c>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t="s">
        <v>597</v>
      </c>
      <c r="BS12" s="802" t="s">
        <v>595</v>
      </c>
      <c r="BT12" s="803"/>
      <c r="BU12" s="803"/>
      <c r="BV12" s="803"/>
      <c r="BW12" s="803"/>
      <c r="BX12" s="803"/>
      <c r="BY12" s="803"/>
      <c r="BZ12" s="803"/>
      <c r="CA12" s="803"/>
      <c r="CB12" s="803"/>
      <c r="CC12" s="803"/>
      <c r="CD12" s="803"/>
      <c r="CE12" s="803"/>
      <c r="CF12" s="803"/>
      <c r="CG12" s="804"/>
      <c r="CH12" s="805">
        <v>13</v>
      </c>
      <c r="CI12" s="806"/>
      <c r="CJ12" s="806"/>
      <c r="CK12" s="806"/>
      <c r="CL12" s="807"/>
      <c r="CM12" s="805">
        <v>305</v>
      </c>
      <c r="CN12" s="806"/>
      <c r="CO12" s="806"/>
      <c r="CP12" s="806"/>
      <c r="CQ12" s="807"/>
      <c r="CR12" s="805">
        <v>5</v>
      </c>
      <c r="CS12" s="806"/>
      <c r="CT12" s="806"/>
      <c r="CU12" s="806"/>
      <c r="CV12" s="807"/>
      <c r="CW12" s="805" t="s">
        <v>584</v>
      </c>
      <c r="CX12" s="806"/>
      <c r="CY12" s="806"/>
      <c r="CZ12" s="806"/>
      <c r="DA12" s="807"/>
      <c r="DB12" s="805" t="s">
        <v>584</v>
      </c>
      <c r="DC12" s="806"/>
      <c r="DD12" s="806"/>
      <c r="DE12" s="806"/>
      <c r="DF12" s="807"/>
      <c r="DG12" s="805">
        <v>1304</v>
      </c>
      <c r="DH12" s="806"/>
      <c r="DI12" s="806"/>
      <c r="DJ12" s="806"/>
      <c r="DK12" s="807"/>
      <c r="DL12" s="805" t="s">
        <v>598</v>
      </c>
      <c r="DM12" s="806"/>
      <c r="DN12" s="806"/>
      <c r="DO12" s="806"/>
      <c r="DP12" s="807"/>
      <c r="DQ12" s="805">
        <v>1274</v>
      </c>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t="s">
        <v>596</v>
      </c>
      <c r="BT13" s="803"/>
      <c r="BU13" s="803"/>
      <c r="BV13" s="803"/>
      <c r="BW13" s="803"/>
      <c r="BX13" s="803"/>
      <c r="BY13" s="803"/>
      <c r="BZ13" s="803"/>
      <c r="CA13" s="803"/>
      <c r="CB13" s="803"/>
      <c r="CC13" s="803"/>
      <c r="CD13" s="803"/>
      <c r="CE13" s="803"/>
      <c r="CF13" s="803"/>
      <c r="CG13" s="804"/>
      <c r="CH13" s="805">
        <v>1</v>
      </c>
      <c r="CI13" s="806"/>
      <c r="CJ13" s="806"/>
      <c r="CK13" s="806"/>
      <c r="CL13" s="807"/>
      <c r="CM13" s="805">
        <v>111</v>
      </c>
      <c r="CN13" s="806"/>
      <c r="CO13" s="806"/>
      <c r="CP13" s="806"/>
      <c r="CQ13" s="807"/>
      <c r="CR13" s="805">
        <v>80</v>
      </c>
      <c r="CS13" s="806"/>
      <c r="CT13" s="806"/>
      <c r="CU13" s="806"/>
      <c r="CV13" s="807"/>
      <c r="CW13" s="805">
        <v>31</v>
      </c>
      <c r="CX13" s="806"/>
      <c r="CY13" s="806"/>
      <c r="CZ13" s="806"/>
      <c r="DA13" s="807"/>
      <c r="DB13" s="805" t="s">
        <v>601</v>
      </c>
      <c r="DC13" s="806"/>
      <c r="DD13" s="806"/>
      <c r="DE13" s="806"/>
      <c r="DF13" s="807"/>
      <c r="DG13" s="805" t="s">
        <v>584</v>
      </c>
      <c r="DH13" s="806"/>
      <c r="DI13" s="806"/>
      <c r="DJ13" s="806"/>
      <c r="DK13" s="807"/>
      <c r="DL13" s="805" t="s">
        <v>584</v>
      </c>
      <c r="DM13" s="806"/>
      <c r="DN13" s="806"/>
      <c r="DO13" s="806"/>
      <c r="DP13" s="807"/>
      <c r="DQ13" s="805" t="s">
        <v>584</v>
      </c>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393</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394</v>
      </c>
      <c r="B23" s="818" t="s">
        <v>395</v>
      </c>
      <c r="C23" s="819"/>
      <c r="D23" s="819"/>
      <c r="E23" s="819"/>
      <c r="F23" s="819"/>
      <c r="G23" s="819"/>
      <c r="H23" s="819"/>
      <c r="I23" s="819"/>
      <c r="J23" s="819"/>
      <c r="K23" s="819"/>
      <c r="L23" s="819"/>
      <c r="M23" s="819"/>
      <c r="N23" s="819"/>
      <c r="O23" s="819"/>
      <c r="P23" s="820"/>
      <c r="Q23" s="821">
        <v>37044</v>
      </c>
      <c r="R23" s="822"/>
      <c r="S23" s="822"/>
      <c r="T23" s="822"/>
      <c r="U23" s="822"/>
      <c r="V23" s="822">
        <v>36051</v>
      </c>
      <c r="W23" s="822"/>
      <c r="X23" s="822"/>
      <c r="Y23" s="822"/>
      <c r="Z23" s="822"/>
      <c r="AA23" s="822">
        <v>993</v>
      </c>
      <c r="AB23" s="822"/>
      <c r="AC23" s="822"/>
      <c r="AD23" s="822"/>
      <c r="AE23" s="823"/>
      <c r="AF23" s="824">
        <v>937</v>
      </c>
      <c r="AG23" s="822"/>
      <c r="AH23" s="822"/>
      <c r="AI23" s="822"/>
      <c r="AJ23" s="825"/>
      <c r="AK23" s="826"/>
      <c r="AL23" s="827"/>
      <c r="AM23" s="827"/>
      <c r="AN23" s="827"/>
      <c r="AO23" s="827"/>
      <c r="AP23" s="822">
        <v>37707</v>
      </c>
      <c r="AQ23" s="822"/>
      <c r="AR23" s="822"/>
      <c r="AS23" s="822"/>
      <c r="AT23" s="822"/>
      <c r="AU23" s="838"/>
      <c r="AV23" s="838"/>
      <c r="AW23" s="838"/>
      <c r="AX23" s="838"/>
      <c r="AY23" s="839"/>
      <c r="AZ23" s="840" t="s">
        <v>396</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397</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398</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374</v>
      </c>
      <c r="B26" s="757"/>
      <c r="C26" s="757"/>
      <c r="D26" s="757"/>
      <c r="E26" s="757"/>
      <c r="F26" s="757"/>
      <c r="G26" s="757"/>
      <c r="H26" s="757"/>
      <c r="I26" s="757"/>
      <c r="J26" s="757"/>
      <c r="K26" s="757"/>
      <c r="L26" s="757"/>
      <c r="M26" s="757"/>
      <c r="N26" s="757"/>
      <c r="O26" s="757"/>
      <c r="P26" s="758"/>
      <c r="Q26" s="762" t="s">
        <v>399</v>
      </c>
      <c r="R26" s="763"/>
      <c r="S26" s="763"/>
      <c r="T26" s="763"/>
      <c r="U26" s="764"/>
      <c r="V26" s="762" t="s">
        <v>400</v>
      </c>
      <c r="W26" s="763"/>
      <c r="X26" s="763"/>
      <c r="Y26" s="763"/>
      <c r="Z26" s="764"/>
      <c r="AA26" s="762" t="s">
        <v>401</v>
      </c>
      <c r="AB26" s="763"/>
      <c r="AC26" s="763"/>
      <c r="AD26" s="763"/>
      <c r="AE26" s="763"/>
      <c r="AF26" s="843" t="s">
        <v>402</v>
      </c>
      <c r="AG26" s="844"/>
      <c r="AH26" s="844"/>
      <c r="AI26" s="844"/>
      <c r="AJ26" s="845"/>
      <c r="AK26" s="763" t="s">
        <v>403</v>
      </c>
      <c r="AL26" s="763"/>
      <c r="AM26" s="763"/>
      <c r="AN26" s="763"/>
      <c r="AO26" s="764"/>
      <c r="AP26" s="762" t="s">
        <v>404</v>
      </c>
      <c r="AQ26" s="763"/>
      <c r="AR26" s="763"/>
      <c r="AS26" s="763"/>
      <c r="AT26" s="764"/>
      <c r="AU26" s="762" t="s">
        <v>405</v>
      </c>
      <c r="AV26" s="763"/>
      <c r="AW26" s="763"/>
      <c r="AX26" s="763"/>
      <c r="AY26" s="764"/>
      <c r="AZ26" s="762" t="s">
        <v>406</v>
      </c>
      <c r="BA26" s="763"/>
      <c r="BB26" s="763"/>
      <c r="BC26" s="763"/>
      <c r="BD26" s="764"/>
      <c r="BE26" s="762" t="s">
        <v>381</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407</v>
      </c>
      <c r="C28" s="779"/>
      <c r="D28" s="779"/>
      <c r="E28" s="779"/>
      <c r="F28" s="779"/>
      <c r="G28" s="779"/>
      <c r="H28" s="779"/>
      <c r="I28" s="779"/>
      <c r="J28" s="779"/>
      <c r="K28" s="779"/>
      <c r="L28" s="779"/>
      <c r="M28" s="779"/>
      <c r="N28" s="779"/>
      <c r="O28" s="779"/>
      <c r="P28" s="780"/>
      <c r="Q28" s="851">
        <v>9375</v>
      </c>
      <c r="R28" s="852"/>
      <c r="S28" s="852"/>
      <c r="T28" s="852"/>
      <c r="U28" s="852"/>
      <c r="V28" s="852">
        <v>9375</v>
      </c>
      <c r="W28" s="852"/>
      <c r="X28" s="852"/>
      <c r="Y28" s="852"/>
      <c r="Z28" s="852"/>
      <c r="AA28" s="852" t="s">
        <v>584</v>
      </c>
      <c r="AB28" s="852"/>
      <c r="AC28" s="852"/>
      <c r="AD28" s="852"/>
      <c r="AE28" s="853"/>
      <c r="AF28" s="854" t="s">
        <v>408</v>
      </c>
      <c r="AG28" s="852"/>
      <c r="AH28" s="852"/>
      <c r="AI28" s="852"/>
      <c r="AJ28" s="855"/>
      <c r="AK28" s="856">
        <v>976</v>
      </c>
      <c r="AL28" s="857"/>
      <c r="AM28" s="857"/>
      <c r="AN28" s="857"/>
      <c r="AO28" s="857"/>
      <c r="AP28" s="857">
        <v>189</v>
      </c>
      <c r="AQ28" s="857"/>
      <c r="AR28" s="857"/>
      <c r="AS28" s="857"/>
      <c r="AT28" s="857"/>
      <c r="AU28" s="857" t="s">
        <v>584</v>
      </c>
      <c r="AV28" s="857"/>
      <c r="AW28" s="857"/>
      <c r="AX28" s="857"/>
      <c r="AY28" s="857"/>
      <c r="AZ28" s="858"/>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409</v>
      </c>
      <c r="C29" s="810"/>
      <c r="D29" s="810"/>
      <c r="E29" s="810"/>
      <c r="F29" s="810"/>
      <c r="G29" s="810"/>
      <c r="H29" s="810"/>
      <c r="I29" s="810"/>
      <c r="J29" s="810"/>
      <c r="K29" s="810"/>
      <c r="L29" s="810"/>
      <c r="M29" s="810"/>
      <c r="N29" s="810"/>
      <c r="O29" s="810"/>
      <c r="P29" s="811"/>
      <c r="Q29" s="812">
        <v>7221</v>
      </c>
      <c r="R29" s="813"/>
      <c r="S29" s="813"/>
      <c r="T29" s="813"/>
      <c r="U29" s="813"/>
      <c r="V29" s="813">
        <v>7172</v>
      </c>
      <c r="W29" s="813"/>
      <c r="X29" s="813"/>
      <c r="Y29" s="813"/>
      <c r="Z29" s="813"/>
      <c r="AA29" s="813">
        <v>49</v>
      </c>
      <c r="AB29" s="813"/>
      <c r="AC29" s="813"/>
      <c r="AD29" s="813"/>
      <c r="AE29" s="814"/>
      <c r="AF29" s="815">
        <v>49</v>
      </c>
      <c r="AG29" s="816"/>
      <c r="AH29" s="816"/>
      <c r="AI29" s="816"/>
      <c r="AJ29" s="817"/>
      <c r="AK29" s="863">
        <v>1114</v>
      </c>
      <c r="AL29" s="859"/>
      <c r="AM29" s="859"/>
      <c r="AN29" s="859"/>
      <c r="AO29" s="859"/>
      <c r="AP29" s="859" t="s">
        <v>609</v>
      </c>
      <c r="AQ29" s="859"/>
      <c r="AR29" s="859"/>
      <c r="AS29" s="859"/>
      <c r="AT29" s="859"/>
      <c r="AU29" s="859"/>
      <c r="AV29" s="859"/>
      <c r="AW29" s="859"/>
      <c r="AX29" s="859"/>
      <c r="AY29" s="859"/>
      <c r="AZ29" s="860"/>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410</v>
      </c>
      <c r="C30" s="810"/>
      <c r="D30" s="810"/>
      <c r="E30" s="810"/>
      <c r="F30" s="810"/>
      <c r="G30" s="810"/>
      <c r="H30" s="810"/>
      <c r="I30" s="810"/>
      <c r="J30" s="810"/>
      <c r="K30" s="810"/>
      <c r="L30" s="810"/>
      <c r="M30" s="810"/>
      <c r="N30" s="810"/>
      <c r="O30" s="810"/>
      <c r="P30" s="811"/>
      <c r="Q30" s="812">
        <v>1454</v>
      </c>
      <c r="R30" s="813"/>
      <c r="S30" s="813"/>
      <c r="T30" s="813"/>
      <c r="U30" s="813"/>
      <c r="V30" s="813">
        <v>1423</v>
      </c>
      <c r="W30" s="813"/>
      <c r="X30" s="813"/>
      <c r="Y30" s="813"/>
      <c r="Z30" s="813"/>
      <c r="AA30" s="813">
        <v>31</v>
      </c>
      <c r="AB30" s="813"/>
      <c r="AC30" s="813"/>
      <c r="AD30" s="813"/>
      <c r="AE30" s="814"/>
      <c r="AF30" s="815">
        <v>31</v>
      </c>
      <c r="AG30" s="816"/>
      <c r="AH30" s="816"/>
      <c r="AI30" s="816"/>
      <c r="AJ30" s="817"/>
      <c r="AK30" s="863">
        <v>271</v>
      </c>
      <c r="AL30" s="859"/>
      <c r="AM30" s="859"/>
      <c r="AN30" s="859"/>
      <c r="AO30" s="859"/>
      <c r="AP30" s="859" t="s">
        <v>609</v>
      </c>
      <c r="AQ30" s="859"/>
      <c r="AR30" s="859"/>
      <c r="AS30" s="859"/>
      <c r="AT30" s="859"/>
      <c r="AU30" s="859"/>
      <c r="AV30" s="859"/>
      <c r="AW30" s="859"/>
      <c r="AX30" s="859"/>
      <c r="AY30" s="859"/>
      <c r="AZ30" s="860"/>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411</v>
      </c>
      <c r="C31" s="810"/>
      <c r="D31" s="810"/>
      <c r="E31" s="810"/>
      <c r="F31" s="810"/>
      <c r="G31" s="810"/>
      <c r="H31" s="810"/>
      <c r="I31" s="810"/>
      <c r="J31" s="810"/>
      <c r="K31" s="810"/>
      <c r="L31" s="810"/>
      <c r="M31" s="810"/>
      <c r="N31" s="810"/>
      <c r="O31" s="810"/>
      <c r="P31" s="811"/>
      <c r="Q31" s="812">
        <v>1745</v>
      </c>
      <c r="R31" s="813"/>
      <c r="S31" s="813"/>
      <c r="T31" s="813"/>
      <c r="U31" s="813"/>
      <c r="V31" s="813">
        <v>1545</v>
      </c>
      <c r="W31" s="813"/>
      <c r="X31" s="813"/>
      <c r="Y31" s="813"/>
      <c r="Z31" s="813"/>
      <c r="AA31" s="813">
        <v>200</v>
      </c>
      <c r="AB31" s="813"/>
      <c r="AC31" s="813"/>
      <c r="AD31" s="813"/>
      <c r="AE31" s="814"/>
      <c r="AF31" s="815">
        <v>2266</v>
      </c>
      <c r="AG31" s="816"/>
      <c r="AH31" s="816"/>
      <c r="AI31" s="816"/>
      <c r="AJ31" s="817"/>
      <c r="AK31" s="863">
        <v>1</v>
      </c>
      <c r="AL31" s="859"/>
      <c r="AM31" s="859"/>
      <c r="AN31" s="859"/>
      <c r="AO31" s="859"/>
      <c r="AP31" s="859" t="s">
        <v>584</v>
      </c>
      <c r="AQ31" s="859"/>
      <c r="AR31" s="859"/>
      <c r="AS31" s="859"/>
      <c r="AT31" s="859"/>
      <c r="AU31" s="859" t="s">
        <v>584</v>
      </c>
      <c r="AV31" s="859"/>
      <c r="AW31" s="859"/>
      <c r="AX31" s="859"/>
      <c r="AY31" s="859"/>
      <c r="AZ31" s="860" t="s">
        <v>586</v>
      </c>
      <c r="BA31" s="860"/>
      <c r="BB31" s="860"/>
      <c r="BC31" s="860"/>
      <c r="BD31" s="860"/>
      <c r="BE31" s="861" t="s">
        <v>412</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413</v>
      </c>
      <c r="C32" s="810"/>
      <c r="D32" s="810"/>
      <c r="E32" s="810"/>
      <c r="F32" s="810"/>
      <c r="G32" s="810"/>
      <c r="H32" s="810"/>
      <c r="I32" s="810"/>
      <c r="J32" s="810"/>
      <c r="K32" s="810"/>
      <c r="L32" s="810"/>
      <c r="M32" s="810"/>
      <c r="N32" s="810"/>
      <c r="O32" s="810"/>
      <c r="P32" s="811"/>
      <c r="Q32" s="812">
        <v>2407</v>
      </c>
      <c r="R32" s="813"/>
      <c r="S32" s="813"/>
      <c r="T32" s="813"/>
      <c r="U32" s="813"/>
      <c r="V32" s="813">
        <v>2283</v>
      </c>
      <c r="W32" s="813"/>
      <c r="X32" s="813"/>
      <c r="Y32" s="813"/>
      <c r="Z32" s="813"/>
      <c r="AA32" s="813">
        <v>123</v>
      </c>
      <c r="AB32" s="813"/>
      <c r="AC32" s="813"/>
      <c r="AD32" s="813"/>
      <c r="AE32" s="814"/>
      <c r="AF32" s="815">
        <v>1175</v>
      </c>
      <c r="AG32" s="816"/>
      <c r="AH32" s="816"/>
      <c r="AI32" s="816"/>
      <c r="AJ32" s="817"/>
      <c r="AK32" s="863">
        <v>894</v>
      </c>
      <c r="AL32" s="859"/>
      <c r="AM32" s="859"/>
      <c r="AN32" s="859"/>
      <c r="AO32" s="859"/>
      <c r="AP32" s="859">
        <v>19136</v>
      </c>
      <c r="AQ32" s="859"/>
      <c r="AR32" s="859"/>
      <c r="AS32" s="859"/>
      <c r="AT32" s="859"/>
      <c r="AU32" s="859">
        <v>870</v>
      </c>
      <c r="AV32" s="859"/>
      <c r="AW32" s="859"/>
      <c r="AX32" s="859"/>
      <c r="AY32" s="859"/>
      <c r="AZ32" s="860" t="s">
        <v>584</v>
      </c>
      <c r="BA32" s="860"/>
      <c r="BB32" s="860"/>
      <c r="BC32" s="860"/>
      <c r="BD32" s="860"/>
      <c r="BE32" s="861" t="s">
        <v>414</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415</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394</v>
      </c>
      <c r="B63" s="818" t="s">
        <v>416</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3521</v>
      </c>
      <c r="AG63" s="873"/>
      <c r="AH63" s="873"/>
      <c r="AI63" s="873"/>
      <c r="AJ63" s="874"/>
      <c r="AK63" s="875"/>
      <c r="AL63" s="870"/>
      <c r="AM63" s="870"/>
      <c r="AN63" s="870"/>
      <c r="AO63" s="870"/>
      <c r="AP63" s="873">
        <v>19325</v>
      </c>
      <c r="AQ63" s="873"/>
      <c r="AR63" s="873"/>
      <c r="AS63" s="873"/>
      <c r="AT63" s="873"/>
      <c r="AU63" s="873">
        <v>870</v>
      </c>
      <c r="AV63" s="873"/>
      <c r="AW63" s="873"/>
      <c r="AX63" s="873"/>
      <c r="AY63" s="873"/>
      <c r="AZ63" s="877"/>
      <c r="BA63" s="877"/>
      <c r="BB63" s="877"/>
      <c r="BC63" s="877"/>
      <c r="BD63" s="877"/>
      <c r="BE63" s="878"/>
      <c r="BF63" s="878"/>
      <c r="BG63" s="878"/>
      <c r="BH63" s="878"/>
      <c r="BI63" s="879"/>
      <c r="BJ63" s="880" t="s">
        <v>417</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419</v>
      </c>
      <c r="B66" s="757"/>
      <c r="C66" s="757"/>
      <c r="D66" s="757"/>
      <c r="E66" s="757"/>
      <c r="F66" s="757"/>
      <c r="G66" s="757"/>
      <c r="H66" s="757"/>
      <c r="I66" s="757"/>
      <c r="J66" s="757"/>
      <c r="K66" s="757"/>
      <c r="L66" s="757"/>
      <c r="M66" s="757"/>
      <c r="N66" s="757"/>
      <c r="O66" s="757"/>
      <c r="P66" s="758"/>
      <c r="Q66" s="762" t="s">
        <v>399</v>
      </c>
      <c r="R66" s="763"/>
      <c r="S66" s="763"/>
      <c r="T66" s="763"/>
      <c r="U66" s="764"/>
      <c r="V66" s="762" t="s">
        <v>420</v>
      </c>
      <c r="W66" s="763"/>
      <c r="X66" s="763"/>
      <c r="Y66" s="763"/>
      <c r="Z66" s="764"/>
      <c r="AA66" s="762" t="s">
        <v>421</v>
      </c>
      <c r="AB66" s="763"/>
      <c r="AC66" s="763"/>
      <c r="AD66" s="763"/>
      <c r="AE66" s="764"/>
      <c r="AF66" s="883" t="s">
        <v>402</v>
      </c>
      <c r="AG66" s="844"/>
      <c r="AH66" s="844"/>
      <c r="AI66" s="844"/>
      <c r="AJ66" s="884"/>
      <c r="AK66" s="762" t="s">
        <v>422</v>
      </c>
      <c r="AL66" s="757"/>
      <c r="AM66" s="757"/>
      <c r="AN66" s="757"/>
      <c r="AO66" s="758"/>
      <c r="AP66" s="762" t="s">
        <v>423</v>
      </c>
      <c r="AQ66" s="763"/>
      <c r="AR66" s="763"/>
      <c r="AS66" s="763"/>
      <c r="AT66" s="764"/>
      <c r="AU66" s="762" t="s">
        <v>424</v>
      </c>
      <c r="AV66" s="763"/>
      <c r="AW66" s="763"/>
      <c r="AX66" s="763"/>
      <c r="AY66" s="764"/>
      <c r="AZ66" s="762" t="s">
        <v>381</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588</v>
      </c>
      <c r="C68" s="899"/>
      <c r="D68" s="899"/>
      <c r="E68" s="899"/>
      <c r="F68" s="899"/>
      <c r="G68" s="899"/>
      <c r="H68" s="899"/>
      <c r="I68" s="899"/>
      <c r="J68" s="899"/>
      <c r="K68" s="899"/>
      <c r="L68" s="899"/>
      <c r="M68" s="899"/>
      <c r="N68" s="899"/>
      <c r="O68" s="899"/>
      <c r="P68" s="900"/>
      <c r="Q68" s="901">
        <v>12683</v>
      </c>
      <c r="R68" s="895"/>
      <c r="S68" s="895"/>
      <c r="T68" s="895"/>
      <c r="U68" s="895"/>
      <c r="V68" s="895">
        <v>10355</v>
      </c>
      <c r="W68" s="895"/>
      <c r="X68" s="895"/>
      <c r="Y68" s="895"/>
      <c r="Z68" s="895"/>
      <c r="AA68" s="895">
        <v>2328</v>
      </c>
      <c r="AB68" s="895"/>
      <c r="AC68" s="895"/>
      <c r="AD68" s="895"/>
      <c r="AE68" s="895"/>
      <c r="AF68" s="895">
        <v>2328</v>
      </c>
      <c r="AG68" s="895"/>
      <c r="AH68" s="895"/>
      <c r="AI68" s="895"/>
      <c r="AJ68" s="895"/>
      <c r="AK68" s="895">
        <v>0</v>
      </c>
      <c r="AL68" s="895"/>
      <c r="AM68" s="895"/>
      <c r="AN68" s="895"/>
      <c r="AO68" s="895"/>
      <c r="AP68" s="895" t="s">
        <v>586</v>
      </c>
      <c r="AQ68" s="895"/>
      <c r="AR68" s="895"/>
      <c r="AS68" s="895"/>
      <c r="AT68" s="895"/>
      <c r="AU68" s="895"/>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587</v>
      </c>
      <c r="C69" s="903"/>
      <c r="D69" s="903"/>
      <c r="E69" s="903"/>
      <c r="F69" s="903"/>
      <c r="G69" s="903"/>
      <c r="H69" s="903"/>
      <c r="I69" s="903"/>
      <c r="J69" s="903"/>
      <c r="K69" s="903"/>
      <c r="L69" s="903"/>
      <c r="M69" s="903"/>
      <c r="N69" s="903"/>
      <c r="O69" s="903"/>
      <c r="P69" s="904"/>
      <c r="Q69" s="905">
        <v>835838</v>
      </c>
      <c r="R69" s="859"/>
      <c r="S69" s="859"/>
      <c r="T69" s="859"/>
      <c r="U69" s="859"/>
      <c r="V69" s="859">
        <v>804374</v>
      </c>
      <c r="W69" s="859"/>
      <c r="X69" s="859"/>
      <c r="Y69" s="859"/>
      <c r="Z69" s="859"/>
      <c r="AA69" s="859">
        <v>31464</v>
      </c>
      <c r="AB69" s="859"/>
      <c r="AC69" s="859"/>
      <c r="AD69" s="859"/>
      <c r="AE69" s="859"/>
      <c r="AF69" s="859">
        <v>31464</v>
      </c>
      <c r="AG69" s="859"/>
      <c r="AH69" s="859"/>
      <c r="AI69" s="859"/>
      <c r="AJ69" s="859"/>
      <c r="AK69" s="859">
        <v>7164</v>
      </c>
      <c r="AL69" s="859"/>
      <c r="AM69" s="859"/>
      <c r="AN69" s="859"/>
      <c r="AO69" s="859"/>
      <c r="AP69" s="859" t="s">
        <v>584</v>
      </c>
      <c r="AQ69" s="859"/>
      <c r="AR69" s="859"/>
      <c r="AS69" s="859"/>
      <c r="AT69" s="859"/>
      <c r="AU69" s="859"/>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589</v>
      </c>
      <c r="C70" s="903"/>
      <c r="D70" s="903"/>
      <c r="E70" s="903"/>
      <c r="F70" s="903"/>
      <c r="G70" s="903"/>
      <c r="H70" s="903"/>
      <c r="I70" s="903"/>
      <c r="J70" s="903"/>
      <c r="K70" s="903"/>
      <c r="L70" s="903"/>
      <c r="M70" s="903"/>
      <c r="N70" s="903"/>
      <c r="O70" s="903"/>
      <c r="P70" s="904"/>
      <c r="Q70" s="905">
        <v>19025</v>
      </c>
      <c r="R70" s="859"/>
      <c r="S70" s="859"/>
      <c r="T70" s="859"/>
      <c r="U70" s="859"/>
      <c r="V70" s="859">
        <v>17726</v>
      </c>
      <c r="W70" s="859"/>
      <c r="X70" s="859"/>
      <c r="Y70" s="859"/>
      <c r="Z70" s="859"/>
      <c r="AA70" s="859">
        <v>1299</v>
      </c>
      <c r="AB70" s="859"/>
      <c r="AC70" s="859"/>
      <c r="AD70" s="859"/>
      <c r="AE70" s="859"/>
      <c r="AF70" s="859">
        <v>1299</v>
      </c>
      <c r="AG70" s="859"/>
      <c r="AH70" s="859"/>
      <c r="AI70" s="859"/>
      <c r="AJ70" s="859"/>
      <c r="AK70" s="859">
        <v>1600</v>
      </c>
      <c r="AL70" s="859"/>
      <c r="AM70" s="859"/>
      <c r="AN70" s="859"/>
      <c r="AO70" s="859"/>
      <c r="AP70" s="859">
        <v>11445</v>
      </c>
      <c r="AQ70" s="859"/>
      <c r="AR70" s="859"/>
      <c r="AS70" s="859"/>
      <c r="AT70" s="859"/>
      <c r="AU70" s="859">
        <v>3263</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c r="C71" s="903"/>
      <c r="D71" s="903"/>
      <c r="E71" s="903"/>
      <c r="F71" s="903"/>
      <c r="G71" s="903"/>
      <c r="H71" s="903"/>
      <c r="I71" s="903"/>
      <c r="J71" s="903"/>
      <c r="K71" s="903"/>
      <c r="L71" s="903"/>
      <c r="M71" s="903"/>
      <c r="N71" s="903"/>
      <c r="O71" s="903"/>
      <c r="P71" s="904"/>
      <c r="Q71" s="905"/>
      <c r="R71" s="859"/>
      <c r="S71" s="859"/>
      <c r="T71" s="859"/>
      <c r="U71" s="859"/>
      <c r="V71" s="859"/>
      <c r="W71" s="859"/>
      <c r="X71" s="859"/>
      <c r="Y71" s="859"/>
      <c r="Z71" s="859"/>
      <c r="AA71" s="859"/>
      <c r="AB71" s="859"/>
      <c r="AC71" s="859"/>
      <c r="AD71" s="859"/>
      <c r="AE71" s="859"/>
      <c r="AF71" s="859"/>
      <c r="AG71" s="859"/>
      <c r="AH71" s="859"/>
      <c r="AI71" s="859"/>
      <c r="AJ71" s="859"/>
      <c r="AK71" s="859"/>
      <c r="AL71" s="859"/>
      <c r="AM71" s="859"/>
      <c r="AN71" s="859"/>
      <c r="AO71" s="859"/>
      <c r="AP71" s="859"/>
      <c r="AQ71" s="859"/>
      <c r="AR71" s="859"/>
      <c r="AS71" s="859"/>
      <c r="AT71" s="859"/>
      <c r="AU71" s="859"/>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c r="C72" s="903"/>
      <c r="D72" s="903"/>
      <c r="E72" s="903"/>
      <c r="F72" s="903"/>
      <c r="G72" s="903"/>
      <c r="H72" s="903"/>
      <c r="I72" s="903"/>
      <c r="J72" s="903"/>
      <c r="K72" s="903"/>
      <c r="L72" s="903"/>
      <c r="M72" s="903"/>
      <c r="N72" s="903"/>
      <c r="O72" s="903"/>
      <c r="P72" s="904"/>
      <c r="Q72" s="905"/>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c r="C73" s="903"/>
      <c r="D73" s="903"/>
      <c r="E73" s="903"/>
      <c r="F73" s="903"/>
      <c r="G73" s="903"/>
      <c r="H73" s="903"/>
      <c r="I73" s="903"/>
      <c r="J73" s="903"/>
      <c r="K73" s="903"/>
      <c r="L73" s="903"/>
      <c r="M73" s="903"/>
      <c r="N73" s="903"/>
      <c r="O73" s="903"/>
      <c r="P73" s="904"/>
      <c r="Q73" s="905"/>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394</v>
      </c>
      <c r="B88" s="818" t="s">
        <v>425</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35091</v>
      </c>
      <c r="AG88" s="873"/>
      <c r="AH88" s="873"/>
      <c r="AI88" s="873"/>
      <c r="AJ88" s="873"/>
      <c r="AK88" s="870"/>
      <c r="AL88" s="870"/>
      <c r="AM88" s="870"/>
      <c r="AN88" s="870"/>
      <c r="AO88" s="870"/>
      <c r="AP88" s="873">
        <v>11445</v>
      </c>
      <c r="AQ88" s="873"/>
      <c r="AR88" s="873"/>
      <c r="AS88" s="873"/>
      <c r="AT88" s="873"/>
      <c r="AU88" s="873">
        <v>3263</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18" t="s">
        <v>426</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550</v>
      </c>
      <c r="CS102" s="881"/>
      <c r="CT102" s="881"/>
      <c r="CU102" s="881"/>
      <c r="CV102" s="920"/>
      <c r="CW102" s="919">
        <v>110</v>
      </c>
      <c r="CX102" s="881"/>
      <c r="CY102" s="881"/>
      <c r="CZ102" s="881"/>
      <c r="DA102" s="920"/>
      <c r="DB102" s="919" t="s">
        <v>518</v>
      </c>
      <c r="DC102" s="881"/>
      <c r="DD102" s="881"/>
      <c r="DE102" s="881"/>
      <c r="DF102" s="920"/>
      <c r="DG102" s="919">
        <v>1304</v>
      </c>
      <c r="DH102" s="881"/>
      <c r="DI102" s="881"/>
      <c r="DJ102" s="881"/>
      <c r="DK102" s="920"/>
      <c r="DL102" s="919" t="s">
        <v>518</v>
      </c>
      <c r="DM102" s="881"/>
      <c r="DN102" s="881"/>
      <c r="DO102" s="881"/>
      <c r="DP102" s="920"/>
      <c r="DQ102" s="919">
        <v>1274</v>
      </c>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427</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428</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431</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432</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433</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434</v>
      </c>
      <c r="AB109" s="922"/>
      <c r="AC109" s="922"/>
      <c r="AD109" s="922"/>
      <c r="AE109" s="923"/>
      <c r="AF109" s="921" t="s">
        <v>435</v>
      </c>
      <c r="AG109" s="922"/>
      <c r="AH109" s="922"/>
      <c r="AI109" s="922"/>
      <c r="AJ109" s="923"/>
      <c r="AK109" s="921" t="s">
        <v>308</v>
      </c>
      <c r="AL109" s="922"/>
      <c r="AM109" s="922"/>
      <c r="AN109" s="922"/>
      <c r="AO109" s="923"/>
      <c r="AP109" s="921" t="s">
        <v>436</v>
      </c>
      <c r="AQ109" s="922"/>
      <c r="AR109" s="922"/>
      <c r="AS109" s="922"/>
      <c r="AT109" s="924"/>
      <c r="AU109" s="941" t="s">
        <v>433</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434</v>
      </c>
      <c r="BR109" s="922"/>
      <c r="BS109" s="922"/>
      <c r="BT109" s="922"/>
      <c r="BU109" s="923"/>
      <c r="BV109" s="921" t="s">
        <v>435</v>
      </c>
      <c r="BW109" s="922"/>
      <c r="BX109" s="922"/>
      <c r="BY109" s="922"/>
      <c r="BZ109" s="923"/>
      <c r="CA109" s="921" t="s">
        <v>308</v>
      </c>
      <c r="CB109" s="922"/>
      <c r="CC109" s="922"/>
      <c r="CD109" s="922"/>
      <c r="CE109" s="923"/>
      <c r="CF109" s="942" t="s">
        <v>436</v>
      </c>
      <c r="CG109" s="942"/>
      <c r="CH109" s="942"/>
      <c r="CI109" s="942"/>
      <c r="CJ109" s="942"/>
      <c r="CK109" s="921" t="s">
        <v>437</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434</v>
      </c>
      <c r="DH109" s="922"/>
      <c r="DI109" s="922"/>
      <c r="DJ109" s="922"/>
      <c r="DK109" s="923"/>
      <c r="DL109" s="921" t="s">
        <v>435</v>
      </c>
      <c r="DM109" s="922"/>
      <c r="DN109" s="922"/>
      <c r="DO109" s="922"/>
      <c r="DP109" s="923"/>
      <c r="DQ109" s="921" t="s">
        <v>308</v>
      </c>
      <c r="DR109" s="922"/>
      <c r="DS109" s="922"/>
      <c r="DT109" s="922"/>
      <c r="DU109" s="923"/>
      <c r="DV109" s="921" t="s">
        <v>436</v>
      </c>
      <c r="DW109" s="922"/>
      <c r="DX109" s="922"/>
      <c r="DY109" s="922"/>
      <c r="DZ109" s="924"/>
    </row>
    <row r="110" spans="1:131" s="226" customFormat="1" ht="26.25" customHeight="1" x14ac:dyDescent="0.15">
      <c r="A110" s="925" t="s">
        <v>438</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2996473</v>
      </c>
      <c r="AB110" s="929"/>
      <c r="AC110" s="929"/>
      <c r="AD110" s="929"/>
      <c r="AE110" s="930"/>
      <c r="AF110" s="931">
        <v>3287225</v>
      </c>
      <c r="AG110" s="929"/>
      <c r="AH110" s="929"/>
      <c r="AI110" s="929"/>
      <c r="AJ110" s="930"/>
      <c r="AK110" s="931">
        <v>3492152</v>
      </c>
      <c r="AL110" s="929"/>
      <c r="AM110" s="929"/>
      <c r="AN110" s="929"/>
      <c r="AO110" s="930"/>
      <c r="AP110" s="932">
        <v>20.9</v>
      </c>
      <c r="AQ110" s="933"/>
      <c r="AR110" s="933"/>
      <c r="AS110" s="933"/>
      <c r="AT110" s="934"/>
      <c r="AU110" s="935" t="s">
        <v>73</v>
      </c>
      <c r="AV110" s="936"/>
      <c r="AW110" s="936"/>
      <c r="AX110" s="936"/>
      <c r="AY110" s="936"/>
      <c r="AZ110" s="958" t="s">
        <v>439</v>
      </c>
      <c r="BA110" s="926"/>
      <c r="BB110" s="926"/>
      <c r="BC110" s="926"/>
      <c r="BD110" s="926"/>
      <c r="BE110" s="926"/>
      <c r="BF110" s="926"/>
      <c r="BG110" s="926"/>
      <c r="BH110" s="926"/>
      <c r="BI110" s="926"/>
      <c r="BJ110" s="926"/>
      <c r="BK110" s="926"/>
      <c r="BL110" s="926"/>
      <c r="BM110" s="926"/>
      <c r="BN110" s="926"/>
      <c r="BO110" s="926"/>
      <c r="BP110" s="927"/>
      <c r="BQ110" s="959">
        <v>38264566</v>
      </c>
      <c r="BR110" s="960"/>
      <c r="BS110" s="960"/>
      <c r="BT110" s="960"/>
      <c r="BU110" s="960"/>
      <c r="BV110" s="960">
        <v>38144513</v>
      </c>
      <c r="BW110" s="960"/>
      <c r="BX110" s="960"/>
      <c r="BY110" s="960"/>
      <c r="BZ110" s="960"/>
      <c r="CA110" s="960">
        <v>37706949</v>
      </c>
      <c r="CB110" s="960"/>
      <c r="CC110" s="960"/>
      <c r="CD110" s="960"/>
      <c r="CE110" s="960"/>
      <c r="CF110" s="973">
        <v>225.2</v>
      </c>
      <c r="CG110" s="974"/>
      <c r="CH110" s="974"/>
      <c r="CI110" s="974"/>
      <c r="CJ110" s="974"/>
      <c r="CK110" s="975" t="s">
        <v>440</v>
      </c>
      <c r="CL110" s="976"/>
      <c r="CM110" s="958" t="s">
        <v>441</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408</v>
      </c>
      <c r="DH110" s="960"/>
      <c r="DI110" s="960"/>
      <c r="DJ110" s="960"/>
      <c r="DK110" s="960"/>
      <c r="DL110" s="960" t="s">
        <v>442</v>
      </c>
      <c r="DM110" s="960"/>
      <c r="DN110" s="960"/>
      <c r="DO110" s="960"/>
      <c r="DP110" s="960"/>
      <c r="DQ110" s="960" t="s">
        <v>443</v>
      </c>
      <c r="DR110" s="960"/>
      <c r="DS110" s="960"/>
      <c r="DT110" s="960"/>
      <c r="DU110" s="960"/>
      <c r="DV110" s="961" t="s">
        <v>442</v>
      </c>
      <c r="DW110" s="961"/>
      <c r="DX110" s="961"/>
      <c r="DY110" s="961"/>
      <c r="DZ110" s="962"/>
    </row>
    <row r="111" spans="1:131" s="226" customFormat="1" ht="26.25" customHeight="1" x14ac:dyDescent="0.15">
      <c r="A111" s="963" t="s">
        <v>444</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445</v>
      </c>
      <c r="AB111" s="967"/>
      <c r="AC111" s="967"/>
      <c r="AD111" s="967"/>
      <c r="AE111" s="968"/>
      <c r="AF111" s="969" t="s">
        <v>396</v>
      </c>
      <c r="AG111" s="967"/>
      <c r="AH111" s="967"/>
      <c r="AI111" s="967"/>
      <c r="AJ111" s="968"/>
      <c r="AK111" s="969" t="s">
        <v>445</v>
      </c>
      <c r="AL111" s="967"/>
      <c r="AM111" s="967"/>
      <c r="AN111" s="967"/>
      <c r="AO111" s="968"/>
      <c r="AP111" s="970" t="s">
        <v>396</v>
      </c>
      <c r="AQ111" s="971"/>
      <c r="AR111" s="971"/>
      <c r="AS111" s="971"/>
      <c r="AT111" s="972"/>
      <c r="AU111" s="937"/>
      <c r="AV111" s="938"/>
      <c r="AW111" s="938"/>
      <c r="AX111" s="938"/>
      <c r="AY111" s="938"/>
      <c r="AZ111" s="951" t="s">
        <v>446</v>
      </c>
      <c r="BA111" s="952"/>
      <c r="BB111" s="952"/>
      <c r="BC111" s="952"/>
      <c r="BD111" s="952"/>
      <c r="BE111" s="952"/>
      <c r="BF111" s="952"/>
      <c r="BG111" s="952"/>
      <c r="BH111" s="952"/>
      <c r="BI111" s="952"/>
      <c r="BJ111" s="952"/>
      <c r="BK111" s="952"/>
      <c r="BL111" s="952"/>
      <c r="BM111" s="952"/>
      <c r="BN111" s="952"/>
      <c r="BO111" s="952"/>
      <c r="BP111" s="953"/>
      <c r="BQ111" s="954" t="s">
        <v>443</v>
      </c>
      <c r="BR111" s="955"/>
      <c r="BS111" s="955"/>
      <c r="BT111" s="955"/>
      <c r="BU111" s="955"/>
      <c r="BV111" s="955" t="s">
        <v>445</v>
      </c>
      <c r="BW111" s="955"/>
      <c r="BX111" s="955"/>
      <c r="BY111" s="955"/>
      <c r="BZ111" s="955"/>
      <c r="CA111" s="955" t="s">
        <v>443</v>
      </c>
      <c r="CB111" s="955"/>
      <c r="CC111" s="955"/>
      <c r="CD111" s="955"/>
      <c r="CE111" s="955"/>
      <c r="CF111" s="949" t="s">
        <v>443</v>
      </c>
      <c r="CG111" s="950"/>
      <c r="CH111" s="950"/>
      <c r="CI111" s="950"/>
      <c r="CJ111" s="950"/>
      <c r="CK111" s="977"/>
      <c r="CL111" s="978"/>
      <c r="CM111" s="951" t="s">
        <v>447</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443</v>
      </c>
      <c r="DH111" s="955"/>
      <c r="DI111" s="955"/>
      <c r="DJ111" s="955"/>
      <c r="DK111" s="955"/>
      <c r="DL111" s="955" t="s">
        <v>396</v>
      </c>
      <c r="DM111" s="955"/>
      <c r="DN111" s="955"/>
      <c r="DO111" s="955"/>
      <c r="DP111" s="955"/>
      <c r="DQ111" s="955" t="s">
        <v>443</v>
      </c>
      <c r="DR111" s="955"/>
      <c r="DS111" s="955"/>
      <c r="DT111" s="955"/>
      <c r="DU111" s="955"/>
      <c r="DV111" s="956" t="s">
        <v>396</v>
      </c>
      <c r="DW111" s="956"/>
      <c r="DX111" s="956"/>
      <c r="DY111" s="956"/>
      <c r="DZ111" s="957"/>
    </row>
    <row r="112" spans="1:131" s="226" customFormat="1" ht="26.25" customHeight="1" x14ac:dyDescent="0.15">
      <c r="A112" s="981" t="s">
        <v>448</v>
      </c>
      <c r="B112" s="982"/>
      <c r="C112" s="952" t="s">
        <v>449</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445</v>
      </c>
      <c r="AB112" s="988"/>
      <c r="AC112" s="988"/>
      <c r="AD112" s="988"/>
      <c r="AE112" s="989"/>
      <c r="AF112" s="990" t="s">
        <v>445</v>
      </c>
      <c r="AG112" s="988"/>
      <c r="AH112" s="988"/>
      <c r="AI112" s="988"/>
      <c r="AJ112" s="989"/>
      <c r="AK112" s="990">
        <v>5333</v>
      </c>
      <c r="AL112" s="988"/>
      <c r="AM112" s="988"/>
      <c r="AN112" s="988"/>
      <c r="AO112" s="989"/>
      <c r="AP112" s="991">
        <v>0</v>
      </c>
      <c r="AQ112" s="992"/>
      <c r="AR112" s="992"/>
      <c r="AS112" s="992"/>
      <c r="AT112" s="993"/>
      <c r="AU112" s="937"/>
      <c r="AV112" s="938"/>
      <c r="AW112" s="938"/>
      <c r="AX112" s="938"/>
      <c r="AY112" s="938"/>
      <c r="AZ112" s="951" t="s">
        <v>450</v>
      </c>
      <c r="BA112" s="952"/>
      <c r="BB112" s="952"/>
      <c r="BC112" s="952"/>
      <c r="BD112" s="952"/>
      <c r="BE112" s="952"/>
      <c r="BF112" s="952"/>
      <c r="BG112" s="952"/>
      <c r="BH112" s="952"/>
      <c r="BI112" s="952"/>
      <c r="BJ112" s="952"/>
      <c r="BK112" s="952"/>
      <c r="BL112" s="952"/>
      <c r="BM112" s="952"/>
      <c r="BN112" s="952"/>
      <c r="BO112" s="952"/>
      <c r="BP112" s="953"/>
      <c r="BQ112" s="954">
        <v>12676496</v>
      </c>
      <c r="BR112" s="955"/>
      <c r="BS112" s="955"/>
      <c r="BT112" s="955"/>
      <c r="BU112" s="955"/>
      <c r="BV112" s="955">
        <v>11897805</v>
      </c>
      <c r="BW112" s="955"/>
      <c r="BX112" s="955"/>
      <c r="BY112" s="955"/>
      <c r="BZ112" s="955"/>
      <c r="CA112" s="955">
        <v>11125831</v>
      </c>
      <c r="CB112" s="955"/>
      <c r="CC112" s="955"/>
      <c r="CD112" s="955"/>
      <c r="CE112" s="955"/>
      <c r="CF112" s="949">
        <v>66.5</v>
      </c>
      <c r="CG112" s="950"/>
      <c r="CH112" s="950"/>
      <c r="CI112" s="950"/>
      <c r="CJ112" s="950"/>
      <c r="CK112" s="977"/>
      <c r="CL112" s="978"/>
      <c r="CM112" s="951" t="s">
        <v>451</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443</v>
      </c>
      <c r="DH112" s="955"/>
      <c r="DI112" s="955"/>
      <c r="DJ112" s="955"/>
      <c r="DK112" s="955"/>
      <c r="DL112" s="955" t="s">
        <v>445</v>
      </c>
      <c r="DM112" s="955"/>
      <c r="DN112" s="955"/>
      <c r="DO112" s="955"/>
      <c r="DP112" s="955"/>
      <c r="DQ112" s="955" t="s">
        <v>445</v>
      </c>
      <c r="DR112" s="955"/>
      <c r="DS112" s="955"/>
      <c r="DT112" s="955"/>
      <c r="DU112" s="955"/>
      <c r="DV112" s="956" t="s">
        <v>445</v>
      </c>
      <c r="DW112" s="956"/>
      <c r="DX112" s="956"/>
      <c r="DY112" s="956"/>
      <c r="DZ112" s="957"/>
    </row>
    <row r="113" spans="1:130" s="226" customFormat="1" ht="26.25" customHeight="1" x14ac:dyDescent="0.15">
      <c r="A113" s="983"/>
      <c r="B113" s="984"/>
      <c r="C113" s="952" t="s">
        <v>452</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934583</v>
      </c>
      <c r="AB113" s="967"/>
      <c r="AC113" s="967"/>
      <c r="AD113" s="967"/>
      <c r="AE113" s="968"/>
      <c r="AF113" s="969">
        <v>922542</v>
      </c>
      <c r="AG113" s="967"/>
      <c r="AH113" s="967"/>
      <c r="AI113" s="967"/>
      <c r="AJ113" s="968"/>
      <c r="AK113" s="969">
        <v>869631</v>
      </c>
      <c r="AL113" s="967"/>
      <c r="AM113" s="967"/>
      <c r="AN113" s="967"/>
      <c r="AO113" s="968"/>
      <c r="AP113" s="970">
        <v>5.2</v>
      </c>
      <c r="AQ113" s="971"/>
      <c r="AR113" s="971"/>
      <c r="AS113" s="971"/>
      <c r="AT113" s="972"/>
      <c r="AU113" s="937"/>
      <c r="AV113" s="938"/>
      <c r="AW113" s="938"/>
      <c r="AX113" s="938"/>
      <c r="AY113" s="938"/>
      <c r="AZ113" s="951" t="s">
        <v>453</v>
      </c>
      <c r="BA113" s="952"/>
      <c r="BB113" s="952"/>
      <c r="BC113" s="952"/>
      <c r="BD113" s="952"/>
      <c r="BE113" s="952"/>
      <c r="BF113" s="952"/>
      <c r="BG113" s="952"/>
      <c r="BH113" s="952"/>
      <c r="BI113" s="952"/>
      <c r="BJ113" s="952"/>
      <c r="BK113" s="952"/>
      <c r="BL113" s="952"/>
      <c r="BM113" s="952"/>
      <c r="BN113" s="952"/>
      <c r="BO113" s="952"/>
      <c r="BP113" s="953"/>
      <c r="BQ113" s="954">
        <v>2698479</v>
      </c>
      <c r="BR113" s="955"/>
      <c r="BS113" s="955"/>
      <c r="BT113" s="955"/>
      <c r="BU113" s="955"/>
      <c r="BV113" s="955">
        <v>3222253</v>
      </c>
      <c r="BW113" s="955"/>
      <c r="BX113" s="955"/>
      <c r="BY113" s="955"/>
      <c r="BZ113" s="955"/>
      <c r="CA113" s="955">
        <v>3263126</v>
      </c>
      <c r="CB113" s="955"/>
      <c r="CC113" s="955"/>
      <c r="CD113" s="955"/>
      <c r="CE113" s="955"/>
      <c r="CF113" s="949">
        <v>19.5</v>
      </c>
      <c r="CG113" s="950"/>
      <c r="CH113" s="950"/>
      <c r="CI113" s="950"/>
      <c r="CJ113" s="950"/>
      <c r="CK113" s="977"/>
      <c r="CL113" s="978"/>
      <c r="CM113" s="951" t="s">
        <v>454</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445</v>
      </c>
      <c r="DH113" s="988"/>
      <c r="DI113" s="988"/>
      <c r="DJ113" s="988"/>
      <c r="DK113" s="989"/>
      <c r="DL113" s="990" t="s">
        <v>445</v>
      </c>
      <c r="DM113" s="988"/>
      <c r="DN113" s="988"/>
      <c r="DO113" s="988"/>
      <c r="DP113" s="989"/>
      <c r="DQ113" s="990" t="s">
        <v>443</v>
      </c>
      <c r="DR113" s="988"/>
      <c r="DS113" s="988"/>
      <c r="DT113" s="988"/>
      <c r="DU113" s="989"/>
      <c r="DV113" s="991" t="s">
        <v>445</v>
      </c>
      <c r="DW113" s="992"/>
      <c r="DX113" s="992"/>
      <c r="DY113" s="992"/>
      <c r="DZ113" s="993"/>
    </row>
    <row r="114" spans="1:130" s="226" customFormat="1" ht="26.25" customHeight="1" x14ac:dyDescent="0.15">
      <c r="A114" s="983"/>
      <c r="B114" s="984"/>
      <c r="C114" s="952" t="s">
        <v>455</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258623</v>
      </c>
      <c r="AB114" s="988"/>
      <c r="AC114" s="988"/>
      <c r="AD114" s="988"/>
      <c r="AE114" s="989"/>
      <c r="AF114" s="990">
        <v>251889</v>
      </c>
      <c r="AG114" s="988"/>
      <c r="AH114" s="988"/>
      <c r="AI114" s="988"/>
      <c r="AJ114" s="989"/>
      <c r="AK114" s="990">
        <v>324655</v>
      </c>
      <c r="AL114" s="988"/>
      <c r="AM114" s="988"/>
      <c r="AN114" s="988"/>
      <c r="AO114" s="989"/>
      <c r="AP114" s="991">
        <v>1.9</v>
      </c>
      <c r="AQ114" s="992"/>
      <c r="AR114" s="992"/>
      <c r="AS114" s="992"/>
      <c r="AT114" s="993"/>
      <c r="AU114" s="937"/>
      <c r="AV114" s="938"/>
      <c r="AW114" s="938"/>
      <c r="AX114" s="938"/>
      <c r="AY114" s="938"/>
      <c r="AZ114" s="951" t="s">
        <v>456</v>
      </c>
      <c r="BA114" s="952"/>
      <c r="BB114" s="952"/>
      <c r="BC114" s="952"/>
      <c r="BD114" s="952"/>
      <c r="BE114" s="952"/>
      <c r="BF114" s="952"/>
      <c r="BG114" s="952"/>
      <c r="BH114" s="952"/>
      <c r="BI114" s="952"/>
      <c r="BJ114" s="952"/>
      <c r="BK114" s="952"/>
      <c r="BL114" s="952"/>
      <c r="BM114" s="952"/>
      <c r="BN114" s="952"/>
      <c r="BO114" s="952"/>
      <c r="BP114" s="953"/>
      <c r="BQ114" s="954">
        <v>4950319</v>
      </c>
      <c r="BR114" s="955"/>
      <c r="BS114" s="955"/>
      <c r="BT114" s="955"/>
      <c r="BU114" s="955"/>
      <c r="BV114" s="955">
        <v>4492757</v>
      </c>
      <c r="BW114" s="955"/>
      <c r="BX114" s="955"/>
      <c r="BY114" s="955"/>
      <c r="BZ114" s="955"/>
      <c r="CA114" s="955">
        <v>4444343</v>
      </c>
      <c r="CB114" s="955"/>
      <c r="CC114" s="955"/>
      <c r="CD114" s="955"/>
      <c r="CE114" s="955"/>
      <c r="CF114" s="949">
        <v>26.5</v>
      </c>
      <c r="CG114" s="950"/>
      <c r="CH114" s="950"/>
      <c r="CI114" s="950"/>
      <c r="CJ114" s="950"/>
      <c r="CK114" s="977"/>
      <c r="CL114" s="978"/>
      <c r="CM114" s="951" t="s">
        <v>457</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139</v>
      </c>
      <c r="DH114" s="988"/>
      <c r="DI114" s="988"/>
      <c r="DJ114" s="988"/>
      <c r="DK114" s="989"/>
      <c r="DL114" s="990" t="s">
        <v>445</v>
      </c>
      <c r="DM114" s="988"/>
      <c r="DN114" s="988"/>
      <c r="DO114" s="988"/>
      <c r="DP114" s="989"/>
      <c r="DQ114" s="990" t="s">
        <v>417</v>
      </c>
      <c r="DR114" s="988"/>
      <c r="DS114" s="988"/>
      <c r="DT114" s="988"/>
      <c r="DU114" s="989"/>
      <c r="DV114" s="991" t="s">
        <v>445</v>
      </c>
      <c r="DW114" s="992"/>
      <c r="DX114" s="992"/>
      <c r="DY114" s="992"/>
      <c r="DZ114" s="993"/>
    </row>
    <row r="115" spans="1:130" s="226" customFormat="1" ht="26.25" customHeight="1" x14ac:dyDescent="0.15">
      <c r="A115" s="983"/>
      <c r="B115" s="984"/>
      <c r="C115" s="952" t="s">
        <v>458</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22625</v>
      </c>
      <c r="AB115" s="967"/>
      <c r="AC115" s="967"/>
      <c r="AD115" s="967"/>
      <c r="AE115" s="968"/>
      <c r="AF115" s="969">
        <v>9937</v>
      </c>
      <c r="AG115" s="967"/>
      <c r="AH115" s="967"/>
      <c r="AI115" s="967"/>
      <c r="AJ115" s="968"/>
      <c r="AK115" s="969">
        <v>21340</v>
      </c>
      <c r="AL115" s="967"/>
      <c r="AM115" s="967"/>
      <c r="AN115" s="967"/>
      <c r="AO115" s="968"/>
      <c r="AP115" s="970">
        <v>0.1</v>
      </c>
      <c r="AQ115" s="971"/>
      <c r="AR115" s="971"/>
      <c r="AS115" s="971"/>
      <c r="AT115" s="972"/>
      <c r="AU115" s="937"/>
      <c r="AV115" s="938"/>
      <c r="AW115" s="938"/>
      <c r="AX115" s="938"/>
      <c r="AY115" s="938"/>
      <c r="AZ115" s="951" t="s">
        <v>459</v>
      </c>
      <c r="BA115" s="952"/>
      <c r="BB115" s="952"/>
      <c r="BC115" s="952"/>
      <c r="BD115" s="952"/>
      <c r="BE115" s="952"/>
      <c r="BF115" s="952"/>
      <c r="BG115" s="952"/>
      <c r="BH115" s="952"/>
      <c r="BI115" s="952"/>
      <c r="BJ115" s="952"/>
      <c r="BK115" s="952"/>
      <c r="BL115" s="952"/>
      <c r="BM115" s="952"/>
      <c r="BN115" s="952"/>
      <c r="BO115" s="952"/>
      <c r="BP115" s="953"/>
      <c r="BQ115" s="954">
        <v>1405228</v>
      </c>
      <c r="BR115" s="955"/>
      <c r="BS115" s="955"/>
      <c r="BT115" s="955"/>
      <c r="BU115" s="955"/>
      <c r="BV115" s="955">
        <v>1283663</v>
      </c>
      <c r="BW115" s="955"/>
      <c r="BX115" s="955"/>
      <c r="BY115" s="955"/>
      <c r="BZ115" s="955"/>
      <c r="CA115" s="955">
        <v>1274046</v>
      </c>
      <c r="CB115" s="955"/>
      <c r="CC115" s="955"/>
      <c r="CD115" s="955"/>
      <c r="CE115" s="955"/>
      <c r="CF115" s="949">
        <v>7.6</v>
      </c>
      <c r="CG115" s="950"/>
      <c r="CH115" s="950"/>
      <c r="CI115" s="950"/>
      <c r="CJ115" s="950"/>
      <c r="CK115" s="977"/>
      <c r="CL115" s="978"/>
      <c r="CM115" s="951" t="s">
        <v>460</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445</v>
      </c>
      <c r="DH115" s="988"/>
      <c r="DI115" s="988"/>
      <c r="DJ115" s="988"/>
      <c r="DK115" s="989"/>
      <c r="DL115" s="990" t="s">
        <v>445</v>
      </c>
      <c r="DM115" s="988"/>
      <c r="DN115" s="988"/>
      <c r="DO115" s="988"/>
      <c r="DP115" s="989"/>
      <c r="DQ115" s="990" t="s">
        <v>417</v>
      </c>
      <c r="DR115" s="988"/>
      <c r="DS115" s="988"/>
      <c r="DT115" s="988"/>
      <c r="DU115" s="989"/>
      <c r="DV115" s="991" t="s">
        <v>443</v>
      </c>
      <c r="DW115" s="992"/>
      <c r="DX115" s="992"/>
      <c r="DY115" s="992"/>
      <c r="DZ115" s="993"/>
    </row>
    <row r="116" spans="1:130" s="226" customFormat="1" ht="26.25" customHeight="1" x14ac:dyDescent="0.15">
      <c r="A116" s="985"/>
      <c r="B116" s="986"/>
      <c r="C116" s="994" t="s">
        <v>461</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139</v>
      </c>
      <c r="AB116" s="988"/>
      <c r="AC116" s="988"/>
      <c r="AD116" s="988"/>
      <c r="AE116" s="989"/>
      <c r="AF116" s="990" t="s">
        <v>445</v>
      </c>
      <c r="AG116" s="988"/>
      <c r="AH116" s="988"/>
      <c r="AI116" s="988"/>
      <c r="AJ116" s="989"/>
      <c r="AK116" s="990" t="s">
        <v>443</v>
      </c>
      <c r="AL116" s="988"/>
      <c r="AM116" s="988"/>
      <c r="AN116" s="988"/>
      <c r="AO116" s="989"/>
      <c r="AP116" s="991" t="s">
        <v>442</v>
      </c>
      <c r="AQ116" s="992"/>
      <c r="AR116" s="992"/>
      <c r="AS116" s="992"/>
      <c r="AT116" s="993"/>
      <c r="AU116" s="937"/>
      <c r="AV116" s="938"/>
      <c r="AW116" s="938"/>
      <c r="AX116" s="938"/>
      <c r="AY116" s="938"/>
      <c r="AZ116" s="996" t="s">
        <v>462</v>
      </c>
      <c r="BA116" s="997"/>
      <c r="BB116" s="997"/>
      <c r="BC116" s="997"/>
      <c r="BD116" s="997"/>
      <c r="BE116" s="997"/>
      <c r="BF116" s="997"/>
      <c r="BG116" s="997"/>
      <c r="BH116" s="997"/>
      <c r="BI116" s="997"/>
      <c r="BJ116" s="997"/>
      <c r="BK116" s="997"/>
      <c r="BL116" s="997"/>
      <c r="BM116" s="997"/>
      <c r="BN116" s="997"/>
      <c r="BO116" s="997"/>
      <c r="BP116" s="998"/>
      <c r="BQ116" s="954" t="s">
        <v>442</v>
      </c>
      <c r="BR116" s="955"/>
      <c r="BS116" s="955"/>
      <c r="BT116" s="955"/>
      <c r="BU116" s="955"/>
      <c r="BV116" s="955" t="s">
        <v>445</v>
      </c>
      <c r="BW116" s="955"/>
      <c r="BX116" s="955"/>
      <c r="BY116" s="955"/>
      <c r="BZ116" s="955"/>
      <c r="CA116" s="955" t="s">
        <v>445</v>
      </c>
      <c r="CB116" s="955"/>
      <c r="CC116" s="955"/>
      <c r="CD116" s="955"/>
      <c r="CE116" s="955"/>
      <c r="CF116" s="949" t="s">
        <v>445</v>
      </c>
      <c r="CG116" s="950"/>
      <c r="CH116" s="950"/>
      <c r="CI116" s="950"/>
      <c r="CJ116" s="950"/>
      <c r="CK116" s="977"/>
      <c r="CL116" s="978"/>
      <c r="CM116" s="951" t="s">
        <v>463</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443</v>
      </c>
      <c r="DH116" s="988"/>
      <c r="DI116" s="988"/>
      <c r="DJ116" s="988"/>
      <c r="DK116" s="989"/>
      <c r="DL116" s="990" t="s">
        <v>445</v>
      </c>
      <c r="DM116" s="988"/>
      <c r="DN116" s="988"/>
      <c r="DO116" s="988"/>
      <c r="DP116" s="989"/>
      <c r="DQ116" s="990" t="s">
        <v>445</v>
      </c>
      <c r="DR116" s="988"/>
      <c r="DS116" s="988"/>
      <c r="DT116" s="988"/>
      <c r="DU116" s="989"/>
      <c r="DV116" s="991" t="s">
        <v>445</v>
      </c>
      <c r="DW116" s="992"/>
      <c r="DX116" s="992"/>
      <c r="DY116" s="992"/>
      <c r="DZ116" s="993"/>
    </row>
    <row r="117" spans="1:130" s="226" customFormat="1" ht="26.25" customHeight="1" x14ac:dyDescent="0.15">
      <c r="A117" s="941" t="s">
        <v>191</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464</v>
      </c>
      <c r="Z117" s="923"/>
      <c r="AA117" s="1007">
        <v>4212304</v>
      </c>
      <c r="AB117" s="1008"/>
      <c r="AC117" s="1008"/>
      <c r="AD117" s="1008"/>
      <c r="AE117" s="1009"/>
      <c r="AF117" s="1010">
        <v>4471593</v>
      </c>
      <c r="AG117" s="1008"/>
      <c r="AH117" s="1008"/>
      <c r="AI117" s="1008"/>
      <c r="AJ117" s="1009"/>
      <c r="AK117" s="1010">
        <v>4713111</v>
      </c>
      <c r="AL117" s="1008"/>
      <c r="AM117" s="1008"/>
      <c r="AN117" s="1008"/>
      <c r="AO117" s="1009"/>
      <c r="AP117" s="1011"/>
      <c r="AQ117" s="1012"/>
      <c r="AR117" s="1012"/>
      <c r="AS117" s="1012"/>
      <c r="AT117" s="1013"/>
      <c r="AU117" s="937"/>
      <c r="AV117" s="938"/>
      <c r="AW117" s="938"/>
      <c r="AX117" s="938"/>
      <c r="AY117" s="938"/>
      <c r="AZ117" s="1003" t="s">
        <v>465</v>
      </c>
      <c r="BA117" s="1004"/>
      <c r="BB117" s="1004"/>
      <c r="BC117" s="1004"/>
      <c r="BD117" s="1004"/>
      <c r="BE117" s="1004"/>
      <c r="BF117" s="1004"/>
      <c r="BG117" s="1004"/>
      <c r="BH117" s="1004"/>
      <c r="BI117" s="1004"/>
      <c r="BJ117" s="1004"/>
      <c r="BK117" s="1004"/>
      <c r="BL117" s="1004"/>
      <c r="BM117" s="1004"/>
      <c r="BN117" s="1004"/>
      <c r="BO117" s="1004"/>
      <c r="BP117" s="1005"/>
      <c r="BQ117" s="954" t="s">
        <v>139</v>
      </c>
      <c r="BR117" s="955"/>
      <c r="BS117" s="955"/>
      <c r="BT117" s="955"/>
      <c r="BU117" s="955"/>
      <c r="BV117" s="955" t="s">
        <v>139</v>
      </c>
      <c r="BW117" s="955"/>
      <c r="BX117" s="955"/>
      <c r="BY117" s="955"/>
      <c r="BZ117" s="955"/>
      <c r="CA117" s="955" t="s">
        <v>139</v>
      </c>
      <c r="CB117" s="955"/>
      <c r="CC117" s="955"/>
      <c r="CD117" s="955"/>
      <c r="CE117" s="955"/>
      <c r="CF117" s="949" t="s">
        <v>139</v>
      </c>
      <c r="CG117" s="950"/>
      <c r="CH117" s="950"/>
      <c r="CI117" s="950"/>
      <c r="CJ117" s="950"/>
      <c r="CK117" s="977"/>
      <c r="CL117" s="978"/>
      <c r="CM117" s="951" t="s">
        <v>466</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139</v>
      </c>
      <c r="DH117" s="988"/>
      <c r="DI117" s="988"/>
      <c r="DJ117" s="988"/>
      <c r="DK117" s="989"/>
      <c r="DL117" s="990" t="s">
        <v>139</v>
      </c>
      <c r="DM117" s="988"/>
      <c r="DN117" s="988"/>
      <c r="DO117" s="988"/>
      <c r="DP117" s="989"/>
      <c r="DQ117" s="990" t="s">
        <v>139</v>
      </c>
      <c r="DR117" s="988"/>
      <c r="DS117" s="988"/>
      <c r="DT117" s="988"/>
      <c r="DU117" s="989"/>
      <c r="DV117" s="991" t="s">
        <v>139</v>
      </c>
      <c r="DW117" s="992"/>
      <c r="DX117" s="992"/>
      <c r="DY117" s="992"/>
      <c r="DZ117" s="993"/>
    </row>
    <row r="118" spans="1:130" s="226" customFormat="1" ht="26.25" customHeight="1" x14ac:dyDescent="0.15">
      <c r="A118" s="941" t="s">
        <v>437</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434</v>
      </c>
      <c r="AB118" s="922"/>
      <c r="AC118" s="922"/>
      <c r="AD118" s="922"/>
      <c r="AE118" s="923"/>
      <c r="AF118" s="921" t="s">
        <v>435</v>
      </c>
      <c r="AG118" s="922"/>
      <c r="AH118" s="922"/>
      <c r="AI118" s="922"/>
      <c r="AJ118" s="923"/>
      <c r="AK118" s="921" t="s">
        <v>308</v>
      </c>
      <c r="AL118" s="922"/>
      <c r="AM118" s="922"/>
      <c r="AN118" s="922"/>
      <c r="AO118" s="923"/>
      <c r="AP118" s="999" t="s">
        <v>436</v>
      </c>
      <c r="AQ118" s="1000"/>
      <c r="AR118" s="1000"/>
      <c r="AS118" s="1000"/>
      <c r="AT118" s="1001"/>
      <c r="AU118" s="937"/>
      <c r="AV118" s="938"/>
      <c r="AW118" s="938"/>
      <c r="AX118" s="938"/>
      <c r="AY118" s="938"/>
      <c r="AZ118" s="1002" t="s">
        <v>467</v>
      </c>
      <c r="BA118" s="994"/>
      <c r="BB118" s="994"/>
      <c r="BC118" s="994"/>
      <c r="BD118" s="994"/>
      <c r="BE118" s="994"/>
      <c r="BF118" s="994"/>
      <c r="BG118" s="994"/>
      <c r="BH118" s="994"/>
      <c r="BI118" s="994"/>
      <c r="BJ118" s="994"/>
      <c r="BK118" s="994"/>
      <c r="BL118" s="994"/>
      <c r="BM118" s="994"/>
      <c r="BN118" s="994"/>
      <c r="BO118" s="994"/>
      <c r="BP118" s="995"/>
      <c r="BQ118" s="1028" t="s">
        <v>139</v>
      </c>
      <c r="BR118" s="1029"/>
      <c r="BS118" s="1029"/>
      <c r="BT118" s="1029"/>
      <c r="BU118" s="1029"/>
      <c r="BV118" s="1029" t="s">
        <v>139</v>
      </c>
      <c r="BW118" s="1029"/>
      <c r="BX118" s="1029"/>
      <c r="BY118" s="1029"/>
      <c r="BZ118" s="1029"/>
      <c r="CA118" s="1029" t="s">
        <v>139</v>
      </c>
      <c r="CB118" s="1029"/>
      <c r="CC118" s="1029"/>
      <c r="CD118" s="1029"/>
      <c r="CE118" s="1029"/>
      <c r="CF118" s="949" t="s">
        <v>139</v>
      </c>
      <c r="CG118" s="950"/>
      <c r="CH118" s="950"/>
      <c r="CI118" s="950"/>
      <c r="CJ118" s="950"/>
      <c r="CK118" s="977"/>
      <c r="CL118" s="978"/>
      <c r="CM118" s="951" t="s">
        <v>468</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139</v>
      </c>
      <c r="DH118" s="988"/>
      <c r="DI118" s="988"/>
      <c r="DJ118" s="988"/>
      <c r="DK118" s="989"/>
      <c r="DL118" s="990" t="s">
        <v>139</v>
      </c>
      <c r="DM118" s="988"/>
      <c r="DN118" s="988"/>
      <c r="DO118" s="988"/>
      <c r="DP118" s="989"/>
      <c r="DQ118" s="990" t="s">
        <v>139</v>
      </c>
      <c r="DR118" s="988"/>
      <c r="DS118" s="988"/>
      <c r="DT118" s="988"/>
      <c r="DU118" s="989"/>
      <c r="DV118" s="991" t="s">
        <v>139</v>
      </c>
      <c r="DW118" s="992"/>
      <c r="DX118" s="992"/>
      <c r="DY118" s="992"/>
      <c r="DZ118" s="993"/>
    </row>
    <row r="119" spans="1:130" s="226" customFormat="1" ht="26.25" customHeight="1" x14ac:dyDescent="0.15">
      <c r="A119" s="1085" t="s">
        <v>440</v>
      </c>
      <c r="B119" s="976"/>
      <c r="C119" s="958" t="s">
        <v>441</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139</v>
      </c>
      <c r="AB119" s="929"/>
      <c r="AC119" s="929"/>
      <c r="AD119" s="929"/>
      <c r="AE119" s="930"/>
      <c r="AF119" s="931" t="s">
        <v>139</v>
      </c>
      <c r="AG119" s="929"/>
      <c r="AH119" s="929"/>
      <c r="AI119" s="929"/>
      <c r="AJ119" s="930"/>
      <c r="AK119" s="931" t="s">
        <v>139</v>
      </c>
      <c r="AL119" s="929"/>
      <c r="AM119" s="929"/>
      <c r="AN119" s="929"/>
      <c r="AO119" s="930"/>
      <c r="AP119" s="932" t="s">
        <v>139</v>
      </c>
      <c r="AQ119" s="933"/>
      <c r="AR119" s="933"/>
      <c r="AS119" s="933"/>
      <c r="AT119" s="934"/>
      <c r="AU119" s="939"/>
      <c r="AV119" s="940"/>
      <c r="AW119" s="940"/>
      <c r="AX119" s="940"/>
      <c r="AY119" s="940"/>
      <c r="AZ119" s="247" t="s">
        <v>191</v>
      </c>
      <c r="BA119" s="247"/>
      <c r="BB119" s="247"/>
      <c r="BC119" s="247"/>
      <c r="BD119" s="247"/>
      <c r="BE119" s="247"/>
      <c r="BF119" s="247"/>
      <c r="BG119" s="247"/>
      <c r="BH119" s="247"/>
      <c r="BI119" s="247"/>
      <c r="BJ119" s="247"/>
      <c r="BK119" s="247"/>
      <c r="BL119" s="247"/>
      <c r="BM119" s="247"/>
      <c r="BN119" s="247"/>
      <c r="BO119" s="1006" t="s">
        <v>469</v>
      </c>
      <c r="BP119" s="1034"/>
      <c r="BQ119" s="1028">
        <v>59995088</v>
      </c>
      <c r="BR119" s="1029"/>
      <c r="BS119" s="1029"/>
      <c r="BT119" s="1029"/>
      <c r="BU119" s="1029"/>
      <c r="BV119" s="1029">
        <v>59040991</v>
      </c>
      <c r="BW119" s="1029"/>
      <c r="BX119" s="1029"/>
      <c r="BY119" s="1029"/>
      <c r="BZ119" s="1029"/>
      <c r="CA119" s="1029">
        <v>57814295</v>
      </c>
      <c r="CB119" s="1029"/>
      <c r="CC119" s="1029"/>
      <c r="CD119" s="1029"/>
      <c r="CE119" s="1029"/>
      <c r="CF119" s="1030"/>
      <c r="CG119" s="1031"/>
      <c r="CH119" s="1031"/>
      <c r="CI119" s="1031"/>
      <c r="CJ119" s="1032"/>
      <c r="CK119" s="979"/>
      <c r="CL119" s="980"/>
      <c r="CM119" s="1002" t="s">
        <v>470</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139</v>
      </c>
      <c r="DH119" s="1015"/>
      <c r="DI119" s="1015"/>
      <c r="DJ119" s="1015"/>
      <c r="DK119" s="1016"/>
      <c r="DL119" s="1014" t="s">
        <v>139</v>
      </c>
      <c r="DM119" s="1015"/>
      <c r="DN119" s="1015"/>
      <c r="DO119" s="1015"/>
      <c r="DP119" s="1016"/>
      <c r="DQ119" s="1014" t="s">
        <v>139</v>
      </c>
      <c r="DR119" s="1015"/>
      <c r="DS119" s="1015"/>
      <c r="DT119" s="1015"/>
      <c r="DU119" s="1016"/>
      <c r="DV119" s="1017" t="s">
        <v>139</v>
      </c>
      <c r="DW119" s="1018"/>
      <c r="DX119" s="1018"/>
      <c r="DY119" s="1018"/>
      <c r="DZ119" s="1019"/>
    </row>
    <row r="120" spans="1:130" s="226" customFormat="1" ht="26.25" customHeight="1" x14ac:dyDescent="0.15">
      <c r="A120" s="1086"/>
      <c r="B120" s="978"/>
      <c r="C120" s="951" t="s">
        <v>447</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139</v>
      </c>
      <c r="AB120" s="988"/>
      <c r="AC120" s="988"/>
      <c r="AD120" s="988"/>
      <c r="AE120" s="989"/>
      <c r="AF120" s="990" t="s">
        <v>139</v>
      </c>
      <c r="AG120" s="988"/>
      <c r="AH120" s="988"/>
      <c r="AI120" s="988"/>
      <c r="AJ120" s="989"/>
      <c r="AK120" s="990" t="s">
        <v>139</v>
      </c>
      <c r="AL120" s="988"/>
      <c r="AM120" s="988"/>
      <c r="AN120" s="988"/>
      <c r="AO120" s="989"/>
      <c r="AP120" s="991" t="s">
        <v>139</v>
      </c>
      <c r="AQ120" s="992"/>
      <c r="AR120" s="992"/>
      <c r="AS120" s="992"/>
      <c r="AT120" s="993"/>
      <c r="AU120" s="1020" t="s">
        <v>471</v>
      </c>
      <c r="AV120" s="1021"/>
      <c r="AW120" s="1021"/>
      <c r="AX120" s="1021"/>
      <c r="AY120" s="1022"/>
      <c r="AZ120" s="958" t="s">
        <v>472</v>
      </c>
      <c r="BA120" s="926"/>
      <c r="BB120" s="926"/>
      <c r="BC120" s="926"/>
      <c r="BD120" s="926"/>
      <c r="BE120" s="926"/>
      <c r="BF120" s="926"/>
      <c r="BG120" s="926"/>
      <c r="BH120" s="926"/>
      <c r="BI120" s="926"/>
      <c r="BJ120" s="926"/>
      <c r="BK120" s="926"/>
      <c r="BL120" s="926"/>
      <c r="BM120" s="926"/>
      <c r="BN120" s="926"/>
      <c r="BO120" s="926"/>
      <c r="BP120" s="927"/>
      <c r="BQ120" s="959">
        <v>7052944</v>
      </c>
      <c r="BR120" s="960"/>
      <c r="BS120" s="960"/>
      <c r="BT120" s="960"/>
      <c r="BU120" s="960"/>
      <c r="BV120" s="960">
        <v>6613473</v>
      </c>
      <c r="BW120" s="960"/>
      <c r="BX120" s="960"/>
      <c r="BY120" s="960"/>
      <c r="BZ120" s="960"/>
      <c r="CA120" s="960">
        <v>7428844</v>
      </c>
      <c r="CB120" s="960"/>
      <c r="CC120" s="960"/>
      <c r="CD120" s="960"/>
      <c r="CE120" s="960"/>
      <c r="CF120" s="973">
        <v>44.4</v>
      </c>
      <c r="CG120" s="974"/>
      <c r="CH120" s="974"/>
      <c r="CI120" s="974"/>
      <c r="CJ120" s="974"/>
      <c r="CK120" s="1035" t="s">
        <v>473</v>
      </c>
      <c r="CL120" s="1036"/>
      <c r="CM120" s="1036"/>
      <c r="CN120" s="1036"/>
      <c r="CO120" s="1037"/>
      <c r="CP120" s="1043" t="s">
        <v>474</v>
      </c>
      <c r="CQ120" s="1044"/>
      <c r="CR120" s="1044"/>
      <c r="CS120" s="1044"/>
      <c r="CT120" s="1044"/>
      <c r="CU120" s="1044"/>
      <c r="CV120" s="1044"/>
      <c r="CW120" s="1044"/>
      <c r="CX120" s="1044"/>
      <c r="CY120" s="1044"/>
      <c r="CZ120" s="1044"/>
      <c r="DA120" s="1044"/>
      <c r="DB120" s="1044"/>
      <c r="DC120" s="1044"/>
      <c r="DD120" s="1044"/>
      <c r="DE120" s="1044"/>
      <c r="DF120" s="1045"/>
      <c r="DG120" s="959">
        <v>12429496</v>
      </c>
      <c r="DH120" s="960"/>
      <c r="DI120" s="960"/>
      <c r="DJ120" s="960"/>
      <c r="DK120" s="960"/>
      <c r="DL120" s="960">
        <v>11702805</v>
      </c>
      <c r="DM120" s="960"/>
      <c r="DN120" s="960"/>
      <c r="DO120" s="960"/>
      <c r="DP120" s="960"/>
      <c r="DQ120" s="960">
        <v>10945831</v>
      </c>
      <c r="DR120" s="960"/>
      <c r="DS120" s="960"/>
      <c r="DT120" s="960"/>
      <c r="DU120" s="960"/>
      <c r="DV120" s="961">
        <v>65.400000000000006</v>
      </c>
      <c r="DW120" s="961"/>
      <c r="DX120" s="961"/>
      <c r="DY120" s="961"/>
      <c r="DZ120" s="962"/>
    </row>
    <row r="121" spans="1:130" s="226" customFormat="1" ht="26.25" customHeight="1" x14ac:dyDescent="0.15">
      <c r="A121" s="1086"/>
      <c r="B121" s="978"/>
      <c r="C121" s="1003" t="s">
        <v>475</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139</v>
      </c>
      <c r="AB121" s="988"/>
      <c r="AC121" s="988"/>
      <c r="AD121" s="988"/>
      <c r="AE121" s="989"/>
      <c r="AF121" s="990" t="s">
        <v>139</v>
      </c>
      <c r="AG121" s="988"/>
      <c r="AH121" s="988"/>
      <c r="AI121" s="988"/>
      <c r="AJ121" s="989"/>
      <c r="AK121" s="990" t="s">
        <v>139</v>
      </c>
      <c r="AL121" s="988"/>
      <c r="AM121" s="988"/>
      <c r="AN121" s="988"/>
      <c r="AO121" s="989"/>
      <c r="AP121" s="991" t="s">
        <v>139</v>
      </c>
      <c r="AQ121" s="992"/>
      <c r="AR121" s="992"/>
      <c r="AS121" s="992"/>
      <c r="AT121" s="993"/>
      <c r="AU121" s="1023"/>
      <c r="AV121" s="1024"/>
      <c r="AW121" s="1024"/>
      <c r="AX121" s="1024"/>
      <c r="AY121" s="1025"/>
      <c r="AZ121" s="951" t="s">
        <v>476</v>
      </c>
      <c r="BA121" s="952"/>
      <c r="BB121" s="952"/>
      <c r="BC121" s="952"/>
      <c r="BD121" s="952"/>
      <c r="BE121" s="952"/>
      <c r="BF121" s="952"/>
      <c r="BG121" s="952"/>
      <c r="BH121" s="952"/>
      <c r="BI121" s="952"/>
      <c r="BJ121" s="952"/>
      <c r="BK121" s="952"/>
      <c r="BL121" s="952"/>
      <c r="BM121" s="952"/>
      <c r="BN121" s="952"/>
      <c r="BO121" s="952"/>
      <c r="BP121" s="953"/>
      <c r="BQ121" s="954">
        <v>7389542</v>
      </c>
      <c r="BR121" s="955"/>
      <c r="BS121" s="955"/>
      <c r="BT121" s="955"/>
      <c r="BU121" s="955"/>
      <c r="BV121" s="955">
        <v>7155795</v>
      </c>
      <c r="BW121" s="955"/>
      <c r="BX121" s="955"/>
      <c r="BY121" s="955"/>
      <c r="BZ121" s="955"/>
      <c r="CA121" s="955">
        <v>6798192</v>
      </c>
      <c r="CB121" s="955"/>
      <c r="CC121" s="955"/>
      <c r="CD121" s="955"/>
      <c r="CE121" s="955"/>
      <c r="CF121" s="949">
        <v>40.6</v>
      </c>
      <c r="CG121" s="950"/>
      <c r="CH121" s="950"/>
      <c r="CI121" s="950"/>
      <c r="CJ121" s="950"/>
      <c r="CK121" s="1038"/>
      <c r="CL121" s="1039"/>
      <c r="CM121" s="1039"/>
      <c r="CN121" s="1039"/>
      <c r="CO121" s="1040"/>
      <c r="CP121" s="1048" t="s">
        <v>477</v>
      </c>
      <c r="CQ121" s="1049"/>
      <c r="CR121" s="1049"/>
      <c r="CS121" s="1049"/>
      <c r="CT121" s="1049"/>
      <c r="CU121" s="1049"/>
      <c r="CV121" s="1049"/>
      <c r="CW121" s="1049"/>
      <c r="CX121" s="1049"/>
      <c r="CY121" s="1049"/>
      <c r="CZ121" s="1049"/>
      <c r="DA121" s="1049"/>
      <c r="DB121" s="1049"/>
      <c r="DC121" s="1049"/>
      <c r="DD121" s="1049"/>
      <c r="DE121" s="1049"/>
      <c r="DF121" s="1050"/>
      <c r="DG121" s="954">
        <v>247000</v>
      </c>
      <c r="DH121" s="955"/>
      <c r="DI121" s="955"/>
      <c r="DJ121" s="955"/>
      <c r="DK121" s="955"/>
      <c r="DL121" s="955">
        <v>195000</v>
      </c>
      <c r="DM121" s="955"/>
      <c r="DN121" s="955"/>
      <c r="DO121" s="955"/>
      <c r="DP121" s="955"/>
      <c r="DQ121" s="955">
        <v>180000</v>
      </c>
      <c r="DR121" s="955"/>
      <c r="DS121" s="955"/>
      <c r="DT121" s="955"/>
      <c r="DU121" s="955"/>
      <c r="DV121" s="956">
        <v>1.1000000000000001</v>
      </c>
      <c r="DW121" s="956"/>
      <c r="DX121" s="956"/>
      <c r="DY121" s="956"/>
      <c r="DZ121" s="957"/>
    </row>
    <row r="122" spans="1:130" s="226" customFormat="1" ht="26.25" customHeight="1" x14ac:dyDescent="0.15">
      <c r="A122" s="1086"/>
      <c r="B122" s="978"/>
      <c r="C122" s="951" t="s">
        <v>457</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139</v>
      </c>
      <c r="AB122" s="988"/>
      <c r="AC122" s="988"/>
      <c r="AD122" s="988"/>
      <c r="AE122" s="989"/>
      <c r="AF122" s="990" t="s">
        <v>139</v>
      </c>
      <c r="AG122" s="988"/>
      <c r="AH122" s="988"/>
      <c r="AI122" s="988"/>
      <c r="AJ122" s="989"/>
      <c r="AK122" s="990" t="s">
        <v>139</v>
      </c>
      <c r="AL122" s="988"/>
      <c r="AM122" s="988"/>
      <c r="AN122" s="988"/>
      <c r="AO122" s="989"/>
      <c r="AP122" s="991" t="s">
        <v>139</v>
      </c>
      <c r="AQ122" s="992"/>
      <c r="AR122" s="992"/>
      <c r="AS122" s="992"/>
      <c r="AT122" s="993"/>
      <c r="AU122" s="1023"/>
      <c r="AV122" s="1024"/>
      <c r="AW122" s="1024"/>
      <c r="AX122" s="1024"/>
      <c r="AY122" s="1025"/>
      <c r="AZ122" s="1002" t="s">
        <v>478</v>
      </c>
      <c r="BA122" s="994"/>
      <c r="BB122" s="994"/>
      <c r="BC122" s="994"/>
      <c r="BD122" s="994"/>
      <c r="BE122" s="994"/>
      <c r="BF122" s="994"/>
      <c r="BG122" s="994"/>
      <c r="BH122" s="994"/>
      <c r="BI122" s="994"/>
      <c r="BJ122" s="994"/>
      <c r="BK122" s="994"/>
      <c r="BL122" s="994"/>
      <c r="BM122" s="994"/>
      <c r="BN122" s="994"/>
      <c r="BO122" s="994"/>
      <c r="BP122" s="995"/>
      <c r="BQ122" s="1028">
        <v>39310703</v>
      </c>
      <c r="BR122" s="1029"/>
      <c r="BS122" s="1029"/>
      <c r="BT122" s="1029"/>
      <c r="BU122" s="1029"/>
      <c r="BV122" s="1029">
        <v>38979070</v>
      </c>
      <c r="BW122" s="1029"/>
      <c r="BX122" s="1029"/>
      <c r="BY122" s="1029"/>
      <c r="BZ122" s="1029"/>
      <c r="CA122" s="1029">
        <v>37676859</v>
      </c>
      <c r="CB122" s="1029"/>
      <c r="CC122" s="1029"/>
      <c r="CD122" s="1029"/>
      <c r="CE122" s="1029"/>
      <c r="CF122" s="1046">
        <v>225</v>
      </c>
      <c r="CG122" s="1047"/>
      <c r="CH122" s="1047"/>
      <c r="CI122" s="1047"/>
      <c r="CJ122" s="1047"/>
      <c r="CK122" s="1038"/>
      <c r="CL122" s="1039"/>
      <c r="CM122" s="1039"/>
      <c r="CN122" s="1039"/>
      <c r="CO122" s="1040"/>
      <c r="CP122" s="1048"/>
      <c r="CQ122" s="1049"/>
      <c r="CR122" s="1049"/>
      <c r="CS122" s="1049"/>
      <c r="CT122" s="1049"/>
      <c r="CU122" s="1049"/>
      <c r="CV122" s="1049"/>
      <c r="CW122" s="1049"/>
      <c r="CX122" s="1049"/>
      <c r="CY122" s="1049"/>
      <c r="CZ122" s="1049"/>
      <c r="DA122" s="1049"/>
      <c r="DB122" s="1049"/>
      <c r="DC122" s="1049"/>
      <c r="DD122" s="1049"/>
      <c r="DE122" s="1049"/>
      <c r="DF122" s="1050"/>
      <c r="DG122" s="954"/>
      <c r="DH122" s="955"/>
      <c r="DI122" s="955"/>
      <c r="DJ122" s="955"/>
      <c r="DK122" s="955"/>
      <c r="DL122" s="955"/>
      <c r="DM122" s="955"/>
      <c r="DN122" s="955"/>
      <c r="DO122" s="955"/>
      <c r="DP122" s="955"/>
      <c r="DQ122" s="955"/>
      <c r="DR122" s="955"/>
      <c r="DS122" s="955"/>
      <c r="DT122" s="955"/>
      <c r="DU122" s="955"/>
      <c r="DV122" s="956"/>
      <c r="DW122" s="956"/>
      <c r="DX122" s="956"/>
      <c r="DY122" s="956"/>
      <c r="DZ122" s="957"/>
    </row>
    <row r="123" spans="1:130" s="226" customFormat="1" ht="26.25" customHeight="1" x14ac:dyDescent="0.15">
      <c r="A123" s="1086"/>
      <c r="B123" s="978"/>
      <c r="C123" s="951" t="s">
        <v>463</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139</v>
      </c>
      <c r="AB123" s="988"/>
      <c r="AC123" s="988"/>
      <c r="AD123" s="988"/>
      <c r="AE123" s="989"/>
      <c r="AF123" s="990" t="s">
        <v>139</v>
      </c>
      <c r="AG123" s="988"/>
      <c r="AH123" s="988"/>
      <c r="AI123" s="988"/>
      <c r="AJ123" s="989"/>
      <c r="AK123" s="990" t="s">
        <v>139</v>
      </c>
      <c r="AL123" s="988"/>
      <c r="AM123" s="988"/>
      <c r="AN123" s="988"/>
      <c r="AO123" s="989"/>
      <c r="AP123" s="991" t="s">
        <v>139</v>
      </c>
      <c r="AQ123" s="992"/>
      <c r="AR123" s="992"/>
      <c r="AS123" s="992"/>
      <c r="AT123" s="993"/>
      <c r="AU123" s="1026"/>
      <c r="AV123" s="1027"/>
      <c r="AW123" s="1027"/>
      <c r="AX123" s="1027"/>
      <c r="AY123" s="1027"/>
      <c r="AZ123" s="247" t="s">
        <v>191</v>
      </c>
      <c r="BA123" s="247"/>
      <c r="BB123" s="247"/>
      <c r="BC123" s="247"/>
      <c r="BD123" s="247"/>
      <c r="BE123" s="247"/>
      <c r="BF123" s="247"/>
      <c r="BG123" s="247"/>
      <c r="BH123" s="247"/>
      <c r="BI123" s="247"/>
      <c r="BJ123" s="247"/>
      <c r="BK123" s="247"/>
      <c r="BL123" s="247"/>
      <c r="BM123" s="247"/>
      <c r="BN123" s="247"/>
      <c r="BO123" s="1006" t="s">
        <v>479</v>
      </c>
      <c r="BP123" s="1034"/>
      <c r="BQ123" s="1092">
        <v>53753189</v>
      </c>
      <c r="BR123" s="1093"/>
      <c r="BS123" s="1093"/>
      <c r="BT123" s="1093"/>
      <c r="BU123" s="1093"/>
      <c r="BV123" s="1093">
        <v>52748338</v>
      </c>
      <c r="BW123" s="1093"/>
      <c r="BX123" s="1093"/>
      <c r="BY123" s="1093"/>
      <c r="BZ123" s="1093"/>
      <c r="CA123" s="1093">
        <v>51903895</v>
      </c>
      <c r="CB123" s="1093"/>
      <c r="CC123" s="1093"/>
      <c r="CD123" s="1093"/>
      <c r="CE123" s="1093"/>
      <c r="CF123" s="1030"/>
      <c r="CG123" s="1031"/>
      <c r="CH123" s="1031"/>
      <c r="CI123" s="1031"/>
      <c r="CJ123" s="1032"/>
      <c r="CK123" s="1038"/>
      <c r="CL123" s="1039"/>
      <c r="CM123" s="1039"/>
      <c r="CN123" s="1039"/>
      <c r="CO123" s="1040"/>
      <c r="CP123" s="1048"/>
      <c r="CQ123" s="1049"/>
      <c r="CR123" s="1049"/>
      <c r="CS123" s="1049"/>
      <c r="CT123" s="1049"/>
      <c r="CU123" s="1049"/>
      <c r="CV123" s="1049"/>
      <c r="CW123" s="1049"/>
      <c r="CX123" s="1049"/>
      <c r="CY123" s="1049"/>
      <c r="CZ123" s="1049"/>
      <c r="DA123" s="1049"/>
      <c r="DB123" s="1049"/>
      <c r="DC123" s="1049"/>
      <c r="DD123" s="1049"/>
      <c r="DE123" s="1049"/>
      <c r="DF123" s="1050"/>
      <c r="DG123" s="987"/>
      <c r="DH123" s="988"/>
      <c r="DI123" s="988"/>
      <c r="DJ123" s="988"/>
      <c r="DK123" s="989"/>
      <c r="DL123" s="990"/>
      <c r="DM123" s="988"/>
      <c r="DN123" s="988"/>
      <c r="DO123" s="988"/>
      <c r="DP123" s="989"/>
      <c r="DQ123" s="990"/>
      <c r="DR123" s="988"/>
      <c r="DS123" s="988"/>
      <c r="DT123" s="988"/>
      <c r="DU123" s="989"/>
      <c r="DV123" s="991"/>
      <c r="DW123" s="992"/>
      <c r="DX123" s="992"/>
      <c r="DY123" s="992"/>
      <c r="DZ123" s="993"/>
    </row>
    <row r="124" spans="1:130" s="226" customFormat="1" ht="26.25" customHeight="1" thickBot="1" x14ac:dyDescent="0.2">
      <c r="A124" s="1086"/>
      <c r="B124" s="978"/>
      <c r="C124" s="951" t="s">
        <v>466</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139</v>
      </c>
      <c r="AB124" s="988"/>
      <c r="AC124" s="988"/>
      <c r="AD124" s="988"/>
      <c r="AE124" s="989"/>
      <c r="AF124" s="990" t="s">
        <v>480</v>
      </c>
      <c r="AG124" s="988"/>
      <c r="AH124" s="988"/>
      <c r="AI124" s="988"/>
      <c r="AJ124" s="989"/>
      <c r="AK124" s="990" t="s">
        <v>139</v>
      </c>
      <c r="AL124" s="988"/>
      <c r="AM124" s="988"/>
      <c r="AN124" s="988"/>
      <c r="AO124" s="989"/>
      <c r="AP124" s="991" t="s">
        <v>480</v>
      </c>
      <c r="AQ124" s="992"/>
      <c r="AR124" s="992"/>
      <c r="AS124" s="992"/>
      <c r="AT124" s="993"/>
      <c r="AU124" s="1088" t="s">
        <v>481</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40</v>
      </c>
      <c r="BR124" s="1056"/>
      <c r="BS124" s="1056"/>
      <c r="BT124" s="1056"/>
      <c r="BU124" s="1056"/>
      <c r="BV124" s="1056">
        <v>39.6</v>
      </c>
      <c r="BW124" s="1056"/>
      <c r="BX124" s="1056"/>
      <c r="BY124" s="1056"/>
      <c r="BZ124" s="1056"/>
      <c r="CA124" s="1056">
        <v>35.299999999999997</v>
      </c>
      <c r="CB124" s="1056"/>
      <c r="CC124" s="1056"/>
      <c r="CD124" s="1056"/>
      <c r="CE124" s="1056"/>
      <c r="CF124" s="1057"/>
      <c r="CG124" s="1058"/>
      <c r="CH124" s="1058"/>
      <c r="CI124" s="1058"/>
      <c r="CJ124" s="1059"/>
      <c r="CK124" s="1041"/>
      <c r="CL124" s="1041"/>
      <c r="CM124" s="1041"/>
      <c r="CN124" s="1041"/>
      <c r="CO124" s="1042"/>
      <c r="CP124" s="1048" t="s">
        <v>482</v>
      </c>
      <c r="CQ124" s="1049"/>
      <c r="CR124" s="1049"/>
      <c r="CS124" s="1049"/>
      <c r="CT124" s="1049"/>
      <c r="CU124" s="1049"/>
      <c r="CV124" s="1049"/>
      <c r="CW124" s="1049"/>
      <c r="CX124" s="1049"/>
      <c r="CY124" s="1049"/>
      <c r="CZ124" s="1049"/>
      <c r="DA124" s="1049"/>
      <c r="DB124" s="1049"/>
      <c r="DC124" s="1049"/>
      <c r="DD124" s="1049"/>
      <c r="DE124" s="1049"/>
      <c r="DF124" s="1050"/>
      <c r="DG124" s="1033" t="s">
        <v>139</v>
      </c>
      <c r="DH124" s="1015"/>
      <c r="DI124" s="1015"/>
      <c r="DJ124" s="1015"/>
      <c r="DK124" s="1016"/>
      <c r="DL124" s="1014" t="s">
        <v>139</v>
      </c>
      <c r="DM124" s="1015"/>
      <c r="DN124" s="1015"/>
      <c r="DO124" s="1015"/>
      <c r="DP124" s="1016"/>
      <c r="DQ124" s="1014" t="s">
        <v>139</v>
      </c>
      <c r="DR124" s="1015"/>
      <c r="DS124" s="1015"/>
      <c r="DT124" s="1015"/>
      <c r="DU124" s="1016"/>
      <c r="DV124" s="1017" t="s">
        <v>139</v>
      </c>
      <c r="DW124" s="1018"/>
      <c r="DX124" s="1018"/>
      <c r="DY124" s="1018"/>
      <c r="DZ124" s="1019"/>
    </row>
    <row r="125" spans="1:130" s="226" customFormat="1" ht="26.25" customHeight="1" x14ac:dyDescent="0.15">
      <c r="A125" s="1086"/>
      <c r="B125" s="978"/>
      <c r="C125" s="951" t="s">
        <v>468</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139</v>
      </c>
      <c r="AB125" s="988"/>
      <c r="AC125" s="988"/>
      <c r="AD125" s="988"/>
      <c r="AE125" s="989"/>
      <c r="AF125" s="990" t="s">
        <v>139</v>
      </c>
      <c r="AG125" s="988"/>
      <c r="AH125" s="988"/>
      <c r="AI125" s="988"/>
      <c r="AJ125" s="989"/>
      <c r="AK125" s="990" t="s">
        <v>480</v>
      </c>
      <c r="AL125" s="988"/>
      <c r="AM125" s="988"/>
      <c r="AN125" s="988"/>
      <c r="AO125" s="989"/>
      <c r="AP125" s="991" t="s">
        <v>480</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483</v>
      </c>
      <c r="CL125" s="1036"/>
      <c r="CM125" s="1036"/>
      <c r="CN125" s="1036"/>
      <c r="CO125" s="1037"/>
      <c r="CP125" s="958" t="s">
        <v>484</v>
      </c>
      <c r="CQ125" s="926"/>
      <c r="CR125" s="926"/>
      <c r="CS125" s="926"/>
      <c r="CT125" s="926"/>
      <c r="CU125" s="926"/>
      <c r="CV125" s="926"/>
      <c r="CW125" s="926"/>
      <c r="CX125" s="926"/>
      <c r="CY125" s="926"/>
      <c r="CZ125" s="926"/>
      <c r="DA125" s="926"/>
      <c r="DB125" s="926"/>
      <c r="DC125" s="926"/>
      <c r="DD125" s="926"/>
      <c r="DE125" s="926"/>
      <c r="DF125" s="927"/>
      <c r="DG125" s="959" t="s">
        <v>139</v>
      </c>
      <c r="DH125" s="960"/>
      <c r="DI125" s="960"/>
      <c r="DJ125" s="960"/>
      <c r="DK125" s="960"/>
      <c r="DL125" s="960" t="s">
        <v>139</v>
      </c>
      <c r="DM125" s="960"/>
      <c r="DN125" s="960"/>
      <c r="DO125" s="960"/>
      <c r="DP125" s="960"/>
      <c r="DQ125" s="960" t="s">
        <v>139</v>
      </c>
      <c r="DR125" s="960"/>
      <c r="DS125" s="960"/>
      <c r="DT125" s="960"/>
      <c r="DU125" s="960"/>
      <c r="DV125" s="961" t="s">
        <v>139</v>
      </c>
      <c r="DW125" s="961"/>
      <c r="DX125" s="961"/>
      <c r="DY125" s="961"/>
      <c r="DZ125" s="962"/>
    </row>
    <row r="126" spans="1:130" s="226" customFormat="1" ht="26.25" customHeight="1" thickBot="1" x14ac:dyDescent="0.2">
      <c r="A126" s="1086"/>
      <c r="B126" s="978"/>
      <c r="C126" s="951" t="s">
        <v>470</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22625</v>
      </c>
      <c r="AB126" s="988"/>
      <c r="AC126" s="988"/>
      <c r="AD126" s="988"/>
      <c r="AE126" s="989"/>
      <c r="AF126" s="990">
        <v>9937</v>
      </c>
      <c r="AG126" s="988"/>
      <c r="AH126" s="988"/>
      <c r="AI126" s="988"/>
      <c r="AJ126" s="989"/>
      <c r="AK126" s="990">
        <v>21340</v>
      </c>
      <c r="AL126" s="988"/>
      <c r="AM126" s="988"/>
      <c r="AN126" s="988"/>
      <c r="AO126" s="989"/>
      <c r="AP126" s="991">
        <v>0.1</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485</v>
      </c>
      <c r="CQ126" s="952"/>
      <c r="CR126" s="952"/>
      <c r="CS126" s="952"/>
      <c r="CT126" s="952"/>
      <c r="CU126" s="952"/>
      <c r="CV126" s="952"/>
      <c r="CW126" s="952"/>
      <c r="CX126" s="952"/>
      <c r="CY126" s="952"/>
      <c r="CZ126" s="952"/>
      <c r="DA126" s="952"/>
      <c r="DB126" s="952"/>
      <c r="DC126" s="952"/>
      <c r="DD126" s="952"/>
      <c r="DE126" s="952"/>
      <c r="DF126" s="953"/>
      <c r="DG126" s="954">
        <v>1405228</v>
      </c>
      <c r="DH126" s="955"/>
      <c r="DI126" s="955"/>
      <c r="DJ126" s="955"/>
      <c r="DK126" s="955"/>
      <c r="DL126" s="955">
        <v>1283663</v>
      </c>
      <c r="DM126" s="955"/>
      <c r="DN126" s="955"/>
      <c r="DO126" s="955"/>
      <c r="DP126" s="955"/>
      <c r="DQ126" s="955">
        <v>1274046</v>
      </c>
      <c r="DR126" s="955"/>
      <c r="DS126" s="955"/>
      <c r="DT126" s="955"/>
      <c r="DU126" s="955"/>
      <c r="DV126" s="956">
        <v>7.6</v>
      </c>
      <c r="DW126" s="956"/>
      <c r="DX126" s="956"/>
      <c r="DY126" s="956"/>
      <c r="DZ126" s="957"/>
    </row>
    <row r="127" spans="1:130" s="226" customFormat="1" ht="26.25" customHeight="1" x14ac:dyDescent="0.15">
      <c r="A127" s="1087"/>
      <c r="B127" s="980"/>
      <c r="C127" s="1002" t="s">
        <v>486</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139</v>
      </c>
      <c r="AB127" s="988"/>
      <c r="AC127" s="988"/>
      <c r="AD127" s="988"/>
      <c r="AE127" s="989"/>
      <c r="AF127" s="990" t="s">
        <v>480</v>
      </c>
      <c r="AG127" s="988"/>
      <c r="AH127" s="988"/>
      <c r="AI127" s="988"/>
      <c r="AJ127" s="989"/>
      <c r="AK127" s="990" t="s">
        <v>139</v>
      </c>
      <c r="AL127" s="988"/>
      <c r="AM127" s="988"/>
      <c r="AN127" s="988"/>
      <c r="AO127" s="989"/>
      <c r="AP127" s="991" t="s">
        <v>139</v>
      </c>
      <c r="AQ127" s="992"/>
      <c r="AR127" s="992"/>
      <c r="AS127" s="992"/>
      <c r="AT127" s="993"/>
      <c r="AU127" s="228"/>
      <c r="AV127" s="228"/>
      <c r="AW127" s="228"/>
      <c r="AX127" s="1060" t="s">
        <v>487</v>
      </c>
      <c r="AY127" s="1061"/>
      <c r="AZ127" s="1061"/>
      <c r="BA127" s="1061"/>
      <c r="BB127" s="1061"/>
      <c r="BC127" s="1061"/>
      <c r="BD127" s="1061"/>
      <c r="BE127" s="1062"/>
      <c r="BF127" s="1063" t="s">
        <v>488</v>
      </c>
      <c r="BG127" s="1061"/>
      <c r="BH127" s="1061"/>
      <c r="BI127" s="1061"/>
      <c r="BJ127" s="1061"/>
      <c r="BK127" s="1061"/>
      <c r="BL127" s="1062"/>
      <c r="BM127" s="1063" t="s">
        <v>489</v>
      </c>
      <c r="BN127" s="1061"/>
      <c r="BO127" s="1061"/>
      <c r="BP127" s="1061"/>
      <c r="BQ127" s="1061"/>
      <c r="BR127" s="1061"/>
      <c r="BS127" s="1062"/>
      <c r="BT127" s="1063" t="s">
        <v>490</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491</v>
      </c>
      <c r="CQ127" s="952"/>
      <c r="CR127" s="952"/>
      <c r="CS127" s="952"/>
      <c r="CT127" s="952"/>
      <c r="CU127" s="952"/>
      <c r="CV127" s="952"/>
      <c r="CW127" s="952"/>
      <c r="CX127" s="952"/>
      <c r="CY127" s="952"/>
      <c r="CZ127" s="952"/>
      <c r="DA127" s="952"/>
      <c r="DB127" s="952"/>
      <c r="DC127" s="952"/>
      <c r="DD127" s="952"/>
      <c r="DE127" s="952"/>
      <c r="DF127" s="953"/>
      <c r="DG127" s="954" t="s">
        <v>139</v>
      </c>
      <c r="DH127" s="955"/>
      <c r="DI127" s="955"/>
      <c r="DJ127" s="955"/>
      <c r="DK127" s="955"/>
      <c r="DL127" s="955" t="s">
        <v>139</v>
      </c>
      <c r="DM127" s="955"/>
      <c r="DN127" s="955"/>
      <c r="DO127" s="955"/>
      <c r="DP127" s="955"/>
      <c r="DQ127" s="955" t="s">
        <v>139</v>
      </c>
      <c r="DR127" s="955"/>
      <c r="DS127" s="955"/>
      <c r="DT127" s="955"/>
      <c r="DU127" s="955"/>
      <c r="DV127" s="956" t="s">
        <v>139</v>
      </c>
      <c r="DW127" s="956"/>
      <c r="DX127" s="956"/>
      <c r="DY127" s="956"/>
      <c r="DZ127" s="957"/>
    </row>
    <row r="128" spans="1:130" s="226" customFormat="1" ht="26.25" customHeight="1" thickBot="1" x14ac:dyDescent="0.2">
      <c r="A128" s="1070" t="s">
        <v>492</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493</v>
      </c>
      <c r="X128" s="1072"/>
      <c r="Y128" s="1072"/>
      <c r="Z128" s="1073"/>
      <c r="AA128" s="1074">
        <v>662891</v>
      </c>
      <c r="AB128" s="1075"/>
      <c r="AC128" s="1075"/>
      <c r="AD128" s="1075"/>
      <c r="AE128" s="1076"/>
      <c r="AF128" s="1077">
        <v>645953</v>
      </c>
      <c r="AG128" s="1075"/>
      <c r="AH128" s="1075"/>
      <c r="AI128" s="1075"/>
      <c r="AJ128" s="1076"/>
      <c r="AK128" s="1077">
        <v>665008</v>
      </c>
      <c r="AL128" s="1075"/>
      <c r="AM128" s="1075"/>
      <c r="AN128" s="1075"/>
      <c r="AO128" s="1076"/>
      <c r="AP128" s="1078"/>
      <c r="AQ128" s="1079"/>
      <c r="AR128" s="1079"/>
      <c r="AS128" s="1079"/>
      <c r="AT128" s="1080"/>
      <c r="AU128" s="228"/>
      <c r="AV128" s="228"/>
      <c r="AW128" s="228"/>
      <c r="AX128" s="925" t="s">
        <v>494</v>
      </c>
      <c r="AY128" s="926"/>
      <c r="AZ128" s="926"/>
      <c r="BA128" s="926"/>
      <c r="BB128" s="926"/>
      <c r="BC128" s="926"/>
      <c r="BD128" s="926"/>
      <c r="BE128" s="927"/>
      <c r="BF128" s="1081" t="s">
        <v>139</v>
      </c>
      <c r="BG128" s="1082"/>
      <c r="BH128" s="1082"/>
      <c r="BI128" s="1082"/>
      <c r="BJ128" s="1082"/>
      <c r="BK128" s="1082"/>
      <c r="BL128" s="1083"/>
      <c r="BM128" s="1081">
        <v>12.51</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495</v>
      </c>
      <c r="CQ128" s="755"/>
      <c r="CR128" s="755"/>
      <c r="CS128" s="755"/>
      <c r="CT128" s="755"/>
      <c r="CU128" s="755"/>
      <c r="CV128" s="755"/>
      <c r="CW128" s="755"/>
      <c r="CX128" s="755"/>
      <c r="CY128" s="755"/>
      <c r="CZ128" s="755"/>
      <c r="DA128" s="755"/>
      <c r="DB128" s="755"/>
      <c r="DC128" s="755"/>
      <c r="DD128" s="755"/>
      <c r="DE128" s="755"/>
      <c r="DF128" s="1065"/>
      <c r="DG128" s="1066" t="s">
        <v>480</v>
      </c>
      <c r="DH128" s="1067"/>
      <c r="DI128" s="1067"/>
      <c r="DJ128" s="1067"/>
      <c r="DK128" s="1067"/>
      <c r="DL128" s="1067" t="s">
        <v>139</v>
      </c>
      <c r="DM128" s="1067"/>
      <c r="DN128" s="1067"/>
      <c r="DO128" s="1067"/>
      <c r="DP128" s="1067"/>
      <c r="DQ128" s="1067" t="s">
        <v>139</v>
      </c>
      <c r="DR128" s="1067"/>
      <c r="DS128" s="1067"/>
      <c r="DT128" s="1067"/>
      <c r="DU128" s="1067"/>
      <c r="DV128" s="1068" t="s">
        <v>139</v>
      </c>
      <c r="DW128" s="1068"/>
      <c r="DX128" s="1068"/>
      <c r="DY128" s="1068"/>
      <c r="DZ128" s="1069"/>
    </row>
    <row r="129" spans="1:131" s="226" customFormat="1" ht="26.25" customHeight="1" x14ac:dyDescent="0.15">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496</v>
      </c>
      <c r="X129" s="1100"/>
      <c r="Y129" s="1100"/>
      <c r="Z129" s="1101"/>
      <c r="AA129" s="987">
        <v>18600562</v>
      </c>
      <c r="AB129" s="988"/>
      <c r="AC129" s="988"/>
      <c r="AD129" s="988"/>
      <c r="AE129" s="989"/>
      <c r="AF129" s="990">
        <v>18951801</v>
      </c>
      <c r="AG129" s="988"/>
      <c r="AH129" s="988"/>
      <c r="AI129" s="988"/>
      <c r="AJ129" s="989"/>
      <c r="AK129" s="990">
        <v>19811182</v>
      </c>
      <c r="AL129" s="988"/>
      <c r="AM129" s="988"/>
      <c r="AN129" s="988"/>
      <c r="AO129" s="989"/>
      <c r="AP129" s="1102"/>
      <c r="AQ129" s="1103"/>
      <c r="AR129" s="1103"/>
      <c r="AS129" s="1103"/>
      <c r="AT129" s="1104"/>
      <c r="AU129" s="229"/>
      <c r="AV129" s="229"/>
      <c r="AW129" s="229"/>
      <c r="AX129" s="1094" t="s">
        <v>497</v>
      </c>
      <c r="AY129" s="952"/>
      <c r="AZ129" s="952"/>
      <c r="BA129" s="952"/>
      <c r="BB129" s="952"/>
      <c r="BC129" s="952"/>
      <c r="BD129" s="952"/>
      <c r="BE129" s="953"/>
      <c r="BF129" s="1095" t="s">
        <v>480</v>
      </c>
      <c r="BG129" s="1096"/>
      <c r="BH129" s="1096"/>
      <c r="BI129" s="1096"/>
      <c r="BJ129" s="1096"/>
      <c r="BK129" s="1096"/>
      <c r="BL129" s="1097"/>
      <c r="BM129" s="1095">
        <v>17.510000000000002</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498</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499</v>
      </c>
      <c r="X130" s="1100"/>
      <c r="Y130" s="1100"/>
      <c r="Z130" s="1101"/>
      <c r="AA130" s="987">
        <v>3024955</v>
      </c>
      <c r="AB130" s="988"/>
      <c r="AC130" s="988"/>
      <c r="AD130" s="988"/>
      <c r="AE130" s="989"/>
      <c r="AF130" s="990">
        <v>3068220</v>
      </c>
      <c r="AG130" s="988"/>
      <c r="AH130" s="988"/>
      <c r="AI130" s="988"/>
      <c r="AJ130" s="989"/>
      <c r="AK130" s="990">
        <v>3069586</v>
      </c>
      <c r="AL130" s="988"/>
      <c r="AM130" s="988"/>
      <c r="AN130" s="988"/>
      <c r="AO130" s="989"/>
      <c r="AP130" s="1102"/>
      <c r="AQ130" s="1103"/>
      <c r="AR130" s="1103"/>
      <c r="AS130" s="1103"/>
      <c r="AT130" s="1104"/>
      <c r="AU130" s="229"/>
      <c r="AV130" s="229"/>
      <c r="AW130" s="229"/>
      <c r="AX130" s="1094" t="s">
        <v>500</v>
      </c>
      <c r="AY130" s="952"/>
      <c r="AZ130" s="952"/>
      <c r="BA130" s="952"/>
      <c r="BB130" s="952"/>
      <c r="BC130" s="952"/>
      <c r="BD130" s="952"/>
      <c r="BE130" s="953"/>
      <c r="BF130" s="1130">
        <v>4.5999999999999996</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501</v>
      </c>
      <c r="X131" s="1137"/>
      <c r="Y131" s="1137"/>
      <c r="Z131" s="1138"/>
      <c r="AA131" s="1033">
        <v>15575607</v>
      </c>
      <c r="AB131" s="1015"/>
      <c r="AC131" s="1015"/>
      <c r="AD131" s="1015"/>
      <c r="AE131" s="1016"/>
      <c r="AF131" s="1014">
        <v>15883581</v>
      </c>
      <c r="AG131" s="1015"/>
      <c r="AH131" s="1015"/>
      <c r="AI131" s="1015"/>
      <c r="AJ131" s="1016"/>
      <c r="AK131" s="1014">
        <v>16741596</v>
      </c>
      <c r="AL131" s="1015"/>
      <c r="AM131" s="1015"/>
      <c r="AN131" s="1015"/>
      <c r="AO131" s="1016"/>
      <c r="AP131" s="1139"/>
      <c r="AQ131" s="1140"/>
      <c r="AR131" s="1140"/>
      <c r="AS131" s="1140"/>
      <c r="AT131" s="1141"/>
      <c r="AU131" s="229"/>
      <c r="AV131" s="229"/>
      <c r="AW131" s="229"/>
      <c r="AX131" s="1112" t="s">
        <v>502</v>
      </c>
      <c r="AY131" s="755"/>
      <c r="AZ131" s="755"/>
      <c r="BA131" s="755"/>
      <c r="BB131" s="755"/>
      <c r="BC131" s="755"/>
      <c r="BD131" s="755"/>
      <c r="BE131" s="1065"/>
      <c r="BF131" s="1113">
        <v>35.299999999999997</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503</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504</v>
      </c>
      <c r="W132" s="1123"/>
      <c r="X132" s="1123"/>
      <c r="Y132" s="1123"/>
      <c r="Z132" s="1124"/>
      <c r="AA132" s="1125">
        <v>3.3671753529999999</v>
      </c>
      <c r="AB132" s="1126"/>
      <c r="AC132" s="1126"/>
      <c r="AD132" s="1126"/>
      <c r="AE132" s="1127"/>
      <c r="AF132" s="1128">
        <v>4.768572024</v>
      </c>
      <c r="AG132" s="1126"/>
      <c r="AH132" s="1126"/>
      <c r="AI132" s="1126"/>
      <c r="AJ132" s="1127"/>
      <c r="AK132" s="1128">
        <v>5.8448250689999997</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505</v>
      </c>
      <c r="W133" s="1106"/>
      <c r="X133" s="1106"/>
      <c r="Y133" s="1106"/>
      <c r="Z133" s="1107"/>
      <c r="AA133" s="1108">
        <v>3.1</v>
      </c>
      <c r="AB133" s="1109"/>
      <c r="AC133" s="1109"/>
      <c r="AD133" s="1109"/>
      <c r="AE133" s="1110"/>
      <c r="AF133" s="1108">
        <v>3.5</v>
      </c>
      <c r="AG133" s="1109"/>
      <c r="AH133" s="1109"/>
      <c r="AI133" s="1109"/>
      <c r="AJ133" s="1110"/>
      <c r="AK133" s="1108">
        <v>4.5999999999999996</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g+J6KYody1Xd+lgTZzcB184G0sPQf++wNIEYJ2UIzwFq3/5UhHZCwSmglw17RzFRMD54w19jSrduGQAw6W1lpA==" saltValue="DFzE35LVTSagg4v2BYNBR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lRsYmDw4b5N/ciGI66accZbU7BjRWUOnyiUebgPNmKXgJrQd/B9t9+lpoyQtfPscQGk0oF36luAZ/xWw42fTw==" saltValue="1oBYFCcRCsrRIa8Hw5JT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509</v>
      </c>
      <c r="AP7" s="268"/>
      <c r="AQ7" s="269" t="s">
        <v>510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511</v>
      </c>
      <c r="AQ8" s="275" t="s">
        <v>512</v>
      </c>
      <c r="AR8" s="276" t="s">
        <v>513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514</v>
      </c>
      <c r="AL9" s="1146"/>
      <c r="AM9" s="1146"/>
      <c r="AN9" s="1147"/>
      <c r="AO9" s="277">
        <v>5983365</v>
      </c>
      <c r="AP9" s="277">
        <v>79175</v>
      </c>
      <c r="AQ9" s="278">
        <v>72345</v>
      </c>
      <c r="AR9" s="279">
        <v>9.4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515</v>
      </c>
      <c r="AL10" s="1146"/>
      <c r="AM10" s="1146"/>
      <c r="AN10" s="1147"/>
      <c r="AO10" s="280">
        <v>8</v>
      </c>
      <c r="AP10" s="280">
        <v>0</v>
      </c>
      <c r="AQ10" s="281">
        <v>6087</v>
      </c>
      <c r="AR10" s="282">
        <v>-100</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516</v>
      </c>
      <c r="AL11" s="1146"/>
      <c r="AM11" s="1146"/>
      <c r="AN11" s="1147"/>
      <c r="AO11" s="280">
        <v>1401</v>
      </c>
      <c r="AP11" s="280">
        <v>19</v>
      </c>
      <c r="AQ11" s="281">
        <v>1128</v>
      </c>
      <c r="AR11" s="282">
        <v>-98.3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517</v>
      </c>
      <c r="AL12" s="1146"/>
      <c r="AM12" s="1146"/>
      <c r="AN12" s="1147"/>
      <c r="AO12" s="280" t="s">
        <v>518</v>
      </c>
      <c r="AP12" s="280" t="s">
        <v>518</v>
      </c>
      <c r="AQ12" s="281">
        <v>9</v>
      </c>
      <c r="AR12" s="282" t="s">
        <v>518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519</v>
      </c>
      <c r="AL13" s="1146"/>
      <c r="AM13" s="1146"/>
      <c r="AN13" s="1147"/>
      <c r="AO13" s="280">
        <v>213888</v>
      </c>
      <c r="AP13" s="280">
        <v>2830</v>
      </c>
      <c r="AQ13" s="281">
        <v>2326</v>
      </c>
      <c r="AR13" s="282">
        <v>21.7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520</v>
      </c>
      <c r="AL14" s="1146"/>
      <c r="AM14" s="1146"/>
      <c r="AN14" s="1147"/>
      <c r="AO14" s="280">
        <v>116525</v>
      </c>
      <c r="AP14" s="280">
        <v>1542</v>
      </c>
      <c r="AQ14" s="281">
        <v>1625</v>
      </c>
      <c r="AR14" s="282">
        <v>-5.0999999999999996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521</v>
      </c>
      <c r="AL15" s="1149"/>
      <c r="AM15" s="1149"/>
      <c r="AN15" s="1150"/>
      <c r="AO15" s="280">
        <v>-451375</v>
      </c>
      <c r="AP15" s="280">
        <v>-5973</v>
      </c>
      <c r="AQ15" s="281">
        <v>-4515</v>
      </c>
      <c r="AR15" s="282">
        <v>32.299999999999997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191</v>
      </c>
      <c r="AL16" s="1149"/>
      <c r="AM16" s="1149"/>
      <c r="AN16" s="1150"/>
      <c r="AO16" s="280">
        <v>5863812</v>
      </c>
      <c r="AP16" s="280">
        <v>77593</v>
      </c>
      <c r="AQ16" s="281">
        <v>79005</v>
      </c>
      <c r="AR16" s="282">
        <v>-1.8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526</v>
      </c>
      <c r="AL21" s="1152"/>
      <c r="AM21" s="1152"/>
      <c r="AN21" s="1153"/>
      <c r="AO21" s="293">
        <v>6.88</v>
      </c>
      <c r="AP21" s="294">
        <v>7.5</v>
      </c>
      <c r="AQ21" s="295">
        <v>-0.62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527</v>
      </c>
      <c r="AL22" s="1152"/>
      <c r="AM22" s="1152"/>
      <c r="AN22" s="1153"/>
      <c r="AO22" s="298">
        <v>100.7</v>
      </c>
      <c r="AP22" s="299">
        <v>98.5</v>
      </c>
      <c r="AQ22" s="300">
        <v>2.2000000000000002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528</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509</v>
      </c>
      <c r="AP30" s="268"/>
      <c r="AQ30" s="269" t="s">
        <v>510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511</v>
      </c>
      <c r="AQ31" s="275" t="s">
        <v>512</v>
      </c>
      <c r="AR31" s="276" t="s">
        <v>513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531</v>
      </c>
      <c r="AL32" s="1160"/>
      <c r="AM32" s="1160"/>
      <c r="AN32" s="1161"/>
      <c r="AO32" s="308">
        <v>3492152</v>
      </c>
      <c r="AP32" s="308">
        <v>46210</v>
      </c>
      <c r="AQ32" s="309">
        <v>42274</v>
      </c>
      <c r="AR32" s="310">
        <v>9.3000000000000007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532</v>
      </c>
      <c r="AL33" s="1160"/>
      <c r="AM33" s="1160"/>
      <c r="AN33" s="1161"/>
      <c r="AO33" s="308" t="s">
        <v>518</v>
      </c>
      <c r="AP33" s="308" t="s">
        <v>518</v>
      </c>
      <c r="AQ33" s="309" t="s">
        <v>518</v>
      </c>
      <c r="AR33" s="310" t="s">
        <v>518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533</v>
      </c>
      <c r="AL34" s="1160"/>
      <c r="AM34" s="1160"/>
      <c r="AN34" s="1161"/>
      <c r="AO34" s="308">
        <v>5333</v>
      </c>
      <c r="AP34" s="308">
        <v>71</v>
      </c>
      <c r="AQ34" s="309">
        <v>53</v>
      </c>
      <c r="AR34" s="310">
        <v>34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534</v>
      </c>
      <c r="AL35" s="1160"/>
      <c r="AM35" s="1160"/>
      <c r="AN35" s="1161"/>
      <c r="AO35" s="308">
        <v>869631</v>
      </c>
      <c r="AP35" s="308">
        <v>11507</v>
      </c>
      <c r="AQ35" s="309">
        <v>12769</v>
      </c>
      <c r="AR35" s="310">
        <v>-9.9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535</v>
      </c>
      <c r="AL36" s="1160"/>
      <c r="AM36" s="1160"/>
      <c r="AN36" s="1161"/>
      <c r="AO36" s="308">
        <v>324655</v>
      </c>
      <c r="AP36" s="308">
        <v>4296</v>
      </c>
      <c r="AQ36" s="309">
        <v>1973</v>
      </c>
      <c r="AR36" s="310">
        <v>117.7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536</v>
      </c>
      <c r="AL37" s="1160"/>
      <c r="AM37" s="1160"/>
      <c r="AN37" s="1161"/>
      <c r="AO37" s="308">
        <v>21340</v>
      </c>
      <c r="AP37" s="308">
        <v>282</v>
      </c>
      <c r="AQ37" s="309">
        <v>635</v>
      </c>
      <c r="AR37" s="310">
        <v>-55.6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537</v>
      </c>
      <c r="AL38" s="1163"/>
      <c r="AM38" s="1163"/>
      <c r="AN38" s="1164"/>
      <c r="AO38" s="311" t="s">
        <v>518</v>
      </c>
      <c r="AP38" s="311" t="s">
        <v>518</v>
      </c>
      <c r="AQ38" s="312">
        <v>1</v>
      </c>
      <c r="AR38" s="300" t="s">
        <v>518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538</v>
      </c>
      <c r="AL39" s="1163"/>
      <c r="AM39" s="1163"/>
      <c r="AN39" s="1164"/>
      <c r="AO39" s="308">
        <v>-665008</v>
      </c>
      <c r="AP39" s="308">
        <v>-8800</v>
      </c>
      <c r="AQ39" s="309">
        <v>-5447</v>
      </c>
      <c r="AR39" s="310">
        <v>61.6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539</v>
      </c>
      <c r="AL40" s="1160"/>
      <c r="AM40" s="1160"/>
      <c r="AN40" s="1161"/>
      <c r="AO40" s="308">
        <v>-3069586</v>
      </c>
      <c r="AP40" s="308">
        <v>-40619</v>
      </c>
      <c r="AQ40" s="309">
        <v>-37418</v>
      </c>
      <c r="AR40" s="310">
        <v>8.6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301</v>
      </c>
      <c r="AL41" s="1166"/>
      <c r="AM41" s="1166"/>
      <c r="AN41" s="1167"/>
      <c r="AO41" s="308">
        <v>978517</v>
      </c>
      <c r="AP41" s="308">
        <v>12948</v>
      </c>
      <c r="AQ41" s="309">
        <v>14840</v>
      </c>
      <c r="AR41" s="310">
        <v>-12.7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509</v>
      </c>
      <c r="AN49" s="1156" t="s">
        <v>543</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544</v>
      </c>
      <c r="AO50" s="325" t="s">
        <v>545</v>
      </c>
      <c r="AP50" s="326" t="s">
        <v>546</v>
      </c>
      <c r="AQ50" s="327" t="s">
        <v>547</v>
      </c>
      <c r="AR50" s="328" t="s">
        <v>548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4121303</v>
      </c>
      <c r="AN51" s="330">
        <v>52558</v>
      </c>
      <c r="AO51" s="331">
        <v>28.3</v>
      </c>
      <c r="AP51" s="332">
        <v>54110</v>
      </c>
      <c r="AQ51" s="333">
        <v>-5.6</v>
      </c>
      <c r="AR51" s="334">
        <v>33.9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2439002</v>
      </c>
      <c r="AN52" s="338">
        <v>31104</v>
      </c>
      <c r="AO52" s="339">
        <v>21.5</v>
      </c>
      <c r="AP52" s="340">
        <v>30620</v>
      </c>
      <c r="AQ52" s="341">
        <v>-6.6</v>
      </c>
      <c r="AR52" s="342">
        <v>28.1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1938069</v>
      </c>
      <c r="AN53" s="330">
        <v>24888</v>
      </c>
      <c r="AO53" s="331">
        <v>-52.6</v>
      </c>
      <c r="AP53" s="332">
        <v>54684</v>
      </c>
      <c r="AQ53" s="333">
        <v>1.1000000000000001</v>
      </c>
      <c r="AR53" s="334">
        <v>-53.7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1339732</v>
      </c>
      <c r="AN54" s="338">
        <v>17204</v>
      </c>
      <c r="AO54" s="339">
        <v>-44.7</v>
      </c>
      <c r="AP54" s="340">
        <v>32829</v>
      </c>
      <c r="AQ54" s="341">
        <v>7.2</v>
      </c>
      <c r="AR54" s="342">
        <v>-51.9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1749965</v>
      </c>
      <c r="AN55" s="330">
        <v>22657</v>
      </c>
      <c r="AO55" s="331">
        <v>-9</v>
      </c>
      <c r="AP55" s="332">
        <v>62383</v>
      </c>
      <c r="AQ55" s="333">
        <v>14.1</v>
      </c>
      <c r="AR55" s="334">
        <v>-23.1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1287224</v>
      </c>
      <c r="AN56" s="338">
        <v>16666</v>
      </c>
      <c r="AO56" s="339">
        <v>-3.1</v>
      </c>
      <c r="AP56" s="340">
        <v>35325</v>
      </c>
      <c r="AQ56" s="341">
        <v>7.6</v>
      </c>
      <c r="AR56" s="342">
        <v>-10.7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2640161</v>
      </c>
      <c r="AN57" s="330">
        <v>34483</v>
      </c>
      <c r="AO57" s="331">
        <v>52.2</v>
      </c>
      <c r="AP57" s="332">
        <v>63812</v>
      </c>
      <c r="AQ57" s="333">
        <v>2.2999999999999998</v>
      </c>
      <c r="AR57" s="334">
        <v>49.9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1752155</v>
      </c>
      <c r="AN58" s="338">
        <v>22885</v>
      </c>
      <c r="AO58" s="339">
        <v>37.299999999999997</v>
      </c>
      <c r="AP58" s="340">
        <v>33848</v>
      </c>
      <c r="AQ58" s="341">
        <v>-4.2</v>
      </c>
      <c r="AR58" s="342">
        <v>41.5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2527819</v>
      </c>
      <c r="AN59" s="330">
        <v>33450</v>
      </c>
      <c r="AO59" s="331">
        <v>-3</v>
      </c>
      <c r="AP59" s="332">
        <v>54225</v>
      </c>
      <c r="AQ59" s="333">
        <v>-15</v>
      </c>
      <c r="AR59" s="334">
        <v>12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1365964</v>
      </c>
      <c r="AN60" s="338">
        <v>18075</v>
      </c>
      <c r="AO60" s="339">
        <v>-21</v>
      </c>
      <c r="AP60" s="340">
        <v>27337</v>
      </c>
      <c r="AQ60" s="341">
        <v>-19.2</v>
      </c>
      <c r="AR60" s="342">
        <v>-1.8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2595463</v>
      </c>
      <c r="AN61" s="345">
        <v>33607</v>
      </c>
      <c r="AO61" s="346">
        <v>3.2</v>
      </c>
      <c r="AP61" s="347">
        <v>57843</v>
      </c>
      <c r="AQ61" s="348">
        <v>-0.6</v>
      </c>
      <c r="AR61" s="334">
        <v>3.8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1636815</v>
      </c>
      <c r="AN62" s="338">
        <v>21187</v>
      </c>
      <c r="AO62" s="339">
        <v>-2</v>
      </c>
      <c r="AP62" s="340">
        <v>31992</v>
      </c>
      <c r="AQ62" s="341">
        <v>-3</v>
      </c>
      <c r="AR62" s="342">
        <v>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jV1mS9ZNkgCLAX60FR9Lz0V+Gla/RHM/ukPYx2msh51h2+eJvMtobu2d95BTkuJYJ9YvndEavrjFKh0OQO18bg==" saltValue="qnG2oh4krwkcSlIBWYrQ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557</v>
      </c>
    </row>
    <row r="120" spans="125:125" ht="13.5" hidden="1" customHeight="1" x14ac:dyDescent="0.15"/>
    <row r="121" spans="125:125" ht="13.5" hidden="1" customHeight="1" x14ac:dyDescent="0.15">
      <c r="DU121" s="255"/>
    </row>
  </sheetData>
  <sheetProtection algorithmName="SHA-512" hashValue="au0yI1erehS/gwdsZ9QEkdQov1+bSwq+t7lht19qSquHZTB+n+EHlWD6vKSG+IkA2FFU8AzH7pmYnH5EbkVq9Q==" saltValue="ZlBtBH60YAKX2eTymhFA8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558</v>
      </c>
    </row>
  </sheetData>
  <sheetProtection algorithmName="SHA-512" hashValue="n3qxFs9PqcB1MdQHykWR7ae65AJVtLnjKVnmhLPFRAcaTBTUKvgxMOocc40myodhN3N6uqrIaTpu51Gae1Whmg==" saltValue="UF1qGrfSWO63t62R40qg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68" t="s">
        <v>3</v>
      </c>
      <c r="D47" s="1168"/>
      <c r="E47" s="1169"/>
      <c r="F47" s="11">
        <v>14.49</v>
      </c>
      <c r="G47" s="12">
        <v>14.6</v>
      </c>
      <c r="H47" s="12">
        <v>14.37</v>
      </c>
      <c r="I47" s="12">
        <v>12.85</v>
      </c>
      <c r="J47" s="13">
        <v>12.53</v>
      </c>
    </row>
    <row r="48" spans="2:10" ht="57.75" customHeight="1" x14ac:dyDescent="0.15">
      <c r="B48" s="14"/>
      <c r="C48" s="1170" t="s">
        <v>4</v>
      </c>
      <c r="D48" s="1170"/>
      <c r="E48" s="1171"/>
      <c r="F48" s="15">
        <v>0.55000000000000004</v>
      </c>
      <c r="G48" s="16">
        <v>0.28999999999999998</v>
      </c>
      <c r="H48" s="16">
        <v>0.13</v>
      </c>
      <c r="I48" s="16">
        <v>0.49</v>
      </c>
      <c r="J48" s="17">
        <v>4.7300000000000004</v>
      </c>
    </row>
    <row r="49" spans="2:10" ht="57.75" customHeight="1" thickBot="1" x14ac:dyDescent="0.2">
      <c r="B49" s="18"/>
      <c r="C49" s="1172" t="s">
        <v>5</v>
      </c>
      <c r="D49" s="1172"/>
      <c r="E49" s="1173"/>
      <c r="F49" s="19">
        <v>0.35</v>
      </c>
      <c r="G49" s="20">
        <v>0.04</v>
      </c>
      <c r="H49" s="20" t="s">
        <v>564</v>
      </c>
      <c r="I49" s="20" t="s">
        <v>565</v>
      </c>
      <c r="J49" s="21">
        <v>4.5</v>
      </c>
    </row>
    <row r="50" spans="2:10" x14ac:dyDescent="0.15"/>
  </sheetData>
  <sheetProtection algorithmName="SHA-512" hashValue="ekWBsNO6/z1huZBCFX/lFX/9w4czwKTlKuh1yuxWyWGYisvbXxE9S3PS3pyMjyY+cj81JP1GozM118wMqfszNQ==" saltValue="Yc/U84tawHNYFqt1NvW0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2023-03-29T06:59:14Z</cp:lastPrinted>
  <dcterms:created xsi:type="dcterms:W3CDTF">2023-02-20T06:12:23Z</dcterms:created>
  <dcterms:modified xsi:type="dcterms:W3CDTF">2023-10-17T01:03:01Z</dcterms:modified>
  <cp:category/>
</cp:coreProperties>
</file>