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　財政公表\財政状況資料集(H22～)\令和３年度財政状況資料集\03 回答２回目（R5.10）\"/>
    </mc:Choice>
  </mc:AlternateContent>
  <bookViews>
    <workbookView xWindow="0" yWindow="4500" windowWidth="15360" windowHeight="763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5" i="10"/>
  <c r="U36" i="10" s="1"/>
  <c r="BW34" i="10"/>
  <c r="BW35" i="10" s="1"/>
  <c r="BW36" i="10" s="1"/>
  <c r="BW37" i="10" s="1"/>
  <c r="BW38" i="10" s="1"/>
  <c r="BW39" i="10" s="1"/>
  <c r="BW40" i="10" s="1"/>
  <c r="CO34" i="10" l="1"/>
  <c r="CO35" i="10" s="1"/>
  <c r="CO36" i="10" s="1"/>
</calcChain>
</file>

<file path=xl/sharedStrings.xml><?xml version="1.0" encoding="utf-8"?>
<sst xmlns="http://schemas.openxmlformats.org/spreadsheetml/2006/main" count="1133" uniqueCount="602">
  <si>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</si>
  <si>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</si>
  <si>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</si>
  <si>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</si>
  <si>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</si>
  <si>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</si>
  <si>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</si>
  <si>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</si>
  <si>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</si>
  <si>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</si>
  <si>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</si>
  <si>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</si>
  <si>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</si>
  <si>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</si>
  <si>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</si>
  <si>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</si>
  <si>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</si>
  <si>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</si>
  <si>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</si>
  <si>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</si>
  <si>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</si>
  <si>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</si>
  <si>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</si>
  <si>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</si>
  <si>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</si>
  <si>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</si>
  <si>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</si>
  <si>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</si>
  <si>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</si>
  <si>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</si>
  <si>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</si>
  <si>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</si>
  <si>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</si>
  <si>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</si>
  <si>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</si>
  <si>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</si>
  <si>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</si>
  <si>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</si>
  <si>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</si>
  <si>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</si>
  <si>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</si>
  <si>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</si>
  <si>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</si>
  <si>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</si>
  <si>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</si>
  <si>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</si>
  <si>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</si>
  <si>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</si>
  <si>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</si>
  <si>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</si>
  <si>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</si>
  <si>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</si>
  <si>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</si>
  <si>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</si>
  <si>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</si>
  <si>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</si>
  <si>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</si>
  <si>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</si>
  <si>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</si>
  <si>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</si>
  <si>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</si>
  <si>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</si>
  <si>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</si>
  <si>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</si>
  <si>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</si>
  <si>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</si>
  <si>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</si>
  <si>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</si>
  <si>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</si>
  <si>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</si>
  <si>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</si>
  <si>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</si>
  <si>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</si>
  <si>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</si>
  <si>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</si>
  <si>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</si>
  <si>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</si>
  <si>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</si>
  <si>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</si>
  <si>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</si>
  <si>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</si>
  <si>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</si>
  <si>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</si>
  <si>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</si>
  <si>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</si>
  <si>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</si>
  <si>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</si>
  <si>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</si>
  <si>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</si>
  <si>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</si>
  <si>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</si>
  <si>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</si>
  <si>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</si>
  <si>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</si>
  <si>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</si>
  <si>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</si>
  <si>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</si>
  <si>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</si>
  <si>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</si>
  <si>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</si>
  <si>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</si>
  <si>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</si>
  <si>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</si>
  <si>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</si>
  <si>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</si>
  <si>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</si>
  <si>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</si>
  <si>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</si>
  <si>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</si>
  <si>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</si>
  <si>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</si>
  <si>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</si>
  <si>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</si>
  <si>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</si>
  <si>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</si>
  <si>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</si>
  <si>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</si>
  <si>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</si>
  <si>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</si>
  <si>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</si>
  <si>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</si>
  <si>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</si>
  <si>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</si>
  <si>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</si>
  <si>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</si>
  <si>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</si>
  <si>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</si>
  <si>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</si>
  <si>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</si>
  <si>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</si>
  <si>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</si>
  <si>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</si>
  <si>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</si>
  <si>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</si>
  <si>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</si>
  <si>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</si>
  <si>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</si>
  <si>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</si>
  <si>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</si>
  <si>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</si>
  <si>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</si>
  <si>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</si>
  <si>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</si>
  <si>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</si>
  <si>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</si>
  <si>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</si>
  <si>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</si>
  <si>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</si>
  <si>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</si>
  <si>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</si>
  <si>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</si>
  <si>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</si>
  <si>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</si>
  <si>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</si>
  <si>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</si>
  <si>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</si>
  <si>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</si>
  <si>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</si>
  <si>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</si>
  <si>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</si>
  <si>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</si>
  <si>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</si>
  <si>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</si>
  <si>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</si>
  <si>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</si>
  <si>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</si>
  <si>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</si>
  <si>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</si>
  <si>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</si>
  <si>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</si>
  <si>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</si>
  <si>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</si>
  <si>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</si>
  <si>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</si>
  <si>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</si>
  <si>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</si>
  <si>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</si>
  <si>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</si>
  <si>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</si>
  <si>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</si>
  <si>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</si>
  <si>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</si>
  <si>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</si>
  <si>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</si>
  <si>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</si>
  <si>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</si>
  <si>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</si>
  <si>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</si>
  <si>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</si>
  <si>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</si>
  <si>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</si>
  <si>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</si>
  <si>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</si>
  <si>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</si>
  <si>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</si>
  <si>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</si>
  <si>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</si>
  <si>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</si>
  <si>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</si>
  <si>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</si>
  <si>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</si>
  <si>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</si>
  <si>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</si>
  <si>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</si>
  <si>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</si>
  <si>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</si>
  <si>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</si>
  <si>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</si>
  <si>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</si>
  <si>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</si>
  <si>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</si>
  <si>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</si>
  <si>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</si>
  <si>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</si>
  <si>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兵庫県養父市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</si>
  <si>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</si>
  <si>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</si>
  <si>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</si>
  <si>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</si>
  <si>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</si>
  <si>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</si>
  <si>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</si>
  <si>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</si>
  <si>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</si>
  <si>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</si>
  <si>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</si>
  <si>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</si>
  <si>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</si>
  <si>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</si>
  <si>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</si>
  <si>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</si>
  <si>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</si>
  <si>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</si>
  <si>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</si>
  <si>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</si>
  <si>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</si>
  <si>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</si>
  <si>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</si>
  <si>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</si>
  <si>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</si>
  <si>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</si>
  <si>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</si>
  <si>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</si>
  <si>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</si>
  <si>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</si>
  <si>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</si>
  <si>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</si>
  <si>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</si>
  <si>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</si>
  <si>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</si>
  <si>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</si>
  <si>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</si>
  <si>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</si>
  <si>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</si>
  <si>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</si>
  <si>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</si>
  <si>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</si>
  <si>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</si>
  <si>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</si>
  <si>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</si>
  <si>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</si>
  <si>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</si>
  <si>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</si>
  <si>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</si>
  <si>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</si>
  <si>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</si>
  <si>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</si>
  <si>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</si>
  <si>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</si>
  <si>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</si>
  <si>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</si>
  <si>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</si>
  <si>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</si>
  <si>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</si>
  <si>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</si>
  <si>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</si>
  <si>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</si>
  <si>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</si>
  <si>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</si>
  <si>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</si>
  <si>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</si>
  <si>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</si>
  <si>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</si>
  <si>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</si>
  <si>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</si>
  <si>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</si>
  <si>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</si>
  <si>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</si>
  <si>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</si>
  <si>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</si>
  <si>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</si>
  <si>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</si>
  <si>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</si>
  <si>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</si>
  <si>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</si>
  <si>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</si>
  <si>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</si>
  <si>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</si>
  <si>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</si>
  <si>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</si>
  <si>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</si>
  <si>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</si>
  <si>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</si>
  <si>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</si>
  <si>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</si>
  <si>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</si>
  <si>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</si>
  <si>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</si>
  <si>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</si>
  <si>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</si>
  <si>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</si>
  <si>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</si>
  <si>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</si>
  <si>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</si>
  <si>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</si>
  <si>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</si>
  <si>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</si>
  <si>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</si>
  <si>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</si>
  <si>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</si>
  <si>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</si>
  <si>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</si>
  <si>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</si>
  <si>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</si>
  <si>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</si>
  <si>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</si>
  <si>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</si>
  <si>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</si>
  <si>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</si>
  <si>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</si>
  <si>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</si>
  <si>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</si>
  <si>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</si>
  <si>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</si>
  <si>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</si>
  <si>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</si>
  <si>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</si>
  <si>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</si>
  <si>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</si>
  <si>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</si>
  <si>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</si>
  <si>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</si>
  <si>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</si>
  <si>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</si>
  <si>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</si>
  <si>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</si>
  <si>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</si>
  <si>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</si>
  <si>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</si>
  <si>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</si>
  <si>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</si>
  <si>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</si>
  <si>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</si>
  <si>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</si>
  <si>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</si>
  <si>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</si>
  <si>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</si>
  <si>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</si>
  <si>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</si>
  <si>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</si>
  <si>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</si>
  <si>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</si>
  <si>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</si>
  <si>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</si>
  <si>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</si>
  <si>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</si>
  <si>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</si>
  <si>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</si>
  <si>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兵庫県養父市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</si>
  <si>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</si>
  <si>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</si>
  <si>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</si>
  <si>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</si>
  <si>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</si>
  <si>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</si>
  <si>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</si>
  <si>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</si>
  <si>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</si>
  <si>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</si>
  <si>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</si>
  <si>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</si>
  <si>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</si>
  <si>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</si>
  <si>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</si>
  <si>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</si>
  <si>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</si>
  <si>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</si>
  <si>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</si>
  <si>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</si>
  <si>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</si>
  <si>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</si>
  <si>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</si>
  <si>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</si>
  <si>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</si>
  <si>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</si>
  <si>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</si>
  <si>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</si>
  <si>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</si>
  <si>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</si>
  <si>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</si>
  <si>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</si>
  <si>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</si>
  <si>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</si>
  <si>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</si>
  <si>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</si>
  <si>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</si>
  <si>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</si>
  <si>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</si>
  <si>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</si>
  <si>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</si>
  <si>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</si>
  <si>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</si>
  <si>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</si>
  <si>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</si>
  <si>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</si>
  <si>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</si>
  <si>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</si>
  <si>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</si>
  <si>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</si>
  <si>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</si>
  <si>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</si>
  <si>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</si>
  <si>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</si>
  <si>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</si>
  <si>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</si>
  <si>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</si>
  <si>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</si>
  <si>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</si>
  <si>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</si>
  <si>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</si>
  <si>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</si>
  <si>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</si>
  <si>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</si>
  <si>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</si>
  <si>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</si>
  <si>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</si>
  <si>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</si>
  <si>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</si>
  <si>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</si>
  <si>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</si>
  <si>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</si>
  <si>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</si>
  <si>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</si>
  <si>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</si>
  <si>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</si>
  <si>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</si>
  <si>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</si>
  <si>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</si>
  <si>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</si>
  <si>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</si>
  <si>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</si>
  <si>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</si>
  <si>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</si>
  <si>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</si>
  <si>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</si>
  <si>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</si>
  <si>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</si>
  <si>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</si>
  <si>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</si>
  <si>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</si>
  <si>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</si>
  <si>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</si>
  <si>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</si>
  <si>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</si>
  <si>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</si>
  <si>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</si>
  <si>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</si>
  <si>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</si>
  <si>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</si>
  <si>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</si>
  <si>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</si>
  <si>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</si>
  <si>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</si>
  <si>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</si>
  <si>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</si>
  <si>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</si>
  <si>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</si>
  <si>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</si>
  <si>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</si>
  <si>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</si>
  <si>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</si>
  <si>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</si>
  <si>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</si>
  <si>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</si>
  <si>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</si>
  <si>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</si>
  <si>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</si>
  <si>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</si>
  <si>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</si>
  <si>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</si>
  <si>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</si>
  <si>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</si>
  <si>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</si>
  <si>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</si>
  <si>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</si>
  <si>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</si>
  <si>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</si>
  <si>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</si>
  <si>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</si>
  <si>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</si>
  <si>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</si>
  <si>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</si>
  <si>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</si>
  <si>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</si>
  <si>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</si>
  <si>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</si>
  <si>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</si>
  <si>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</si>
  <si>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</si>
  <si>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</si>
  <si>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</si>
  <si>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</si>
  <si>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</si>
  <si>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</si>
  <si>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</si>
  <si>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</si>
  <si>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</si>
  <si>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</si>
  <si>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</si>
  <si>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</si>
  <si>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</si>
  <si>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</si>
  <si>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</si>
  <si>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</si>
  <si>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</si>
  <si>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</si>
  <si>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</si>
  <si>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</si>
  <si>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</si>
  <si>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</si>
  <si>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</si>
  <si>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</si>
  <si>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</si>
  <si>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</si>
  <si>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</si>
  <si>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</si>
  <si>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</si>
  <si>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</si>
  <si>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</si>
  <si>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</si>
  <si>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</si>
  <si>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</si>
  <si>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</si>
  <si>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</si>
  <si>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</si>
  <si>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</si>
  <si>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</si>
  <si>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</si>
  <si>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</si>
  <si>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</si>
  <si>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</si>
  <si>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</si>
  <si>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</si>
  <si>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</si>
  <si>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</si>
  <si>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</si>
  <si>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22.78</t>
  </si>
  <si>
    <t>▲ 0.02</t>
  </si>
  <si>
    <t>水道事業会計</t>
  </si>
  <si>
    <t>一般会計</t>
  </si>
  <si>
    <t>下水道事業会計</t>
  </si>
  <si>
    <t>介護保険特別会計</t>
  </si>
  <si>
    <t>国民健康保険特別会計</t>
  </si>
  <si>
    <t>後期高齢者医療特別会計</t>
  </si>
  <si>
    <t>養父歯科診療所特別会計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</si>
  <si>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</si>
  <si>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</si>
  <si>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</si>
  <si>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</si>
  <si>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</si>
  <si>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</si>
  <si>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</si>
  <si>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</si>
  <si>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</si>
  <si>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</si>
  <si>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</si>
  <si>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</si>
  <si>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</si>
  <si>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但馬広域行政事務組合</t>
    <rPh sb="0" eb="2">
      <t>タジマ</t>
    </rPh>
    <rPh sb="2" eb="4">
      <t>コウイキ</t>
    </rPh>
    <rPh sb="4" eb="6">
      <t>ギョウセイ</t>
    </rPh>
    <rPh sb="6" eb="8">
      <t>ジム</t>
    </rPh>
    <rPh sb="8" eb="10">
      <t>クミアイ</t>
    </rPh>
    <phoneticPr fontId="2"/>
  </si>
  <si>
    <t>南但広域行政事務組合</t>
    <rPh sb="0" eb="1">
      <t>ミナミ</t>
    </rPh>
    <rPh sb="2" eb="4">
      <t>コウイキ</t>
    </rPh>
    <rPh sb="4" eb="6">
      <t>ギョウセイ</t>
    </rPh>
    <rPh sb="6" eb="8">
      <t>ジム</t>
    </rPh>
    <rPh sb="8" eb="10">
      <t>クミアイ</t>
    </rPh>
    <phoneticPr fontId="2"/>
  </si>
  <si>
    <t>公立八鹿病院組合</t>
    <rPh sb="0" eb="2">
      <t>コウリツ</t>
    </rPh>
    <rPh sb="2" eb="4">
      <t>ヨウカ</t>
    </rPh>
    <rPh sb="4" eb="6">
      <t>ビョウイン</t>
    </rPh>
    <rPh sb="6" eb="8">
      <t>クミアイ</t>
    </rPh>
    <phoneticPr fontId="2"/>
  </si>
  <si>
    <t>養父町開発</t>
    <phoneticPr fontId="2"/>
  </si>
  <si>
    <t>おおや振興公社</t>
    <phoneticPr fontId="2"/>
  </si>
  <si>
    <t>やぶパートナーズ</t>
    <phoneticPr fontId="2"/>
  </si>
  <si>
    <t>-</t>
    <phoneticPr fontId="2"/>
  </si>
  <si>
    <t>公共施設等整備基金</t>
    <phoneticPr fontId="5"/>
  </si>
  <si>
    <t>地域振興基金</t>
    <phoneticPr fontId="5"/>
  </si>
  <si>
    <t>元気な養父づくり応援基金</t>
    <phoneticPr fontId="5"/>
  </si>
  <si>
    <t>地域福祉基金</t>
    <phoneticPr fontId="5"/>
  </si>
  <si>
    <t>過疎対策基金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</si>
  <si>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</si>
  <si>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</si>
  <si>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</si>
  <si>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将来負担比率については、基金等の充当可能財源が将来負担額を上回るため平成28年度決算から比率が算定されてない。</t>
    <rPh sb="1" eb="3">
      <t>ショウライ</t>
    </rPh>
    <rPh sb="3" eb="5">
      <t>フタン</t>
    </rPh>
    <rPh sb="5" eb="7">
      <t>ヒリツ</t>
    </rPh>
    <rPh sb="13" eb="15">
      <t>キキン</t>
    </rPh>
    <rPh sb="15" eb="16">
      <t>トウ</t>
    </rPh>
    <rPh sb="17" eb="19">
      <t>ジュウトウ</t>
    </rPh>
    <rPh sb="19" eb="21">
      <t>カノウ</t>
    </rPh>
    <rPh sb="21" eb="23">
      <t>ザイゲン</t>
    </rPh>
    <rPh sb="24" eb="26">
      <t>ショウライ</t>
    </rPh>
    <rPh sb="26" eb="28">
      <t>フタン</t>
    </rPh>
    <rPh sb="28" eb="29">
      <t>ガク</t>
    </rPh>
    <rPh sb="30" eb="32">
      <t>ウワマワ</t>
    </rPh>
    <rPh sb="35" eb="37">
      <t>ヘイセイ</t>
    </rPh>
    <rPh sb="39" eb="41">
      <t>ネンド</t>
    </rPh>
    <rPh sb="41" eb="43">
      <t>ケッサン</t>
    </rPh>
    <rPh sb="45" eb="47">
      <t>ヒリツ</t>
    </rPh>
    <rPh sb="48" eb="50">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</si>
  <si>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</si>
  <si>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</si>
  <si>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</si>
  <si>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</si>
  <si>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</si>
  <si>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</si>
  <si>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将来負担比率については上記のとおり。
　実質公債費比率については、繰上償還や新規地方債の発行抑制等による公債費の減に伴い年々減少していたが、令和２年度以降は普通交付税で措置される公債費充当財源が算入期間の終了等により減となったことなどにより比率は上昇している。
　文化会館等建設事業などの大規模事業に係る地方債の償還額が増大することなどから、令和5年度決算において実質公債費比率は8.7%まで上昇することが見込まれており、今後においても、計画的な繰上償還の実施や新規地方債の発行抑制に努めていく。</t>
    <rPh sb="1" eb="3">
      <t>ショウライ</t>
    </rPh>
    <rPh sb="3" eb="5">
      <t>フタン</t>
    </rPh>
    <rPh sb="5" eb="7">
      <t>ヒリツ</t>
    </rPh>
    <rPh sb="12" eb="14">
      <t>ジョウキ</t>
    </rPh>
    <rPh sb="76" eb="78">
      <t>イコウ</t>
    </rPh>
    <rPh sb="197" eb="199">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</si>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</sst>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71279</c:v>
                </c:pt>
              </c:numCache>
            </c:numRef>
          </c:val>
          <c:smooth val="0"/>
          <c:extLst>
            <c:ext xmlns:c16="http://schemas.microsoft.com/office/drawing/2014/chart" uri="{C3380CC4-5D6E-409C-BE32-E72D297353CC}">
              <c16:uniqueId val="{00000000-3207-46D0-8D72-5344906CD5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46690</c:v>
                </c:pt>
                <c:pt idx="1">
                  <c:v>61821</c:v>
                </c:pt>
                <c:pt idx="2">
                  <c:v>69535</c:v>
                </c:pt>
                <c:pt idx="3">
                  <c:v>165536</c:v>
                </c:pt>
                <c:pt idx="4">
                  <c:v>122225</c:v>
                </c:pt>
              </c:numCache>
            </c:numRef>
          </c:val>
          <c:smooth val="0"/>
          <c:extLst>
            <c:ext xmlns:c16="http://schemas.microsoft.com/office/drawing/2014/chart" uri="{C3380CC4-5D6E-409C-BE32-E72D297353CC}">
              <c16:uniqueId val="{00000001-3207-46D0-8D72-5344906CD5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5.44</c:v>
                </c:pt>
                <c:pt idx="1">
                  <c:v>6</c:v>
                </c:pt>
                <c:pt idx="2">
                  <c:v>6.35</c:v>
                </c:pt>
                <c:pt idx="3">
                  <c:v>6.5</c:v>
                </c:pt>
                <c:pt idx="4">
                  <c:v>9.4</c:v>
                </c:pt>
              </c:numCache>
            </c:numRef>
          </c:val>
          <c:extLst>
            <c:ext xmlns:c16="http://schemas.microsoft.com/office/drawing/2014/chart" uri="{C3380CC4-5D6E-409C-BE32-E72D297353CC}">
              <c16:uniqueId val="{00000000-3AD6-4D87-AF11-9D5546D1A4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21.31</c:v>
                </c:pt>
                <c:pt idx="1">
                  <c:v>22.08</c:v>
                </c:pt>
                <c:pt idx="2">
                  <c:v>22.31</c:v>
                </c:pt>
                <c:pt idx="3">
                  <c:v>23.49</c:v>
                </c:pt>
                <c:pt idx="4">
                  <c:v>23.53</c:v>
                </c:pt>
              </c:numCache>
            </c:numRef>
          </c:val>
          <c:extLst>
            <c:ext xmlns:c16="http://schemas.microsoft.com/office/drawing/2014/chart" uri="{C3380CC4-5D6E-409C-BE32-E72D297353CC}">
              <c16:uniqueId val="{00000001-3AD6-4D87-AF11-9D5546D1A4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-22.78</c:v>
                </c:pt>
                <c:pt idx="1">
                  <c:v>0.4</c:v>
                </c:pt>
                <c:pt idx="2">
                  <c:v>0.32</c:v>
                </c:pt>
                <c:pt idx="3">
                  <c:v>-0.02</c:v>
                </c:pt>
                <c:pt idx="4">
                  <c:v>4.74</c:v>
                </c:pt>
              </c:numCache>
            </c:numRef>
          </c:val>
          <c:smooth val="0"/>
          <c:extLst>
            <c:ext xmlns:c16="http://schemas.microsoft.com/office/drawing/2014/chart" uri="{C3380CC4-5D6E-409C-BE32-E72D297353CC}">
              <c16:uniqueId val="{00000002-3AD6-4D87-AF11-9D5546D1A4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45-4362-B1BB-93D4519239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45-4362-B1BB-93D4519239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45-4362-B1BB-93D451923977}"/>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45-4362-B1BB-93D4519239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0.06</c:v>
                </c:pt>
                <c:pt idx="8">
                  <c:v>#N/A</c:v>
                </c:pt>
                <c:pt idx="9">
                  <c:v>0.06</c:v>
                </c:pt>
              </c:numCache>
            </c:numRef>
          </c:val>
          <c:extLst>
            <c:ext xmlns:c16="http://schemas.microsoft.com/office/drawing/2014/chart" uri="{C3380CC4-5D6E-409C-BE32-E72D297353CC}">
              <c16:uniqueId val="{00000004-0145-4362-B1BB-93D45192397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1.61</c:v>
                </c:pt>
                <c:pt idx="2">
                  <c:v>#N/A</c:v>
                </c:pt>
                <c:pt idx="3">
                  <c:v>0.89</c:v>
                </c:pt>
                <c:pt idx="4">
                  <c:v>#N/A</c:v>
                </c:pt>
                <c:pt idx="5">
                  <c:v>0.61</c:v>
                </c:pt>
                <c:pt idx="6">
                  <c:v>#N/A</c:v>
                </c:pt>
                <c:pt idx="7">
                  <c:v>0.48</c:v>
                </c:pt>
                <c:pt idx="8">
                  <c:v>#N/A</c:v>
                </c:pt>
                <c:pt idx="9">
                  <c:v>0.41</c:v>
                </c:pt>
              </c:numCache>
            </c:numRef>
          </c:val>
          <c:extLst>
            <c:ext xmlns:c16="http://schemas.microsoft.com/office/drawing/2014/chart" uri="{C3380CC4-5D6E-409C-BE32-E72D297353CC}">
              <c16:uniqueId val="{00000005-0145-4362-B1BB-93D4519239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0.36</c:v>
                </c:pt>
                <c:pt idx="4">
                  <c:v>#N/A</c:v>
                </c:pt>
                <c:pt idx="5">
                  <c:v>0.64</c:v>
                </c:pt>
                <c:pt idx="6">
                  <c:v>#N/A</c:v>
                </c:pt>
                <c:pt idx="7">
                  <c:v>0.8</c:v>
                </c:pt>
                <c:pt idx="8">
                  <c:v>#N/A</c:v>
                </c:pt>
                <c:pt idx="9">
                  <c:v>1.43</c:v>
                </c:pt>
              </c:numCache>
            </c:numRef>
          </c:val>
          <c:extLst>
            <c:ext xmlns:c16="http://schemas.microsoft.com/office/drawing/2014/chart" uri="{C3380CC4-5D6E-409C-BE32-E72D297353CC}">
              <c16:uniqueId val="{00000006-0145-4362-B1BB-93D45192397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0.5</c:v>
                </c:pt>
                <c:pt idx="4">
                  <c:v>#N/A</c:v>
                </c:pt>
                <c:pt idx="5">
                  <c:v>0.56999999999999995</c:v>
                </c:pt>
                <c:pt idx="6">
                  <c:v>#N/A</c:v>
                </c:pt>
                <c:pt idx="7">
                  <c:v>1.3</c:v>
                </c:pt>
                <c:pt idx="8">
                  <c:v>#N/A</c:v>
                </c:pt>
                <c:pt idx="9">
                  <c:v>2.2599999999999998</c:v>
                </c:pt>
              </c:numCache>
            </c:numRef>
          </c:val>
          <c:extLst>
            <c:ext xmlns:c16="http://schemas.microsoft.com/office/drawing/2014/chart" uri="{C3380CC4-5D6E-409C-BE32-E72D297353CC}">
              <c16:uniqueId val="{00000007-0145-4362-B1BB-93D4519239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5.44</c:v>
                </c:pt>
                <c:pt idx="2">
                  <c:v>#N/A</c:v>
                </c:pt>
                <c:pt idx="3">
                  <c:v>6</c:v>
                </c:pt>
                <c:pt idx="4">
                  <c:v>#N/A</c:v>
                </c:pt>
                <c:pt idx="5">
                  <c:v>6.35</c:v>
                </c:pt>
                <c:pt idx="6">
                  <c:v>#N/A</c:v>
                </c:pt>
                <c:pt idx="7">
                  <c:v>6.49</c:v>
                </c:pt>
                <c:pt idx="8">
                  <c:v>#N/A</c:v>
                </c:pt>
                <c:pt idx="9">
                  <c:v>9.4</c:v>
                </c:pt>
              </c:numCache>
            </c:numRef>
          </c:val>
          <c:extLst>
            <c:ext xmlns:c16="http://schemas.microsoft.com/office/drawing/2014/chart" uri="{C3380CC4-5D6E-409C-BE32-E72D297353CC}">
              <c16:uniqueId val="{00000008-0145-4362-B1BB-93D4519239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7.42</c:v>
                </c:pt>
                <c:pt idx="2">
                  <c:v>#N/A</c:v>
                </c:pt>
                <c:pt idx="3">
                  <c:v>8.14</c:v>
                </c:pt>
                <c:pt idx="4">
                  <c:v>#N/A</c:v>
                </c:pt>
                <c:pt idx="5">
                  <c:v>8.77</c:v>
                </c:pt>
                <c:pt idx="6">
                  <c:v>#N/A</c:v>
                </c:pt>
                <c:pt idx="7">
                  <c:v>11.44</c:v>
                </c:pt>
                <c:pt idx="8">
                  <c:v>#N/A</c:v>
                </c:pt>
                <c:pt idx="9">
                  <c:v>13.74</c:v>
                </c:pt>
              </c:numCache>
            </c:numRef>
          </c:val>
          <c:extLst>
            <c:ext xmlns:c16="http://schemas.microsoft.com/office/drawing/2014/chart" uri="{C3380CC4-5D6E-409C-BE32-E72D297353CC}">
              <c16:uniqueId val="{00000009-0145-4362-B1BB-93D4519239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3521</c:v>
                </c:pt>
                <c:pt idx="5">
                  <c:v>3277</c:v>
                </c:pt>
                <c:pt idx="8">
                  <c:v>3073</c:v>
                </c:pt>
                <c:pt idx="11">
                  <c:v>2834</c:v>
                </c:pt>
                <c:pt idx="14">
                  <c:v>2661</c:v>
                </c:pt>
              </c:numCache>
            </c:numRef>
          </c:val>
          <c:extLst>
            <c:ext xmlns:c16="http://schemas.microsoft.com/office/drawing/2014/chart" uri="{C3380CC4-5D6E-409C-BE32-E72D297353CC}">
              <c16:uniqueId val="{00000000-0727-4ACD-9CC2-56181549C1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27-4ACD-9CC2-56181549C1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7</c:v>
                </c:pt>
                <c:pt idx="9">
                  <c:v>7</c:v>
                </c:pt>
                <c:pt idx="12">
                  <c:v>5</c:v>
                </c:pt>
              </c:numCache>
            </c:numRef>
          </c:val>
          <c:extLst>
            <c:ext xmlns:c16="http://schemas.microsoft.com/office/drawing/2014/chart" uri="{C3380CC4-5D6E-409C-BE32-E72D297353CC}">
              <c16:uniqueId val="{00000002-0727-4ACD-9CC2-56181549C1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600</c:v>
                </c:pt>
                <c:pt idx="3">
                  <c:v>608</c:v>
                </c:pt>
                <c:pt idx="6">
                  <c:v>625</c:v>
                </c:pt>
                <c:pt idx="9">
                  <c:v>726</c:v>
                </c:pt>
                <c:pt idx="12">
                  <c:v>792</c:v>
                </c:pt>
              </c:numCache>
            </c:numRef>
          </c:val>
          <c:extLst>
            <c:ext xmlns:c16="http://schemas.microsoft.com/office/drawing/2014/chart" uri="{C3380CC4-5D6E-409C-BE32-E72D297353CC}">
              <c16:uniqueId val="{00000003-0727-4ACD-9CC2-56181549C1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1215</c:v>
                </c:pt>
                <c:pt idx="3">
                  <c:v>1056</c:v>
                </c:pt>
                <c:pt idx="6">
                  <c:v>1191</c:v>
                </c:pt>
                <c:pt idx="9">
                  <c:v>1022</c:v>
                </c:pt>
                <c:pt idx="12">
                  <c:v>881</c:v>
                </c:pt>
              </c:numCache>
            </c:numRef>
          </c:val>
          <c:extLst>
            <c:ext xmlns:c16="http://schemas.microsoft.com/office/drawing/2014/chart" uri="{C3380CC4-5D6E-409C-BE32-E72D297353CC}">
              <c16:uniqueId val="{00000004-0727-4ACD-9CC2-56181549C1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27-4ACD-9CC2-56181549C1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27-4ACD-9CC2-56181549C1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2261</c:v>
                </c:pt>
                <c:pt idx="3">
                  <c:v>1986</c:v>
                </c:pt>
                <c:pt idx="6">
                  <c:v>1750</c:v>
                </c:pt>
                <c:pt idx="9">
                  <c:v>1739</c:v>
                </c:pt>
                <c:pt idx="12">
                  <c:v>1801</c:v>
                </c:pt>
              </c:numCache>
            </c:numRef>
          </c:val>
          <c:extLst>
            <c:ext xmlns:c16="http://schemas.microsoft.com/office/drawing/2014/chart" uri="{C3380CC4-5D6E-409C-BE32-E72D297353CC}">
              <c16:uniqueId val="{00000007-0727-4ACD-9CC2-56181549C1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562</c:v>
                </c:pt>
                <c:pt idx="2">
                  <c:v>#N/A</c:v>
                </c:pt>
                <c:pt idx="3">
                  <c:v>#N/A</c:v>
                </c:pt>
                <c:pt idx="4">
                  <c:v>380</c:v>
                </c:pt>
                <c:pt idx="5">
                  <c:v>#N/A</c:v>
                </c:pt>
                <c:pt idx="6">
                  <c:v>#N/A</c:v>
                </c:pt>
                <c:pt idx="7">
                  <c:v>500</c:v>
                </c:pt>
                <c:pt idx="8">
                  <c:v>#N/A</c:v>
                </c:pt>
                <c:pt idx="9">
                  <c:v>#N/A</c:v>
                </c:pt>
                <c:pt idx="10">
                  <c:v>660</c:v>
                </c:pt>
                <c:pt idx="11">
                  <c:v>#N/A</c:v>
                </c:pt>
                <c:pt idx="12">
                  <c:v>#N/A</c:v>
                </c:pt>
                <c:pt idx="13">
                  <c:v>818</c:v>
                </c:pt>
                <c:pt idx="14">
                  <c:v>#N/A</c:v>
                </c:pt>
              </c:numCache>
            </c:numRef>
          </c:val>
          <c:smooth val="0"/>
          <c:extLst>
            <c:ext xmlns:c16="http://schemas.microsoft.com/office/drawing/2014/chart" uri="{C3380CC4-5D6E-409C-BE32-E72D297353CC}">
              <c16:uniqueId val="{00000008-0727-4ACD-9CC2-56181549C1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26984</c:v>
                </c:pt>
                <c:pt idx="5">
                  <c:v>25366</c:v>
                </c:pt>
                <c:pt idx="8">
                  <c:v>23539</c:v>
                </c:pt>
                <c:pt idx="11">
                  <c:v>23086</c:v>
                </c:pt>
                <c:pt idx="14">
                  <c:v>21978</c:v>
                </c:pt>
              </c:numCache>
            </c:numRef>
          </c:val>
          <c:extLst>
            <c:ext xmlns:c16="http://schemas.microsoft.com/office/drawing/2014/chart" uri="{C3380CC4-5D6E-409C-BE32-E72D297353CC}">
              <c16:uniqueId val="{00000000-A761-45AF-BACD-EF43DC28E1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193</c:v>
                </c:pt>
                <c:pt idx="5">
                  <c:v>183</c:v>
                </c:pt>
                <c:pt idx="8">
                  <c:v>162</c:v>
                </c:pt>
                <c:pt idx="11">
                  <c:v>135</c:v>
                </c:pt>
                <c:pt idx="14">
                  <c:v>105</c:v>
                </c:pt>
              </c:numCache>
            </c:numRef>
          </c:val>
          <c:extLst>
            <c:ext xmlns:c16="http://schemas.microsoft.com/office/drawing/2014/chart" uri="{C3380CC4-5D6E-409C-BE32-E72D297353CC}">
              <c16:uniqueId val="{00000001-A761-45AF-BACD-EF43DC28E1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11097</c:v>
                </c:pt>
                <c:pt idx="5">
                  <c:v>12117</c:v>
                </c:pt>
                <c:pt idx="8">
                  <c:v>13289</c:v>
                </c:pt>
                <c:pt idx="11">
                  <c:v>12671</c:v>
                </c:pt>
                <c:pt idx="14">
                  <c:v>12711</c:v>
                </c:pt>
              </c:numCache>
            </c:numRef>
          </c:val>
          <c:extLst>
            <c:ext xmlns:c16="http://schemas.microsoft.com/office/drawing/2014/chart" uri="{C3380CC4-5D6E-409C-BE32-E72D297353CC}">
              <c16:uniqueId val="{00000002-A761-45AF-BACD-EF43DC28E1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61-45AF-BACD-EF43DC28E1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61-45AF-BACD-EF43DC28E1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61-45AF-BACD-EF43DC28E1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2882</c:v>
                </c:pt>
                <c:pt idx="3">
                  <c:v>2758</c:v>
                </c:pt>
                <c:pt idx="6">
                  <c:v>2661</c:v>
                </c:pt>
                <c:pt idx="9">
                  <c:v>2537</c:v>
                </c:pt>
                <c:pt idx="12">
                  <c:v>2530</c:v>
                </c:pt>
              </c:numCache>
            </c:numRef>
          </c:val>
          <c:extLst>
            <c:ext xmlns:c16="http://schemas.microsoft.com/office/drawing/2014/chart" uri="{C3380CC4-5D6E-409C-BE32-E72D297353CC}">
              <c16:uniqueId val="{00000006-A761-45AF-BACD-EF43DC28E1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4960</c:v>
                </c:pt>
                <c:pt idx="3">
                  <c:v>4686</c:v>
                </c:pt>
                <c:pt idx="6">
                  <c:v>4254</c:v>
                </c:pt>
                <c:pt idx="9">
                  <c:v>4562</c:v>
                </c:pt>
                <c:pt idx="12">
                  <c:v>4438</c:v>
                </c:pt>
              </c:numCache>
            </c:numRef>
          </c:val>
          <c:extLst>
            <c:ext xmlns:c16="http://schemas.microsoft.com/office/drawing/2014/chart" uri="{C3380CC4-5D6E-409C-BE32-E72D297353CC}">
              <c16:uniqueId val="{00000007-A761-45AF-BACD-EF43DC28E1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10644</c:v>
                </c:pt>
                <c:pt idx="3">
                  <c:v>9317</c:v>
                </c:pt>
                <c:pt idx="6">
                  <c:v>8760</c:v>
                </c:pt>
                <c:pt idx="9">
                  <c:v>9246</c:v>
                </c:pt>
                <c:pt idx="12">
                  <c:v>9622</c:v>
                </c:pt>
              </c:numCache>
            </c:numRef>
          </c:val>
          <c:extLst>
            <c:ext xmlns:c16="http://schemas.microsoft.com/office/drawing/2014/chart" uri="{C3380CC4-5D6E-409C-BE32-E72D297353CC}">
              <c16:uniqueId val="{00000008-A761-45AF-BACD-EF43DC28E1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c:v>
                </c:pt>
                <c:pt idx="3">
                  <c:v>59</c:v>
                </c:pt>
                <c:pt idx="6">
                  <c:v>45</c:v>
                </c:pt>
                <c:pt idx="9">
                  <c:v>31</c:v>
                </c:pt>
                <c:pt idx="12">
                  <c:v>0</c:v>
                </c:pt>
              </c:numCache>
            </c:numRef>
          </c:val>
          <c:extLst>
            <c:ext xmlns:c16="http://schemas.microsoft.com/office/drawing/2014/chart" uri="{C3380CC4-5D6E-409C-BE32-E72D297353CC}">
              <c16:uniqueId val="{00000009-A761-45AF-BACD-EF43DC28E1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16625</c:v>
                </c:pt>
                <c:pt idx="3">
                  <c:v>16250</c:v>
                </c:pt>
                <c:pt idx="6">
                  <c:v>15685</c:v>
                </c:pt>
                <c:pt idx="9">
                  <c:v>16126</c:v>
                </c:pt>
                <c:pt idx="12">
                  <c:v>15694</c:v>
                </c:pt>
              </c:numCache>
            </c:numRef>
          </c:val>
          <c:extLst>
            <c:ext xmlns:c16="http://schemas.microsoft.com/office/drawing/2014/chart" uri="{C3380CC4-5D6E-409C-BE32-E72D297353CC}">
              <c16:uniqueId val="{0000000A-A761-45AF-BACD-EF43DC28E1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61-45AF-BACD-EF43DC28E1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2582</c:v>
                </c:pt>
                <c:pt idx="1">
                  <c:v>2742</c:v>
                </c:pt>
                <c:pt idx="2">
                  <c:v>2745</c:v>
                </c:pt>
              </c:numCache>
            </c:numRef>
          </c:val>
          <c:extLst>
            <c:ext xmlns:c16="http://schemas.microsoft.com/office/drawing/2014/chart" uri="{C3380CC4-5D6E-409C-BE32-E72D297353CC}">
              <c16:uniqueId val="{00000000-34A1-4D66-97AF-3D9AB7DC0B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2160</c:v>
                </c:pt>
                <c:pt idx="1">
                  <c:v>2178</c:v>
                </c:pt>
                <c:pt idx="2">
                  <c:v>2561</c:v>
                </c:pt>
              </c:numCache>
            </c:numRef>
          </c:val>
          <c:extLst>
            <c:ext xmlns:c16="http://schemas.microsoft.com/office/drawing/2014/chart" uri="{C3380CC4-5D6E-409C-BE32-E72D297353CC}">
              <c16:uniqueId val="{00000001-34A1-4D66-97AF-3D9AB7DC0B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10463</c:v>
                </c:pt>
                <c:pt idx="1">
                  <c:v>9770</c:v>
                </c:pt>
                <c:pt idx="2">
                  <c:v>9480</c:v>
                </c:pt>
              </c:numCache>
            </c:numRef>
          </c:val>
          <c:extLst>
            <c:ext xmlns:c16="http://schemas.microsoft.com/office/drawing/2014/chart" uri="{C3380CC4-5D6E-409C-BE32-E72D297353CC}">
              <c16:uniqueId val="{00000002-34A1-4D66-97AF-3D9AB7DC0B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{E8585BB1-1B6B-44A1-8577-E0D6E2706D7E}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A67-4E0A-9145-4D8EDFE782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{88D64674-D5A7-44CB-87E4-1BB753BC6E76}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67-4E0A-9145-4D8EDFE782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{21C64682-265E-4D5B-ABF5-03970C3651F4}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67-4E0A-9145-4D8EDFE782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{0258EC78-0321-47EE-BF53-AA603EA3D303}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67-4E0A-9145-4D8EDFE782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{F701753C-77EE-42B9-B2C2-B6DE5B8AA4C5}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67-4E0A-9145-4D8EDFE782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{10CEB455-2587-4BA2-8A19-1C1BD4A5028C}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A67-4E0A-9145-4D8EDFE782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{2C26A401-E90F-4F6C-ADA9-D23397ACD9F9}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A67-4E0A-9145-4D8EDFE782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{FBBCF84B-5DA6-40F1-B159-A37CE8ED9FA5}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A67-4E0A-9145-4D8EDFE782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{15547ED7-BDBF-4A91-BE9C-8B10FCA26FF2}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A67-4E0A-9145-4D8EDFE782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65.2</c:v>
                </c:pt>
                <c:pt idx="16">
                  <c:v>66.3</c:v>
                </c:pt>
                <c:pt idx="24">
                  <c:v>66.900000000000006</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67-4E0A-9145-4D8EDFE782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{395B1FBE-027A-458A-84DB-9F93A901E569}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A67-4E0A-9145-4D8EDFE782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{56240628-A860-41AC-A0AB-C2F79D73B2AC}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67-4E0A-9145-4D8EDFE782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{4C089F8F-4D22-4F20-B383-7940C02BD6F6}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67-4E0A-9145-4D8EDFE782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{EA418914-1CF8-47A1-9CC6-56EDC2141172}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67-4E0A-9145-4D8EDFE782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{34EC7A02-FCB5-487E-90C1-C6C2C0570308}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67-4E0A-9145-4D8EDFE7825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{1BED0A7E-28A9-4065-9F77-19CCF46FE3F1}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A67-4E0A-9145-4D8EDFE7825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{A1D47745-F9AC-4E9C-82B7-1704C618F1BF}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A67-4E0A-9145-4D8EDFE7825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{4AB0FB0E-9E3F-4E8A-9A45-99AB60C9797E}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A67-4E0A-9145-4D8EDFE7825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{ED3BE599-4642-414E-B4FA-2A8E7DFD2747}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A67-4E0A-9145-4D8EDFE782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62.8</c:v>
                </c:pt>
              </c:numCache>
            </c:numRef>
          </c:xVal>
          <c:yVal>
            <c:numRef>
              <c:f>公会計指標分析・財政指標組合せ分析表!$BP$55:$DC$55</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CA67-4E0A-9145-4D8EDFE7825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{76F96125-2610-46EC-8927-D7597686F7BF}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EF-4A7A-9C18-F29FD43998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{DCA74E73-E8FB-459D-B591-C0FE1BDD664E}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EF-4A7A-9C18-F29FD43998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{20B20665-16C2-44A6-8649-7A384FE8EB36}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EF-4A7A-9C18-F29FD43998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{A11CDFF2-73E3-4AE8-80F4-211AFF67DE3E}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EF-4A7A-9C18-F29FD43998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{536DCCAD-EA4C-48F3-BA67-DE01F40FA2FA}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EF-4A7A-9C18-F29FD439987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{471F4C63-3F22-488B-906E-84D82D8E0EE5}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EF-4A7A-9C18-F29FD439987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{8D89BD1D-8ECA-4B1C-A29A-637F0CDF3389}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EF-4A7A-9C18-F29FD439987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{C9469707-FCAC-4350-9C2C-9A790C70565B}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EF-4A7A-9C18-F29FD439987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{F6FDFEE7-1402-4776-8E63-DE9688CDCD01}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EF-4A7A-9C18-F29FD43998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5.9</c:v>
                </c:pt>
                <c:pt idx="16">
                  <c:v>5.6</c:v>
                </c:pt>
                <c:pt idx="24">
                  <c:v>5.9</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EF-4A7A-9C18-F29FD43998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{98DC194F-610F-455C-A4CA-B84977F5A517}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EF-4A7A-9C18-F29FD43998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{316DA267-F0C4-4D06-9161-0297AFE6DDA0}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EF-4A7A-9C18-F29FD43998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{4819D3E9-B708-42DA-B02F-B2453CEFA29C}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EF-4A7A-9C18-F29FD43998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{4292C60C-F1F5-4DA1-890C-A24ED2154C94}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EF-4A7A-9C18-F29FD43998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{E182D27E-A4AD-4FB6-A426-91BC68208099}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EF-4A7A-9C18-F29FD439987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{628F4078-21AE-491B-A57F-A54CA2024504}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EF-4A7A-9C18-F29FD439987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{2A7F67FB-FE63-4FDB-8A00-0B56591C1DF6}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EF-4A7A-9C18-F29FD439987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{063B33D0-B961-4FCD-B2AF-0A8402990EE6}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EF-4A7A-9C18-F29FD439987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{79312D78-EC6B-4E1C-9046-D034DEA89FF9}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EF-4A7A-9C18-F29FD43998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8.1999999999999993</c:v>
                </c:pt>
              </c:numCache>
            </c:numRef>
          </c:xVal>
          <c:yVal>
            <c:numRef>
              <c:f>公会計指標分析・財政指標組合せ分析表!$BP$77:$DC$77</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2AEF-4A7A-9C18-F29FD439987E}"/>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C1EF826-D7FC-49AB-BD04-475392A06F2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9F6B45D-4E3C-4E71-819E-4D2E1951D26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文化会館等建設事業に係る地方債の償還開始に伴い一般会計の元利償還金が増加に転じた。組合等が起こした地方債の元利償還金に対する負担金等は年々増額しているが、公営企業債の元利償還金に対する繰入金は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）の合計は前年度と同程度である一方、算入公債費等（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）が減額したため比率が悪化している。</a:t>
          </a:r>
        </a:p>
        <a:p>
          <a:r>
            <a:rPr kumimoji="1" lang="ja-JP" altLang="en-US" sz="1300">
              <a:latin typeface="ＭＳ ゴシック" pitchFamily="49" charset="-128"/>
              <a:ea typeface="ＭＳ ゴシック" pitchFamily="49" charset="-128"/>
            </a:rPr>
            <a:t>　今後、元利償還金の増などにより比率が悪化していく見込みであるが、計画的な繰上償還の実施や新規地方債の発行抑制を行い、公債費の削減に努めていく。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文化会館等建設事業等に係る地方債発行額が令和２年度より減少したことなどにより、一般会計等の新規発行額は元金償還額を下回った。</a:t>
          </a:r>
        </a:p>
        <a:p>
          <a:r>
            <a:rPr kumimoji="1" lang="ja-JP" altLang="en-US" sz="1400">
              <a:latin typeface="ＭＳ ゴシック" pitchFamily="49" charset="-128"/>
              <a:ea typeface="ＭＳ ゴシック" pitchFamily="49" charset="-128"/>
            </a:rPr>
            <a:t>　充当可能基金の額が大きいため、平成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年度以降は将来負担比率は生じていない。</a:t>
          </a:r>
        </a:p>
        <a:p>
          <a:r>
            <a:rPr kumimoji="1" lang="ja-JP" altLang="en-US" sz="1400">
              <a:latin typeface="ＭＳ ゴシック" pitchFamily="49" charset="-128"/>
              <a:ea typeface="ＭＳ ゴシック" pitchFamily="49" charset="-128"/>
            </a:rPr>
            <a:t>　今後も、計画的な繰上償還の実施や新規地方債の発行抑制を行い、地方債残高の削減に努めていく。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「公共施設等整備基金」が文化会館等建設事業などに伴い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億円の減となったものの、「減債基金」が前年度の決算剰余金などにより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億円の増、「創生基金」が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繰上償還の財源として減債基金を活用する計画であり、また今後も公共施設等の整備・改修、除却の財源として公共施設等整備基金を積極的に活用するため、基金全体の残高は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公共施設等整備基金について、令和３年度は将来的な公共施設等の更新や除却費用の財源として活用するため新たに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億円積み立てたが、文化会館等建設事業などに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元気な養父づくり応援基金について、ふるさと納税が令和元年度をピークに減額傾向にあるものの、積立額が取崩額を上回ったため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過疎対策基金について、過疎対策事業債を活用して毎年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公共施設等の整備・改修、除却に有効に活用していくため基金残高は減少する見込みである。過疎対策基金は過疎対策事業債ソフト分を活用して積み立てた基金であるが、令和４年度からはソフト分を全額事業に充当することとし、基金積立は行わない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過疎対策基金と、合併特例債を活用して積み立てた地域振興基金について具体的な活用方法を検討していく。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令和２年度までは決算剰余金を主に財政調整基金に積み立てていたため増額傾向にあったが、令和３年度の決算剰余金は減債基金に積み立てたため、前年度とほぼ同額となっている。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前年度の決算剰余金積立及び利子積立により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令和４年度より繰上償還の財源として減債基金を活用する。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令和３年度は新文化会館の建設などにより大きく減少し、類似団体平均を下回っている。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令和５年度に公共施設等総合管理計画を改定し、当該計画に基づいて施設の適正な維持管理に努める。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5" name="直線コネクタ 7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7" name="直線コネクタ 7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9" name="直線コネクタ 7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70273</xdr:rowOff>
    </xdr:from>
    <xdr:to>
      <xdr:col>15</xdr:col>
      <xdr:colOff>187325</xdr:colOff>
      <xdr:row>31</xdr:row>
      <xdr:rowOff>423</xdr:rowOff>
    </xdr:to>
    <xdr:sp macro="" textlink="">
      <xdr:nvSpPr>
        <xdr:cNvPr id="83" name="フローチャート: 判断 82"/>
        <xdr:cNvSpPr/>
      </xdr:nvSpPr>
      <xdr:spPr>
        <a:xfrm>
          <a:off x="3238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4" name="フローチャート: 判断 83"/>
        <xdr:cNvSpPr/>
      </xdr:nvSpPr>
      <xdr:spPr>
        <a:xfrm>
          <a:off x="2476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85" name="フローチャート: 判断 84"/>
        <xdr:cNvSpPr/>
      </xdr:nvSpPr>
      <xdr:spPr>
        <a:xfrm>
          <a:off x="1714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91" name="楕円 90"/>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92" name="有形固定資産減価償却率該当値テキスト"/>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93" name="楕円 92"/>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32</xdr:row>
      <xdr:rowOff>22860</xdr:rowOff>
    </xdr:to>
    <xdr:cxnSp macro="">
      <xdr:nvCxnSpPr>
        <xdr:cNvPr id="94" name="直線コネクタ 93"/>
        <xdr:cNvCxnSpPr/>
      </xdr:nvCxnSpPr>
      <xdr:spPr>
        <a:xfrm flipV="1">
          <a:off x="4051300" y="6039697"/>
          <a:ext cx="711200" cy="2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95" name="楕円 94"/>
        <xdr:cNvSpPr/>
      </xdr:nvSpPr>
      <xdr:spPr>
        <a:xfrm>
          <a:off x="323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xdr:rowOff>
    </xdr:from>
    <xdr:to>
      <xdr:col>19</xdr:col>
      <xdr:colOff>136525</xdr:colOff>
      <xdr:row>32</xdr:row>
      <xdr:rowOff>22860</xdr:rowOff>
    </xdr:to>
    <xdr:cxnSp macro="">
      <xdr:nvCxnSpPr>
        <xdr:cNvPr id="96" name="直線コネクタ 95"/>
        <xdr:cNvCxnSpPr/>
      </xdr:nvCxnSpPr>
      <xdr:spPr>
        <a:xfrm>
          <a:off x="3289300" y="625919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7" name="楕円 96"/>
        <xdr:cNvSpPr/>
      </xdr:nvSpPr>
      <xdr:spPr>
        <a:xfrm>
          <a:off x="2476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32</xdr:row>
      <xdr:rowOff>1270</xdr:rowOff>
    </xdr:to>
    <xdr:cxnSp macro="">
      <xdr:nvCxnSpPr>
        <xdr:cNvPr id="98" name="直線コネクタ 97"/>
        <xdr:cNvCxnSpPr/>
      </xdr:nvCxnSpPr>
      <xdr:spPr>
        <a:xfrm>
          <a:off x="2527300" y="621961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28363</xdr:rowOff>
    </xdr:from>
    <xdr:to>
      <xdr:col>7</xdr:col>
      <xdr:colOff>187325</xdr:colOff>
      <xdr:row>31</xdr:row>
      <xdr:rowOff>129963</xdr:rowOff>
    </xdr:to>
    <xdr:sp macro="" textlink="">
      <xdr:nvSpPr>
        <xdr:cNvPr id="99" name="楕円 98"/>
        <xdr:cNvSpPr/>
      </xdr:nvSpPr>
      <xdr:spPr>
        <a:xfrm>
          <a:off x="1714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79163</xdr:rowOff>
    </xdr:from>
    <xdr:to>
      <xdr:col>11</xdr:col>
      <xdr:colOff>136525</xdr:colOff>
      <xdr:row>31</xdr:row>
      <xdr:rowOff>133138</xdr:rowOff>
    </xdr:to>
    <xdr:cxnSp macro="">
      <xdr:nvCxnSpPr>
        <xdr:cNvPr id="100" name="直線コネクタ 99"/>
        <xdr:cNvCxnSpPr/>
      </xdr:nvCxnSpPr>
      <xdr:spPr>
        <a:xfrm>
          <a:off x="1765300" y="616563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101"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102" name="n_2aveValue有形固定資産減価償却率"/>
        <xdr:cNvSpPr txBox="1"/>
      </xdr:nvSpPr>
      <xdr:spPr>
        <a:xfrm>
          <a:off x="3086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9754</xdr:rowOff>
    </xdr:from>
    <xdr:ext cx="405111" cy="259045"/>
    <xdr:sp macro="" textlink="">
      <xdr:nvSpPr>
        <xdr:cNvPr id="103" name="n_3aveValue有形固定資産減価償却率"/>
        <xdr:cNvSpPr txBox="1"/>
      </xdr:nvSpPr>
      <xdr:spPr>
        <a:xfrm>
          <a:off x="2324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138024</xdr:rowOff>
    </xdr:from>
    <xdr:ext cx="405111" cy="259045"/>
    <xdr:sp macro="" textlink="">
      <xdr:nvSpPr>
        <xdr:cNvPr id="104" name="n_4aveValue有形固定資産減価償却率"/>
        <xdr:cNvSpPr txBox="1"/>
      </xdr:nvSpPr>
      <xdr:spPr>
        <a:xfrm>
          <a:off x="1562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105" name="n_1main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106" name="n_2mainValue有形固定資産減価償却率"/>
        <xdr:cNvSpPr txBox="1"/>
      </xdr:nvSpPr>
      <xdr:spPr>
        <a:xfrm>
          <a:off x="3086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7" name="n_3mainValue有形固定資産減価償却率"/>
        <xdr:cNvSpPr txBox="1"/>
      </xdr:nvSpPr>
      <xdr:spPr>
        <a:xfrm>
          <a:off x="2324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121090</xdr:rowOff>
    </xdr:from>
    <xdr:ext cx="405111" cy="259045"/>
    <xdr:sp macro="" textlink="">
      <xdr:nvSpPr>
        <xdr:cNvPr id="108" name="n_4mainValue有形固定資産減価償却率"/>
        <xdr:cNvSpPr txBox="1"/>
      </xdr:nvSpPr>
      <xdr:spPr>
        <a:xfrm>
          <a:off x="15627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文化会館等建設事業に係る新規地方債を発行したものの、繰上償還の実施や充当可能基金の増加により比率は令和２年度から横ばいとなっている。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全国、兵庫県及び類似団体の平均より低い水準にあるが、これは繰上償還や新規地方債の発行抑制による地方債残高の減や充当可能基金の増によるものである。</a:t>
          </a:r>
        </a:p>
        <a:p>
          <a:r>
            <a:rPr kumimoji="1" lang="ja-JP" altLang="en-US" sz="1100">
              <a:latin typeface="ＭＳ Ｐゴシック" panose="020B0600070205080204" pitchFamily="50" charset="-128"/>
              <a:ea typeface="ＭＳ Ｐゴシック" panose="020B0600070205080204" pitchFamily="50" charset="-128"/>
            </a:rPr>
            <a:t>　引き続き、計画的な繰上償還の実施や行政コストの削減に努めていく。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9" name="直線コネクタ 138"/>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0" name="債務償還比率最小値テキスト"/>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1" name="直線コネクタ 140"/>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2" name="債務償還比率最大値テキスト"/>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3" name="直線コネクタ 142"/>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4" name="債務償還比率平均値テキスト"/>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5" name="フローチャート: 判断 144"/>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46" name="フローチャート: 判断 145"/>
        <xdr:cNvSpPr/>
      </xdr:nvSpPr>
      <xdr:spPr>
        <a:xfrm>
          <a:off x="14033500" y="621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47" name="フローチャート: 判断 146"/>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48" name="フローチャート: 判断 147"/>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49" name="フローチャート: 判断 148"/>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138349</xdr:rowOff>
    </xdr:from>
    <xdr:to>
      <xdr:col>76</xdr:col>
      <xdr:colOff>73025</xdr:colOff>
      <xdr:row>30</xdr:row>
      <xdr:rowOff>68499</xdr:rowOff>
    </xdr:to>
    <xdr:sp macro="" textlink="">
      <xdr:nvSpPr>
        <xdr:cNvPr id="155" name="楕円 154"/>
        <xdr:cNvSpPr/>
      </xdr:nvSpPr>
      <xdr:spPr>
        <a:xfrm>
          <a:off x="14744700" y="58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161226</xdr:rowOff>
    </xdr:from>
    <xdr:ext cx="469744" cy="259045"/>
    <xdr:sp macro="" textlink="">
      <xdr:nvSpPr>
        <xdr:cNvPr id="156" name="債務償還比率該当値テキスト"/>
        <xdr:cNvSpPr txBox="1"/>
      </xdr:nvSpPr>
      <xdr:spPr>
        <a:xfrm>
          <a:off x="14846300" y="573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142512</xdr:rowOff>
    </xdr:from>
    <xdr:to>
      <xdr:col>72</xdr:col>
      <xdr:colOff>123825</xdr:colOff>
      <xdr:row>30</xdr:row>
      <xdr:rowOff>72662</xdr:rowOff>
    </xdr:to>
    <xdr:sp macro="" textlink="">
      <xdr:nvSpPr>
        <xdr:cNvPr id="157" name="楕円 156"/>
        <xdr:cNvSpPr/>
      </xdr:nvSpPr>
      <xdr:spPr>
        <a:xfrm>
          <a:off x="14033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17699</xdr:rowOff>
    </xdr:from>
    <xdr:to>
      <xdr:col>76</xdr:col>
      <xdr:colOff>22225</xdr:colOff>
      <xdr:row>30</xdr:row>
      <xdr:rowOff>21862</xdr:rowOff>
    </xdr:to>
    <xdr:cxnSp macro="">
      <xdr:nvCxnSpPr>
        <xdr:cNvPr id="158" name="直線コネクタ 157"/>
        <xdr:cNvCxnSpPr/>
      </xdr:nvCxnSpPr>
      <xdr:spPr>
        <a:xfrm flipV="1">
          <a:off x="14084300" y="5932724"/>
          <a:ext cx="7112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56461</xdr:rowOff>
    </xdr:from>
    <xdr:to>
      <xdr:col>68</xdr:col>
      <xdr:colOff>123825</xdr:colOff>
      <xdr:row>29</xdr:row>
      <xdr:rowOff>158061</xdr:rowOff>
    </xdr:to>
    <xdr:sp macro="" textlink="">
      <xdr:nvSpPr>
        <xdr:cNvPr id="159" name="楕円 158"/>
        <xdr:cNvSpPr/>
      </xdr:nvSpPr>
      <xdr:spPr>
        <a:xfrm>
          <a:off x="13271500" y="58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107261</xdr:rowOff>
    </xdr:from>
    <xdr:to>
      <xdr:col>72</xdr:col>
      <xdr:colOff>73025</xdr:colOff>
      <xdr:row>30</xdr:row>
      <xdr:rowOff>21862</xdr:rowOff>
    </xdr:to>
    <xdr:cxnSp macro="">
      <xdr:nvCxnSpPr>
        <xdr:cNvPr id="160" name="直線コネクタ 159"/>
        <xdr:cNvCxnSpPr/>
      </xdr:nvCxnSpPr>
      <xdr:spPr>
        <a:xfrm>
          <a:off x="13322300" y="5850836"/>
          <a:ext cx="7620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129250</xdr:rowOff>
    </xdr:from>
    <xdr:to>
      <xdr:col>64</xdr:col>
      <xdr:colOff>123825</xdr:colOff>
      <xdr:row>30</xdr:row>
      <xdr:rowOff>59400</xdr:rowOff>
    </xdr:to>
    <xdr:sp macro="" textlink="">
      <xdr:nvSpPr>
        <xdr:cNvPr id="161" name="楕円 160"/>
        <xdr:cNvSpPr/>
      </xdr:nvSpPr>
      <xdr:spPr>
        <a:xfrm>
          <a:off x="12509500" y="58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107261</xdr:rowOff>
    </xdr:from>
    <xdr:to>
      <xdr:col>68</xdr:col>
      <xdr:colOff>73025</xdr:colOff>
      <xdr:row>30</xdr:row>
      <xdr:rowOff>8600</xdr:rowOff>
    </xdr:to>
    <xdr:cxnSp macro="">
      <xdr:nvCxnSpPr>
        <xdr:cNvPr id="162" name="直線コネクタ 161"/>
        <xdr:cNvCxnSpPr/>
      </xdr:nvCxnSpPr>
      <xdr:spPr>
        <a:xfrm flipV="1">
          <a:off x="12560300" y="5850836"/>
          <a:ext cx="762000" cy="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156392</xdr:rowOff>
    </xdr:from>
    <xdr:to>
      <xdr:col>60</xdr:col>
      <xdr:colOff>123825</xdr:colOff>
      <xdr:row>30</xdr:row>
      <xdr:rowOff>86542</xdr:rowOff>
    </xdr:to>
    <xdr:sp macro="" textlink="">
      <xdr:nvSpPr>
        <xdr:cNvPr id="163" name="楕円 162"/>
        <xdr:cNvSpPr/>
      </xdr:nvSpPr>
      <xdr:spPr>
        <a:xfrm>
          <a:off x="11747500" y="58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8600</xdr:rowOff>
    </xdr:from>
    <xdr:to>
      <xdr:col>64</xdr:col>
      <xdr:colOff>73025</xdr:colOff>
      <xdr:row>30</xdr:row>
      <xdr:rowOff>35742</xdr:rowOff>
    </xdr:to>
    <xdr:cxnSp macro="">
      <xdr:nvCxnSpPr>
        <xdr:cNvPr id="164" name="直線コネクタ 163"/>
        <xdr:cNvCxnSpPr/>
      </xdr:nvCxnSpPr>
      <xdr:spPr>
        <a:xfrm flipV="1">
          <a:off x="11798300" y="5923625"/>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46898</xdr:rowOff>
    </xdr:from>
    <xdr:ext cx="469744" cy="259045"/>
    <xdr:sp macro="" textlink="">
      <xdr:nvSpPr>
        <xdr:cNvPr id="165" name="n_1aveValue債務償還比率"/>
        <xdr:cNvSpPr txBox="1"/>
      </xdr:nvSpPr>
      <xdr:spPr>
        <a:xfrm>
          <a:off x="13836727" y="63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138656</xdr:rowOff>
    </xdr:from>
    <xdr:ext cx="469744" cy="259045"/>
    <xdr:sp macro="" textlink="">
      <xdr:nvSpPr>
        <xdr:cNvPr id="166" name="n_2aveValue債務償還比率"/>
        <xdr:cNvSpPr txBox="1"/>
      </xdr:nvSpPr>
      <xdr:spPr>
        <a:xfrm>
          <a:off x="13087427" y="63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133875</xdr:rowOff>
    </xdr:from>
    <xdr:ext cx="469744" cy="259045"/>
    <xdr:sp macro="" textlink="">
      <xdr:nvSpPr>
        <xdr:cNvPr id="167" name="n_3aveValue債務償還比率"/>
        <xdr:cNvSpPr txBox="1"/>
      </xdr:nvSpPr>
      <xdr:spPr>
        <a:xfrm>
          <a:off x="12325427"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141277</xdr:rowOff>
    </xdr:from>
    <xdr:ext cx="469744" cy="259045"/>
    <xdr:sp macro="" textlink="">
      <xdr:nvSpPr>
        <xdr:cNvPr id="168" name="n_4aveValue債務償還比率"/>
        <xdr:cNvSpPr txBox="1"/>
      </xdr:nvSpPr>
      <xdr:spPr>
        <a:xfrm>
          <a:off x="11563427" y="63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89189</xdr:rowOff>
    </xdr:from>
    <xdr:ext cx="469744" cy="259045"/>
    <xdr:sp macro="" textlink="">
      <xdr:nvSpPr>
        <xdr:cNvPr id="169" name="n_1mainValue債務償還比率"/>
        <xdr:cNvSpPr txBox="1"/>
      </xdr:nvSpPr>
      <xdr:spPr>
        <a:xfrm>
          <a:off x="13836727" y="566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3138</xdr:rowOff>
    </xdr:from>
    <xdr:ext cx="469744" cy="259045"/>
    <xdr:sp macro="" textlink="">
      <xdr:nvSpPr>
        <xdr:cNvPr id="170" name="n_2mainValue債務償還比率"/>
        <xdr:cNvSpPr txBox="1"/>
      </xdr:nvSpPr>
      <xdr:spPr>
        <a:xfrm>
          <a:off x="13087427" y="557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75927</xdr:rowOff>
    </xdr:from>
    <xdr:ext cx="469744" cy="259045"/>
    <xdr:sp macro="" textlink="">
      <xdr:nvSpPr>
        <xdr:cNvPr id="171" name="n_3mainValue債務償還比率"/>
        <xdr:cNvSpPr txBox="1"/>
      </xdr:nvSpPr>
      <xdr:spPr>
        <a:xfrm>
          <a:off x="12325427" y="5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103069</xdr:rowOff>
    </xdr:from>
    <xdr:ext cx="469744" cy="259045"/>
    <xdr:sp macro="" textlink="">
      <xdr:nvSpPr>
        <xdr:cNvPr id="172" name="n_4mainValue債務償還比率"/>
        <xdr:cNvSpPr txBox="1"/>
      </xdr:nvSpPr>
      <xdr:spPr>
        <a:xfrm>
          <a:off x="11563427" y="567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3" name="楕円 72"/>
        <xdr:cNvSpPr/>
      </xdr:nvSpPr>
      <xdr:spPr>
        <a:xfrm>
          <a:off x="458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4" name="【道路】&#10;有形固定資産減価償却率該当値テキスト"/>
        <xdr:cNvSpPr txBox="1"/>
      </xdr:nvSpPr>
      <xdr:spPr>
        <a:xfrm>
          <a:off x="4673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49530</xdr:rowOff>
    </xdr:to>
    <xdr:cxnSp macro="">
      <xdr:nvCxnSpPr>
        <xdr:cNvPr id="76" name="直線コネクタ 75"/>
        <xdr:cNvCxnSpPr/>
      </xdr:nvCxnSpPr>
      <xdr:spPr>
        <a:xfrm flipV="1">
          <a:off x="3797300" y="6377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49530</xdr:rowOff>
    </xdr:to>
    <xdr:cxnSp macro="">
      <xdr:nvCxnSpPr>
        <xdr:cNvPr id="78" name="直線コネクタ 77"/>
        <xdr:cNvCxnSpPr/>
      </xdr:nvCxnSpPr>
      <xdr:spPr>
        <a:xfrm>
          <a:off x="2908300" y="638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9" name="楕円 78"/>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41910</xdr:rowOff>
    </xdr:to>
    <xdr:cxnSp macro="">
      <xdr:nvCxnSpPr>
        <xdr:cNvPr id="80" name="直線コネクタ 79"/>
        <xdr:cNvCxnSpPr/>
      </xdr:nvCxnSpPr>
      <xdr:spPr>
        <a:xfrm>
          <a:off x="2019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9525</xdr:rowOff>
    </xdr:to>
    <xdr:cxnSp macro="">
      <xdr:nvCxnSpPr>
        <xdr:cNvPr id="82" name="直線コネクタ 81"/>
        <xdr:cNvCxnSpPr/>
      </xdr:nvCxnSpPr>
      <xdr:spPr>
        <a:xfrm>
          <a:off x="1130300" y="6345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9" name="n_3mainValue【道路】&#10;有形固定資産減価償却率"/>
        <xdr:cNvSpPr txBox="1"/>
      </xdr:nvSpPr>
      <xdr:spPr>
        <a:xfrm>
          <a:off x="1816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168522</xdr:rowOff>
    </xdr:from>
    <xdr:to>
      <xdr:col>50</xdr:col>
      <xdr:colOff>165100</xdr:colOff>
      <xdr:row>40</xdr:row>
      <xdr:rowOff>98672</xdr:rowOff>
    </xdr:to>
    <xdr:sp macro="" textlink="">
      <xdr:nvSpPr>
        <xdr:cNvPr id="121" name="フローチャート: 判断 120"/>
        <xdr:cNvSpPr/>
      </xdr:nvSpPr>
      <xdr:spPr>
        <a:xfrm>
          <a:off x="9588500" y="68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16542</xdr:rowOff>
    </xdr:from>
    <xdr:to>
      <xdr:col>46</xdr:col>
      <xdr:colOff>38100</xdr:colOff>
      <xdr:row>40</xdr:row>
      <xdr:rowOff>118142</xdr:rowOff>
    </xdr:to>
    <xdr:sp macro="" textlink="">
      <xdr:nvSpPr>
        <xdr:cNvPr id="122" name="フローチャート: 判断 121"/>
        <xdr:cNvSpPr/>
      </xdr:nvSpPr>
      <xdr:spPr>
        <a:xfrm>
          <a:off x="8699500" y="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23667</xdr:rowOff>
    </xdr:from>
    <xdr:to>
      <xdr:col>41</xdr:col>
      <xdr:colOff>101600</xdr:colOff>
      <xdr:row>40</xdr:row>
      <xdr:rowOff>125267</xdr:rowOff>
    </xdr:to>
    <xdr:sp macro="" textlink="">
      <xdr:nvSpPr>
        <xdr:cNvPr id="123" name="フローチャート: 判断 122"/>
        <xdr:cNvSpPr/>
      </xdr:nvSpPr>
      <xdr:spPr>
        <a:xfrm>
          <a:off x="7810500" y="68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20751</xdr:rowOff>
    </xdr:from>
    <xdr:to>
      <xdr:col>36</xdr:col>
      <xdr:colOff>165100</xdr:colOff>
      <xdr:row>40</xdr:row>
      <xdr:rowOff>122351</xdr:rowOff>
    </xdr:to>
    <xdr:sp macro="" textlink="">
      <xdr:nvSpPr>
        <xdr:cNvPr id="124" name="フローチャート: 判断 123"/>
        <xdr:cNvSpPr/>
      </xdr:nvSpPr>
      <xdr:spPr>
        <a:xfrm>
          <a:off x="6921500" y="687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116135</xdr:rowOff>
    </xdr:from>
    <xdr:to>
      <xdr:col>55</xdr:col>
      <xdr:colOff>50800</xdr:colOff>
      <xdr:row>41</xdr:row>
      <xdr:rowOff>46285</xdr:rowOff>
    </xdr:to>
    <xdr:sp macro="" textlink="">
      <xdr:nvSpPr>
        <xdr:cNvPr id="130" name="楕円 129"/>
        <xdr:cNvSpPr/>
      </xdr:nvSpPr>
      <xdr:spPr>
        <a:xfrm>
          <a:off x="10426700" y="69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31062</xdr:rowOff>
    </xdr:from>
    <xdr:ext cx="534377" cy="259045"/>
    <xdr:sp macro="" textlink="">
      <xdr:nvSpPr>
        <xdr:cNvPr id="131" name="【道路】&#10;一人当たり延長該当値テキスト"/>
        <xdr:cNvSpPr txBox="1"/>
      </xdr:nvSpPr>
      <xdr:spPr>
        <a:xfrm>
          <a:off x="10515600" y="68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120326</xdr:rowOff>
    </xdr:from>
    <xdr:to>
      <xdr:col>50</xdr:col>
      <xdr:colOff>165100</xdr:colOff>
      <xdr:row>41</xdr:row>
      <xdr:rowOff>50476</xdr:rowOff>
    </xdr:to>
    <xdr:sp macro="" textlink="">
      <xdr:nvSpPr>
        <xdr:cNvPr id="132" name="楕円 131"/>
        <xdr:cNvSpPr/>
      </xdr:nvSpPr>
      <xdr:spPr>
        <a:xfrm>
          <a:off x="9588500" y="69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166935</xdr:rowOff>
    </xdr:from>
    <xdr:to>
      <xdr:col>55</xdr:col>
      <xdr:colOff>0</xdr:colOff>
      <xdr:row>40</xdr:row>
      <xdr:rowOff>171126</xdr:rowOff>
    </xdr:to>
    <xdr:cxnSp macro="">
      <xdr:nvCxnSpPr>
        <xdr:cNvPr id="133" name="直線コネクタ 132"/>
        <xdr:cNvCxnSpPr/>
      </xdr:nvCxnSpPr>
      <xdr:spPr>
        <a:xfrm flipV="1">
          <a:off x="9639300" y="702493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123984</xdr:rowOff>
    </xdr:from>
    <xdr:to>
      <xdr:col>46</xdr:col>
      <xdr:colOff>38100</xdr:colOff>
      <xdr:row>41</xdr:row>
      <xdr:rowOff>54134</xdr:rowOff>
    </xdr:to>
    <xdr:sp macro="" textlink="">
      <xdr:nvSpPr>
        <xdr:cNvPr id="134" name="楕円 133"/>
        <xdr:cNvSpPr/>
      </xdr:nvSpPr>
      <xdr:spPr>
        <a:xfrm>
          <a:off x="8699500" y="69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171126</xdr:rowOff>
    </xdr:from>
    <xdr:to>
      <xdr:col>50</xdr:col>
      <xdr:colOff>114300</xdr:colOff>
      <xdr:row>41</xdr:row>
      <xdr:rowOff>3334</xdr:rowOff>
    </xdr:to>
    <xdr:cxnSp macro="">
      <xdr:nvCxnSpPr>
        <xdr:cNvPr id="135" name="直線コネクタ 134"/>
        <xdr:cNvCxnSpPr/>
      </xdr:nvCxnSpPr>
      <xdr:spPr>
        <a:xfrm flipV="1">
          <a:off x="8750300" y="702912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6" name="楕円 135"/>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3334</xdr:rowOff>
    </xdr:from>
    <xdr:to>
      <xdr:col>45</xdr:col>
      <xdr:colOff>177800</xdr:colOff>
      <xdr:row>41</xdr:row>
      <xdr:rowOff>7620</xdr:rowOff>
    </xdr:to>
    <xdr:cxnSp macro="">
      <xdr:nvCxnSpPr>
        <xdr:cNvPr id="137" name="直線コネクタ 136"/>
        <xdr:cNvCxnSpPr/>
      </xdr:nvCxnSpPr>
      <xdr:spPr>
        <a:xfrm flipV="1">
          <a:off x="7861300" y="7032784"/>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132652</xdr:rowOff>
    </xdr:from>
    <xdr:to>
      <xdr:col>36</xdr:col>
      <xdr:colOff>165100</xdr:colOff>
      <xdr:row>41</xdr:row>
      <xdr:rowOff>62802</xdr:rowOff>
    </xdr:to>
    <xdr:sp macro="" textlink="">
      <xdr:nvSpPr>
        <xdr:cNvPr id="138" name="楕円 137"/>
        <xdr:cNvSpPr/>
      </xdr:nvSpPr>
      <xdr:spPr>
        <a:xfrm>
          <a:off x="6921500" y="69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12002</xdr:rowOff>
    </xdr:to>
    <xdr:cxnSp macro="">
      <xdr:nvCxnSpPr>
        <xdr:cNvPr id="139" name="直線コネクタ 138"/>
        <xdr:cNvCxnSpPr/>
      </xdr:nvCxnSpPr>
      <xdr:spPr>
        <a:xfrm flipV="1">
          <a:off x="6972300" y="7037070"/>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115199</xdr:rowOff>
    </xdr:from>
    <xdr:ext cx="534377" cy="259045"/>
    <xdr:sp macro="" textlink="">
      <xdr:nvSpPr>
        <xdr:cNvPr id="140" name="n_1aveValue【道路】&#10;一人当たり延長"/>
        <xdr:cNvSpPr txBox="1"/>
      </xdr:nvSpPr>
      <xdr:spPr>
        <a:xfrm>
          <a:off x="9359411" y="66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134669</xdr:rowOff>
    </xdr:from>
    <xdr:ext cx="534377" cy="259045"/>
    <xdr:sp macro="" textlink="">
      <xdr:nvSpPr>
        <xdr:cNvPr id="141" name="n_2aveValue【道路】&#10;一人当たり延長"/>
        <xdr:cNvSpPr txBox="1"/>
      </xdr:nvSpPr>
      <xdr:spPr>
        <a:xfrm>
          <a:off x="8483111" y="6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141794</xdr:rowOff>
    </xdr:from>
    <xdr:ext cx="534377" cy="259045"/>
    <xdr:sp macro="" textlink="">
      <xdr:nvSpPr>
        <xdr:cNvPr id="142" name="n_3aveValue【道路】&#10;一人当たり延長"/>
        <xdr:cNvSpPr txBox="1"/>
      </xdr:nvSpPr>
      <xdr:spPr>
        <a:xfrm>
          <a:off x="7594111" y="66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138878</xdr:rowOff>
    </xdr:from>
    <xdr:ext cx="534377" cy="259045"/>
    <xdr:sp macro="" textlink="">
      <xdr:nvSpPr>
        <xdr:cNvPr id="143" name="n_4aveValue【道路】&#10;一人当たり延長"/>
        <xdr:cNvSpPr txBox="1"/>
      </xdr:nvSpPr>
      <xdr:spPr>
        <a:xfrm>
          <a:off x="6705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41603</xdr:rowOff>
    </xdr:from>
    <xdr:ext cx="534377" cy="259045"/>
    <xdr:sp macro="" textlink="">
      <xdr:nvSpPr>
        <xdr:cNvPr id="144" name="n_1mainValue【道路】&#10;一人当たり延長"/>
        <xdr:cNvSpPr txBox="1"/>
      </xdr:nvSpPr>
      <xdr:spPr>
        <a:xfrm>
          <a:off x="9359411" y="70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45261</xdr:rowOff>
    </xdr:from>
    <xdr:ext cx="534377" cy="259045"/>
    <xdr:sp macro="" textlink="">
      <xdr:nvSpPr>
        <xdr:cNvPr id="145" name="n_2mainValue【道路】&#10;一人当たり延長"/>
        <xdr:cNvSpPr txBox="1"/>
      </xdr:nvSpPr>
      <xdr:spPr>
        <a:xfrm>
          <a:off x="8483111" y="70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49547</xdr:rowOff>
    </xdr:from>
    <xdr:ext cx="534377" cy="259045"/>
    <xdr:sp macro="" textlink="">
      <xdr:nvSpPr>
        <xdr:cNvPr id="146" name="n_3mainValue【道路】&#10;一人当たり延長"/>
        <xdr:cNvSpPr txBox="1"/>
      </xdr:nvSpPr>
      <xdr:spPr>
        <a:xfrm>
          <a:off x="7594111" y="70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53929</xdr:rowOff>
    </xdr:from>
    <xdr:ext cx="534377" cy="259045"/>
    <xdr:sp macro="" textlink="">
      <xdr:nvSpPr>
        <xdr:cNvPr id="147" name="n_4mainValue【道路】&#10;一人当たり延長"/>
        <xdr:cNvSpPr txBox="1"/>
      </xdr:nvSpPr>
      <xdr:spPr>
        <a:xfrm>
          <a:off x="6705111" y="7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0" name="フローチャート: 判断 179"/>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2" name="フローチャート: 判断 181"/>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3" name="フローチャート: 判断 182"/>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53703</xdr:rowOff>
    </xdr:from>
    <xdr:to>
      <xdr:col>24</xdr:col>
      <xdr:colOff>114300</xdr:colOff>
      <xdr:row>55</xdr:row>
      <xdr:rowOff>155303</xdr:rowOff>
    </xdr:to>
    <xdr:sp macro="" textlink="">
      <xdr:nvSpPr>
        <xdr:cNvPr id="189" name="楕円 188"/>
        <xdr:cNvSpPr/>
      </xdr:nvSpPr>
      <xdr:spPr>
        <a:xfrm>
          <a:off x="45847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168383</xdr:rowOff>
    </xdr:from>
    <xdr:ext cx="340478" cy="259045"/>
    <xdr:sp macro="" textlink="">
      <xdr:nvSpPr>
        <xdr:cNvPr id="190" name="【橋りょう・トンネル】&#10;有形固定資産減価償却率該当値テキスト"/>
        <xdr:cNvSpPr txBox="1"/>
      </xdr:nvSpPr>
      <xdr:spPr>
        <a:xfrm>
          <a:off x="4673600" y="942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40640</xdr:rowOff>
    </xdr:from>
    <xdr:to>
      <xdr:col>20</xdr:col>
      <xdr:colOff>38100</xdr:colOff>
      <xdr:row>55</xdr:row>
      <xdr:rowOff>142240</xdr:rowOff>
    </xdr:to>
    <xdr:sp macro="" textlink="">
      <xdr:nvSpPr>
        <xdr:cNvPr id="191" name="楕円 190"/>
        <xdr:cNvSpPr/>
      </xdr:nvSpPr>
      <xdr:spPr>
        <a:xfrm>
          <a:off x="3746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91440</xdr:rowOff>
    </xdr:from>
    <xdr:to>
      <xdr:col>24</xdr:col>
      <xdr:colOff>63500</xdr:colOff>
      <xdr:row>55</xdr:row>
      <xdr:rowOff>104503</xdr:rowOff>
    </xdr:to>
    <xdr:cxnSp macro="">
      <xdr:nvCxnSpPr>
        <xdr:cNvPr id="192" name="直線コネクタ 191"/>
        <xdr:cNvCxnSpPr/>
      </xdr:nvCxnSpPr>
      <xdr:spPr>
        <a:xfrm>
          <a:off x="3797300" y="952119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37374</xdr:rowOff>
    </xdr:from>
    <xdr:to>
      <xdr:col>15</xdr:col>
      <xdr:colOff>101600</xdr:colOff>
      <xdr:row>55</xdr:row>
      <xdr:rowOff>138974</xdr:rowOff>
    </xdr:to>
    <xdr:sp macro="" textlink="">
      <xdr:nvSpPr>
        <xdr:cNvPr id="193" name="楕円 192"/>
        <xdr:cNvSpPr/>
      </xdr:nvSpPr>
      <xdr:spPr>
        <a:xfrm>
          <a:off x="2857500" y="94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88174</xdr:rowOff>
    </xdr:from>
    <xdr:to>
      <xdr:col>19</xdr:col>
      <xdr:colOff>177800</xdr:colOff>
      <xdr:row>55</xdr:row>
      <xdr:rowOff>91440</xdr:rowOff>
    </xdr:to>
    <xdr:cxnSp macro="">
      <xdr:nvCxnSpPr>
        <xdr:cNvPr id="194" name="直線コネクタ 193"/>
        <xdr:cNvCxnSpPr/>
      </xdr:nvCxnSpPr>
      <xdr:spPr>
        <a:xfrm>
          <a:off x="2908300" y="95179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5" name="楕円 194"/>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88174</xdr:rowOff>
    </xdr:to>
    <xdr:cxnSp macro="">
      <xdr:nvCxnSpPr>
        <xdr:cNvPr id="196" name="直線コネクタ 195"/>
        <xdr:cNvCxnSpPr/>
      </xdr:nvCxnSpPr>
      <xdr:spPr>
        <a:xfrm>
          <a:off x="2019300" y="9498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4717</xdr:rowOff>
    </xdr:from>
    <xdr:to>
      <xdr:col>6</xdr:col>
      <xdr:colOff>38100</xdr:colOff>
      <xdr:row>55</xdr:row>
      <xdr:rowOff>106317</xdr:rowOff>
    </xdr:to>
    <xdr:sp macro="" textlink="">
      <xdr:nvSpPr>
        <xdr:cNvPr id="197" name="楕円 196"/>
        <xdr:cNvSpPr/>
      </xdr:nvSpPr>
      <xdr:spPr>
        <a:xfrm>
          <a:off x="1079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55517</xdr:rowOff>
    </xdr:from>
    <xdr:to>
      <xdr:col>10</xdr:col>
      <xdr:colOff>114300</xdr:colOff>
      <xdr:row>55</xdr:row>
      <xdr:rowOff>68580</xdr:rowOff>
    </xdr:to>
    <xdr:cxnSp macro="">
      <xdr:nvCxnSpPr>
        <xdr:cNvPr id="198" name="直線コネクタ 197"/>
        <xdr:cNvCxnSpPr/>
      </xdr:nvCxnSpPr>
      <xdr:spPr>
        <a:xfrm>
          <a:off x="1130300" y="94852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9"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1"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2"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158767</xdr:rowOff>
    </xdr:from>
    <xdr:ext cx="340478" cy="259045"/>
    <xdr:sp macro="" textlink="">
      <xdr:nvSpPr>
        <xdr:cNvPr id="203" name="n_1mainValue【橋りょう・トンネル】&#10;有形固定資産減価償却率"/>
        <xdr:cNvSpPr txBox="1"/>
      </xdr:nvSpPr>
      <xdr:spPr>
        <a:xfrm>
          <a:off x="36143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155501</xdr:rowOff>
    </xdr:from>
    <xdr:ext cx="340478" cy="259045"/>
    <xdr:sp macro="" textlink="">
      <xdr:nvSpPr>
        <xdr:cNvPr id="204" name="n_2mainValue【橋りょう・トンネル】&#10;有形固定資産減価償却率"/>
        <xdr:cNvSpPr txBox="1"/>
      </xdr:nvSpPr>
      <xdr:spPr>
        <a:xfrm>
          <a:off x="2738061" y="924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5"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122844</xdr:rowOff>
    </xdr:from>
    <xdr:ext cx="340478" cy="259045"/>
    <xdr:sp macro="" textlink="">
      <xdr:nvSpPr>
        <xdr:cNvPr id="206" name="n_4mainValue【橋りょう・トンネル】&#10;有形固定資産減価償却率"/>
        <xdr:cNvSpPr txBox="1"/>
      </xdr:nvSpPr>
      <xdr:spPr>
        <a:xfrm>
          <a:off x="960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39" name="フローチャート: 判断 238"/>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0" name="フローチャート: 判断 239"/>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1" name="フローチャート: 判断 240"/>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2" name="フローチャート: 判断 241"/>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51258</xdr:rowOff>
    </xdr:from>
    <xdr:to>
      <xdr:col>55</xdr:col>
      <xdr:colOff>50800</xdr:colOff>
      <xdr:row>64</xdr:row>
      <xdr:rowOff>152858</xdr:rowOff>
    </xdr:to>
    <xdr:sp macro="" textlink="">
      <xdr:nvSpPr>
        <xdr:cNvPr id="248" name="楕円 247"/>
        <xdr:cNvSpPr/>
      </xdr:nvSpPr>
      <xdr:spPr>
        <a:xfrm>
          <a:off x="10426700" y="110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137635</xdr:rowOff>
    </xdr:from>
    <xdr:ext cx="534377" cy="259045"/>
    <xdr:sp macro="" textlink="">
      <xdr:nvSpPr>
        <xdr:cNvPr id="249" name="【橋りょう・トンネル】&#10;一人当たり有形固定資産（償却資産）額該当値テキスト"/>
        <xdr:cNvSpPr txBox="1"/>
      </xdr:nvSpPr>
      <xdr:spPr>
        <a:xfrm>
          <a:off x="10515600" y="109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57506</xdr:rowOff>
    </xdr:from>
    <xdr:to>
      <xdr:col>50</xdr:col>
      <xdr:colOff>165100</xdr:colOff>
      <xdr:row>64</xdr:row>
      <xdr:rowOff>159106</xdr:rowOff>
    </xdr:to>
    <xdr:sp macro="" textlink="">
      <xdr:nvSpPr>
        <xdr:cNvPr id="250" name="楕円 249"/>
        <xdr:cNvSpPr/>
      </xdr:nvSpPr>
      <xdr:spPr>
        <a:xfrm>
          <a:off x="9588500" y="110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102058</xdr:rowOff>
    </xdr:from>
    <xdr:to>
      <xdr:col>55</xdr:col>
      <xdr:colOff>0</xdr:colOff>
      <xdr:row>64</xdr:row>
      <xdr:rowOff>108306</xdr:rowOff>
    </xdr:to>
    <xdr:cxnSp macro="">
      <xdr:nvCxnSpPr>
        <xdr:cNvPr id="251" name="直線コネクタ 250"/>
        <xdr:cNvCxnSpPr/>
      </xdr:nvCxnSpPr>
      <xdr:spPr>
        <a:xfrm flipV="1">
          <a:off x="9639300" y="11074858"/>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64772</xdr:rowOff>
    </xdr:from>
    <xdr:to>
      <xdr:col>46</xdr:col>
      <xdr:colOff>38100</xdr:colOff>
      <xdr:row>64</xdr:row>
      <xdr:rowOff>166372</xdr:rowOff>
    </xdr:to>
    <xdr:sp macro="" textlink="">
      <xdr:nvSpPr>
        <xdr:cNvPr id="252" name="楕円 251"/>
        <xdr:cNvSpPr/>
      </xdr:nvSpPr>
      <xdr:spPr>
        <a:xfrm>
          <a:off x="8699500" y="11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108306</xdr:rowOff>
    </xdr:from>
    <xdr:to>
      <xdr:col>50</xdr:col>
      <xdr:colOff>114300</xdr:colOff>
      <xdr:row>64</xdr:row>
      <xdr:rowOff>115572</xdr:rowOff>
    </xdr:to>
    <xdr:cxnSp macro="">
      <xdr:nvCxnSpPr>
        <xdr:cNvPr id="253" name="直線コネクタ 252"/>
        <xdr:cNvCxnSpPr/>
      </xdr:nvCxnSpPr>
      <xdr:spPr>
        <a:xfrm flipV="1">
          <a:off x="8750300" y="11081106"/>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67443</xdr:rowOff>
    </xdr:from>
    <xdr:to>
      <xdr:col>41</xdr:col>
      <xdr:colOff>101600</xdr:colOff>
      <xdr:row>64</xdr:row>
      <xdr:rowOff>169043</xdr:rowOff>
    </xdr:to>
    <xdr:sp macro="" textlink="">
      <xdr:nvSpPr>
        <xdr:cNvPr id="254" name="楕円 253"/>
        <xdr:cNvSpPr/>
      </xdr:nvSpPr>
      <xdr:spPr>
        <a:xfrm>
          <a:off x="7810500" y="110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115572</xdr:rowOff>
    </xdr:from>
    <xdr:to>
      <xdr:col>45</xdr:col>
      <xdr:colOff>177800</xdr:colOff>
      <xdr:row>64</xdr:row>
      <xdr:rowOff>118243</xdr:rowOff>
    </xdr:to>
    <xdr:cxnSp macro="">
      <xdr:nvCxnSpPr>
        <xdr:cNvPr id="255" name="直線コネクタ 254"/>
        <xdr:cNvCxnSpPr/>
      </xdr:nvCxnSpPr>
      <xdr:spPr>
        <a:xfrm flipV="1">
          <a:off x="7861300" y="11088372"/>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71644</xdr:rowOff>
    </xdr:from>
    <xdr:to>
      <xdr:col>36</xdr:col>
      <xdr:colOff>165100</xdr:colOff>
      <xdr:row>65</xdr:row>
      <xdr:rowOff>1794</xdr:rowOff>
    </xdr:to>
    <xdr:sp macro="" textlink="">
      <xdr:nvSpPr>
        <xdr:cNvPr id="256" name="楕円 255"/>
        <xdr:cNvSpPr/>
      </xdr:nvSpPr>
      <xdr:spPr>
        <a:xfrm>
          <a:off x="6921500" y="110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118243</xdr:rowOff>
    </xdr:from>
    <xdr:to>
      <xdr:col>41</xdr:col>
      <xdr:colOff>50800</xdr:colOff>
      <xdr:row>64</xdr:row>
      <xdr:rowOff>122444</xdr:rowOff>
    </xdr:to>
    <xdr:cxnSp macro="">
      <xdr:nvCxnSpPr>
        <xdr:cNvPr id="257" name="直線コネクタ 256"/>
        <xdr:cNvCxnSpPr/>
      </xdr:nvCxnSpPr>
      <xdr:spPr>
        <a:xfrm flipV="1">
          <a:off x="6972300" y="11091043"/>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58"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59"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0"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1"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150233</xdr:rowOff>
    </xdr:from>
    <xdr:ext cx="534377" cy="259045"/>
    <xdr:sp macro="" textlink="">
      <xdr:nvSpPr>
        <xdr:cNvPr id="262" name="n_1mainValue【橋りょう・トンネル】&#10;一人当たり有形固定資産（償却資産）額"/>
        <xdr:cNvSpPr txBox="1"/>
      </xdr:nvSpPr>
      <xdr:spPr>
        <a:xfrm>
          <a:off x="9359411" y="111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157499</xdr:rowOff>
    </xdr:from>
    <xdr:ext cx="469744" cy="259045"/>
    <xdr:sp macro="" textlink="">
      <xdr:nvSpPr>
        <xdr:cNvPr id="263" name="n_2mainValue【橋りょう・トンネル】&#10;一人当たり有形固定資産（償却資産）額"/>
        <xdr:cNvSpPr txBox="1"/>
      </xdr:nvSpPr>
      <xdr:spPr>
        <a:xfrm>
          <a:off x="8515428" y="11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160170</xdr:rowOff>
    </xdr:from>
    <xdr:ext cx="469744" cy="259045"/>
    <xdr:sp macro="" textlink="">
      <xdr:nvSpPr>
        <xdr:cNvPr id="264" name="n_3mainValue【橋りょう・トンネル】&#10;一人当たり有形固定資産（償却資産）額"/>
        <xdr:cNvSpPr txBox="1"/>
      </xdr:nvSpPr>
      <xdr:spPr>
        <a:xfrm>
          <a:off x="7626428" y="111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164371</xdr:rowOff>
    </xdr:from>
    <xdr:ext cx="469744" cy="259045"/>
    <xdr:sp macro="" textlink="">
      <xdr:nvSpPr>
        <xdr:cNvPr id="265" name="n_4mainValue【橋りょう・トンネル】&#10;一人当たり有形固定資産（償却資産）額"/>
        <xdr:cNvSpPr txBox="1"/>
      </xdr:nvSpPr>
      <xdr:spPr>
        <a:xfrm>
          <a:off x="6737428" y="111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7" name="フローチャート: 判断 296"/>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8" name="フローチャート: 判断 297"/>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9" name="フローチャート: 判断 298"/>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0" name="フローチャート: 判断 299"/>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306" name="楕円 305"/>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29227</xdr:rowOff>
    </xdr:from>
    <xdr:ext cx="405111" cy="259045"/>
    <xdr:sp macro="" textlink="">
      <xdr:nvSpPr>
        <xdr:cNvPr id="307" name="【公営住宅】&#10;有形固定資産減価償却率該当値テキスト"/>
        <xdr:cNvSpPr txBox="1"/>
      </xdr:nvSpPr>
      <xdr:spPr>
        <a:xfrm>
          <a:off x="4673600"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8" name="楕円 307"/>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64770</xdr:rowOff>
    </xdr:to>
    <xdr:cxnSp macro="">
      <xdr:nvCxnSpPr>
        <xdr:cNvPr id="309" name="直線コネクタ 308"/>
        <xdr:cNvCxnSpPr/>
      </xdr:nvCxnSpPr>
      <xdr:spPr>
        <a:xfrm flipV="1">
          <a:off x="3797300" y="1428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10" name="楕円 309"/>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64770</xdr:rowOff>
    </xdr:to>
    <xdr:cxnSp macro="">
      <xdr:nvCxnSpPr>
        <xdr:cNvPr id="311" name="直線コネクタ 310"/>
        <xdr:cNvCxnSpPr/>
      </xdr:nvCxnSpPr>
      <xdr:spPr>
        <a:xfrm>
          <a:off x="2908300" y="14272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12" name="楕円 311"/>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41911</xdr:rowOff>
    </xdr:to>
    <xdr:cxnSp macro="">
      <xdr:nvCxnSpPr>
        <xdr:cNvPr id="313" name="直線コネクタ 312"/>
        <xdr:cNvCxnSpPr/>
      </xdr:nvCxnSpPr>
      <xdr:spPr>
        <a:xfrm>
          <a:off x="2019300" y="142436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4" name="楕円 313"/>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13336</xdr:rowOff>
    </xdr:to>
    <xdr:cxnSp macro="">
      <xdr:nvCxnSpPr>
        <xdr:cNvPr id="315" name="直線コネクタ 314"/>
        <xdr:cNvCxnSpPr/>
      </xdr:nvCxnSpPr>
      <xdr:spPr>
        <a:xfrm>
          <a:off x="1130300" y="142265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6"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7"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8"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9"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20" name="n_1mainValue【公営住宅】&#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21" name="n_2mainValue【公営住宅】&#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322" name="n_3mainValue【公営住宅】&#10;有形固定資産減価償却率"/>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3" name="n_4main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92849</xdr:rowOff>
    </xdr:from>
    <xdr:to>
      <xdr:col>50</xdr:col>
      <xdr:colOff>165100</xdr:colOff>
      <xdr:row>87</xdr:row>
      <xdr:rowOff>22999</xdr:rowOff>
    </xdr:to>
    <xdr:sp macro="" textlink="">
      <xdr:nvSpPr>
        <xdr:cNvPr id="356" name="フローチャート: 判断 355"/>
        <xdr:cNvSpPr/>
      </xdr:nvSpPr>
      <xdr:spPr>
        <a:xfrm>
          <a:off x="9588500" y="1483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93338</xdr:rowOff>
    </xdr:from>
    <xdr:to>
      <xdr:col>46</xdr:col>
      <xdr:colOff>38100</xdr:colOff>
      <xdr:row>87</xdr:row>
      <xdr:rowOff>23488</xdr:rowOff>
    </xdr:to>
    <xdr:sp macro="" textlink="">
      <xdr:nvSpPr>
        <xdr:cNvPr id="357" name="フローチャート: 判断 356"/>
        <xdr:cNvSpPr/>
      </xdr:nvSpPr>
      <xdr:spPr>
        <a:xfrm>
          <a:off x="8699500" y="1483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93501</xdr:rowOff>
    </xdr:from>
    <xdr:to>
      <xdr:col>41</xdr:col>
      <xdr:colOff>101600</xdr:colOff>
      <xdr:row>87</xdr:row>
      <xdr:rowOff>23651</xdr:rowOff>
    </xdr:to>
    <xdr:sp macro="" textlink="">
      <xdr:nvSpPr>
        <xdr:cNvPr id="358" name="フローチャート: 判断 357"/>
        <xdr:cNvSpPr/>
      </xdr:nvSpPr>
      <xdr:spPr>
        <a:xfrm>
          <a:off x="7810500" y="148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94317</xdr:rowOff>
    </xdr:from>
    <xdr:to>
      <xdr:col>36</xdr:col>
      <xdr:colOff>165100</xdr:colOff>
      <xdr:row>87</xdr:row>
      <xdr:rowOff>24467</xdr:rowOff>
    </xdr:to>
    <xdr:sp macro="" textlink="">
      <xdr:nvSpPr>
        <xdr:cNvPr id="359" name="フローチャート: 判断 358"/>
        <xdr:cNvSpPr/>
      </xdr:nvSpPr>
      <xdr:spPr>
        <a:xfrm>
          <a:off x="6921500" y="1483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77205</xdr:rowOff>
    </xdr:from>
    <xdr:to>
      <xdr:col>55</xdr:col>
      <xdr:colOff>50800</xdr:colOff>
      <xdr:row>87</xdr:row>
      <xdr:rowOff>7355</xdr:rowOff>
    </xdr:to>
    <xdr:sp macro="" textlink="">
      <xdr:nvSpPr>
        <xdr:cNvPr id="365" name="楕円 364"/>
        <xdr:cNvSpPr/>
      </xdr:nvSpPr>
      <xdr:spPr>
        <a:xfrm>
          <a:off x="10426700" y="148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77989</xdr:rowOff>
    </xdr:from>
    <xdr:to>
      <xdr:col>50</xdr:col>
      <xdr:colOff>165100</xdr:colOff>
      <xdr:row>87</xdr:row>
      <xdr:rowOff>8139</xdr:rowOff>
    </xdr:to>
    <xdr:sp macro="" textlink="">
      <xdr:nvSpPr>
        <xdr:cNvPr id="367" name="楕円 366"/>
        <xdr:cNvSpPr/>
      </xdr:nvSpPr>
      <xdr:spPr>
        <a:xfrm>
          <a:off x="9588500" y="148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128005</xdr:rowOff>
    </xdr:from>
    <xdr:to>
      <xdr:col>55</xdr:col>
      <xdr:colOff>0</xdr:colOff>
      <xdr:row>86</xdr:row>
      <xdr:rowOff>128789</xdr:rowOff>
    </xdr:to>
    <xdr:cxnSp macro="">
      <xdr:nvCxnSpPr>
        <xdr:cNvPr id="368" name="直線コネクタ 367"/>
        <xdr:cNvCxnSpPr/>
      </xdr:nvCxnSpPr>
      <xdr:spPr>
        <a:xfrm flipV="1">
          <a:off x="9639300" y="14872705"/>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78674</xdr:rowOff>
    </xdr:from>
    <xdr:to>
      <xdr:col>46</xdr:col>
      <xdr:colOff>38100</xdr:colOff>
      <xdr:row>87</xdr:row>
      <xdr:rowOff>8824</xdr:rowOff>
    </xdr:to>
    <xdr:sp macro="" textlink="">
      <xdr:nvSpPr>
        <xdr:cNvPr id="369" name="楕円 368"/>
        <xdr:cNvSpPr/>
      </xdr:nvSpPr>
      <xdr:spPr>
        <a:xfrm>
          <a:off x="8699500" y="14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128789</xdr:rowOff>
    </xdr:from>
    <xdr:to>
      <xdr:col>50</xdr:col>
      <xdr:colOff>114300</xdr:colOff>
      <xdr:row>86</xdr:row>
      <xdr:rowOff>129474</xdr:rowOff>
    </xdr:to>
    <xdr:cxnSp macro="">
      <xdr:nvCxnSpPr>
        <xdr:cNvPr id="370" name="直線コネクタ 369"/>
        <xdr:cNvCxnSpPr/>
      </xdr:nvCxnSpPr>
      <xdr:spPr>
        <a:xfrm flipV="1">
          <a:off x="8750300" y="1487348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79164</xdr:rowOff>
    </xdr:from>
    <xdr:to>
      <xdr:col>41</xdr:col>
      <xdr:colOff>101600</xdr:colOff>
      <xdr:row>87</xdr:row>
      <xdr:rowOff>9314</xdr:rowOff>
    </xdr:to>
    <xdr:sp macro="" textlink="">
      <xdr:nvSpPr>
        <xdr:cNvPr id="371" name="楕円 370"/>
        <xdr:cNvSpPr/>
      </xdr:nvSpPr>
      <xdr:spPr>
        <a:xfrm>
          <a:off x="7810500" y="148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129474</xdr:rowOff>
    </xdr:from>
    <xdr:to>
      <xdr:col>45</xdr:col>
      <xdr:colOff>177800</xdr:colOff>
      <xdr:row>86</xdr:row>
      <xdr:rowOff>129964</xdr:rowOff>
    </xdr:to>
    <xdr:cxnSp macro="">
      <xdr:nvCxnSpPr>
        <xdr:cNvPr id="372" name="直線コネクタ 371"/>
        <xdr:cNvCxnSpPr/>
      </xdr:nvCxnSpPr>
      <xdr:spPr>
        <a:xfrm flipV="1">
          <a:off x="7861300" y="1487417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80014</xdr:rowOff>
    </xdr:from>
    <xdr:to>
      <xdr:col>36</xdr:col>
      <xdr:colOff>165100</xdr:colOff>
      <xdr:row>87</xdr:row>
      <xdr:rowOff>10164</xdr:rowOff>
    </xdr:to>
    <xdr:sp macro="" textlink="">
      <xdr:nvSpPr>
        <xdr:cNvPr id="373" name="楕円 372"/>
        <xdr:cNvSpPr/>
      </xdr:nvSpPr>
      <xdr:spPr>
        <a:xfrm>
          <a:off x="6921500" y="148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129964</xdr:rowOff>
    </xdr:from>
    <xdr:to>
      <xdr:col>41</xdr:col>
      <xdr:colOff>50800</xdr:colOff>
      <xdr:row>86</xdr:row>
      <xdr:rowOff>130814</xdr:rowOff>
    </xdr:to>
    <xdr:cxnSp macro="">
      <xdr:nvCxnSpPr>
        <xdr:cNvPr id="374" name="直線コネクタ 373"/>
        <xdr:cNvCxnSpPr/>
      </xdr:nvCxnSpPr>
      <xdr:spPr>
        <a:xfrm flipV="1">
          <a:off x="6972300" y="14874664"/>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14126</xdr:rowOff>
    </xdr:from>
    <xdr:ext cx="469744" cy="259045"/>
    <xdr:sp macro="" textlink="">
      <xdr:nvSpPr>
        <xdr:cNvPr id="375" name="n_1aveValue【公営住宅】&#10;一人当たり面積"/>
        <xdr:cNvSpPr txBox="1"/>
      </xdr:nvSpPr>
      <xdr:spPr>
        <a:xfrm>
          <a:off x="9391727" y="1493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14615</xdr:rowOff>
    </xdr:from>
    <xdr:ext cx="469744" cy="259045"/>
    <xdr:sp macro="" textlink="">
      <xdr:nvSpPr>
        <xdr:cNvPr id="376" name="n_2aveValue【公営住宅】&#10;一人当たり面積"/>
        <xdr:cNvSpPr txBox="1"/>
      </xdr:nvSpPr>
      <xdr:spPr>
        <a:xfrm>
          <a:off x="8515427" y="149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14778</xdr:rowOff>
    </xdr:from>
    <xdr:ext cx="469744" cy="259045"/>
    <xdr:sp macro="" textlink="">
      <xdr:nvSpPr>
        <xdr:cNvPr id="377" name="n_3aveValue【公営住宅】&#10;一人当たり面積"/>
        <xdr:cNvSpPr txBox="1"/>
      </xdr:nvSpPr>
      <xdr:spPr>
        <a:xfrm>
          <a:off x="7626427" y="149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15594</xdr:rowOff>
    </xdr:from>
    <xdr:ext cx="469744" cy="259045"/>
    <xdr:sp macro="" textlink="">
      <xdr:nvSpPr>
        <xdr:cNvPr id="378" name="n_4aveValue【公営住宅】&#10;一人当たり面積"/>
        <xdr:cNvSpPr txBox="1"/>
      </xdr:nvSpPr>
      <xdr:spPr>
        <a:xfrm>
          <a:off x="6737427" y="1493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24666</xdr:rowOff>
    </xdr:from>
    <xdr:ext cx="469744" cy="259045"/>
    <xdr:sp macro="" textlink="">
      <xdr:nvSpPr>
        <xdr:cNvPr id="379" name="n_1mainValue【公営住宅】&#10;一人当たり面積"/>
        <xdr:cNvSpPr txBox="1"/>
      </xdr:nvSpPr>
      <xdr:spPr>
        <a:xfrm>
          <a:off x="9391727" y="1459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25351</xdr:rowOff>
    </xdr:from>
    <xdr:ext cx="469744" cy="259045"/>
    <xdr:sp macro="" textlink="">
      <xdr:nvSpPr>
        <xdr:cNvPr id="380" name="n_2mainValue【公営住宅】&#10;一人当たり面積"/>
        <xdr:cNvSpPr txBox="1"/>
      </xdr:nvSpPr>
      <xdr:spPr>
        <a:xfrm>
          <a:off x="8515427" y="14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25841</xdr:rowOff>
    </xdr:from>
    <xdr:ext cx="469744" cy="259045"/>
    <xdr:sp macro="" textlink="">
      <xdr:nvSpPr>
        <xdr:cNvPr id="381" name="n_3mainValue【公営住宅】&#10;一人当たり面積"/>
        <xdr:cNvSpPr txBox="1"/>
      </xdr:nvSpPr>
      <xdr:spPr>
        <a:xfrm>
          <a:off x="7626427" y="145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26691</xdr:rowOff>
    </xdr:from>
    <xdr:ext cx="469744" cy="259045"/>
    <xdr:sp macro="" textlink="">
      <xdr:nvSpPr>
        <xdr:cNvPr id="382" name="n_4mainValue【公営住宅】&#10;一人当たり面積"/>
        <xdr:cNvSpPr txBox="1"/>
      </xdr:nvSpPr>
      <xdr:spPr>
        <a:xfrm>
          <a:off x="6737427" y="145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9" name="【認定こども園・幼稚園・保育所】&#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431" name="フローチャート: 判断 430"/>
        <xdr:cNvSpPr/>
      </xdr:nvSpPr>
      <xdr:spPr>
        <a:xfrm>
          <a:off x="15430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2" name="フローチャート: 判断 431"/>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33" name="フローチャート: 判断 43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4" name="フローチャート: 判断 433"/>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40" name="楕円 439"/>
        <xdr:cNvSpPr/>
      </xdr:nvSpPr>
      <xdr:spPr>
        <a:xfrm>
          <a:off x="16268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15620</xdr:rowOff>
    </xdr:from>
    <xdr:ext cx="405111" cy="259045"/>
    <xdr:sp macro="" textlink="">
      <xdr:nvSpPr>
        <xdr:cNvPr id="441" name="【認定こども園・幼稚園・保育所】&#10;有形固定資産減価償却率該当値テキスト"/>
        <xdr:cNvSpPr txBox="1"/>
      </xdr:nvSpPr>
      <xdr:spPr>
        <a:xfrm>
          <a:off x="16357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156028</xdr:rowOff>
    </xdr:from>
    <xdr:to>
      <xdr:col>81</xdr:col>
      <xdr:colOff>101600</xdr:colOff>
      <xdr:row>38</xdr:row>
      <xdr:rowOff>86178</xdr:rowOff>
    </xdr:to>
    <xdr:sp macro="" textlink="">
      <xdr:nvSpPr>
        <xdr:cNvPr id="442" name="楕円 441"/>
        <xdr:cNvSpPr/>
      </xdr:nvSpPr>
      <xdr:spPr>
        <a:xfrm>
          <a:off x="15430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35378</xdr:rowOff>
    </xdr:from>
    <xdr:to>
      <xdr:col>85</xdr:col>
      <xdr:colOff>127000</xdr:colOff>
      <xdr:row>38</xdr:row>
      <xdr:rowOff>43543</xdr:rowOff>
    </xdr:to>
    <xdr:cxnSp macro="">
      <xdr:nvCxnSpPr>
        <xdr:cNvPr id="443" name="直線コネクタ 442"/>
        <xdr:cNvCxnSpPr/>
      </xdr:nvCxnSpPr>
      <xdr:spPr>
        <a:xfrm>
          <a:off x="15481300" y="655047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444" name="楕円 443"/>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35378</xdr:rowOff>
    </xdr:from>
    <xdr:to>
      <xdr:col>81</xdr:col>
      <xdr:colOff>50800</xdr:colOff>
      <xdr:row>38</xdr:row>
      <xdr:rowOff>131717</xdr:rowOff>
    </xdr:to>
    <xdr:cxnSp macro="">
      <xdr:nvCxnSpPr>
        <xdr:cNvPr id="445" name="直線コネクタ 444"/>
        <xdr:cNvCxnSpPr/>
      </xdr:nvCxnSpPr>
      <xdr:spPr>
        <a:xfrm flipV="1">
          <a:off x="14592300" y="655047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446" name="楕円 445"/>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38</xdr:row>
      <xdr:rowOff>156210</xdr:rowOff>
    </xdr:to>
    <xdr:cxnSp macro="">
      <xdr:nvCxnSpPr>
        <xdr:cNvPr id="447" name="直線コネクタ 446"/>
        <xdr:cNvCxnSpPr/>
      </xdr:nvCxnSpPr>
      <xdr:spPr>
        <a:xfrm flipV="1">
          <a:off x="13703300" y="66468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448" name="楕円 447"/>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156210</xdr:rowOff>
    </xdr:to>
    <xdr:cxnSp macro="">
      <xdr:nvCxnSpPr>
        <xdr:cNvPr id="449" name="直線コネクタ 448"/>
        <xdr:cNvCxnSpPr/>
      </xdr:nvCxnSpPr>
      <xdr:spPr>
        <a:xfrm>
          <a:off x="12814300" y="66304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65150</xdr:rowOff>
    </xdr:from>
    <xdr:ext cx="405111" cy="259045"/>
    <xdr:sp macro="" textlink="">
      <xdr:nvSpPr>
        <xdr:cNvPr id="450" name="n_1aveValue【認定こども園・幼稚園・保育所】&#10;有形固定資産減価償却率"/>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1" name="n_2aveValue【認定こども園・幼稚園・保育所】&#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52" name="n_3aveValue【認定こども園・幼稚園・保育所】&#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53"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77305</xdr:rowOff>
    </xdr:from>
    <xdr:ext cx="405111" cy="259045"/>
    <xdr:sp macro="" textlink="">
      <xdr:nvSpPr>
        <xdr:cNvPr id="454" name="n_1main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455" name="n_2mainValue【認定こども園・幼稚園・保育所】&#10;有形固定資産減価償却率"/>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456" name="n_3mainValue【認定こども園・幼稚園・保育所】&#10;有形固定資産減価償却率"/>
        <xdr:cNvSpPr txBox="1"/>
      </xdr:nvSpPr>
      <xdr:spPr>
        <a:xfrm>
          <a:off x="13500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457" name="n_4mainValue【認定こども園・幼稚園・保育所】&#10;有形固定資産減価償却率"/>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100512</xdr:rowOff>
    </xdr:from>
    <xdr:to>
      <xdr:col>112</xdr:col>
      <xdr:colOff>38100</xdr:colOff>
      <xdr:row>39</xdr:row>
      <xdr:rowOff>30662</xdr:rowOff>
    </xdr:to>
    <xdr:sp macro="" textlink="">
      <xdr:nvSpPr>
        <xdr:cNvPr id="490" name="フローチャート: 判断 489"/>
        <xdr:cNvSpPr/>
      </xdr:nvSpPr>
      <xdr:spPr>
        <a:xfrm>
          <a:off x="2127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133169</xdr:rowOff>
    </xdr:from>
    <xdr:to>
      <xdr:col>107</xdr:col>
      <xdr:colOff>101600</xdr:colOff>
      <xdr:row>39</xdr:row>
      <xdr:rowOff>63319</xdr:rowOff>
    </xdr:to>
    <xdr:sp macro="" textlink="">
      <xdr:nvSpPr>
        <xdr:cNvPr id="491" name="フローチャート: 判断 490"/>
        <xdr:cNvSpPr/>
      </xdr:nvSpPr>
      <xdr:spPr>
        <a:xfrm>
          <a:off x="20383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129903</xdr:rowOff>
    </xdr:from>
    <xdr:to>
      <xdr:col>102</xdr:col>
      <xdr:colOff>165100</xdr:colOff>
      <xdr:row>39</xdr:row>
      <xdr:rowOff>60053</xdr:rowOff>
    </xdr:to>
    <xdr:sp macro="" textlink="">
      <xdr:nvSpPr>
        <xdr:cNvPr id="492" name="フローチャート: 判断 491"/>
        <xdr:cNvSpPr/>
      </xdr:nvSpPr>
      <xdr:spPr>
        <a:xfrm>
          <a:off x="19494500" y="664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146231</xdr:rowOff>
    </xdr:from>
    <xdr:to>
      <xdr:col>98</xdr:col>
      <xdr:colOff>38100</xdr:colOff>
      <xdr:row>39</xdr:row>
      <xdr:rowOff>76381</xdr:rowOff>
    </xdr:to>
    <xdr:sp macro="" textlink="">
      <xdr:nvSpPr>
        <xdr:cNvPr id="493" name="フローチャート: 判断 492"/>
        <xdr:cNvSpPr/>
      </xdr:nvSpPr>
      <xdr:spPr>
        <a:xfrm>
          <a:off x="18605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74386</xdr:rowOff>
    </xdr:from>
    <xdr:to>
      <xdr:col>116</xdr:col>
      <xdr:colOff>114300</xdr:colOff>
      <xdr:row>37</xdr:row>
      <xdr:rowOff>4536</xdr:rowOff>
    </xdr:to>
    <xdr:sp macro="" textlink="">
      <xdr:nvSpPr>
        <xdr:cNvPr id="499" name="楕円 498"/>
        <xdr:cNvSpPr/>
      </xdr:nvSpPr>
      <xdr:spPr>
        <a:xfrm>
          <a:off x="22110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97263</xdr:rowOff>
    </xdr:from>
    <xdr:ext cx="469744" cy="259045"/>
    <xdr:sp macro="" textlink="">
      <xdr:nvSpPr>
        <xdr:cNvPr id="500" name="【認定こども園・幼稚園・保育所】&#10;一人当たり面積該当値テキスト"/>
        <xdr:cNvSpPr txBox="1"/>
      </xdr:nvSpPr>
      <xdr:spPr>
        <a:xfrm>
          <a:off x="221996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501" name="楕円 500"/>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125186</xdr:rowOff>
    </xdr:from>
    <xdr:to>
      <xdr:col>116</xdr:col>
      <xdr:colOff>63500</xdr:colOff>
      <xdr:row>36</xdr:row>
      <xdr:rowOff>144780</xdr:rowOff>
    </xdr:to>
    <xdr:cxnSp macro="">
      <xdr:nvCxnSpPr>
        <xdr:cNvPr id="502" name="直線コネクタ 501"/>
        <xdr:cNvCxnSpPr/>
      </xdr:nvCxnSpPr>
      <xdr:spPr>
        <a:xfrm flipV="1">
          <a:off x="21323300" y="62973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167458</xdr:rowOff>
    </xdr:from>
    <xdr:to>
      <xdr:col>107</xdr:col>
      <xdr:colOff>101600</xdr:colOff>
      <xdr:row>36</xdr:row>
      <xdr:rowOff>97608</xdr:rowOff>
    </xdr:to>
    <xdr:sp macro="" textlink="">
      <xdr:nvSpPr>
        <xdr:cNvPr id="503" name="楕円 502"/>
        <xdr:cNvSpPr/>
      </xdr:nvSpPr>
      <xdr:spPr>
        <a:xfrm>
          <a:off x="20383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46808</xdr:rowOff>
    </xdr:from>
    <xdr:to>
      <xdr:col>111</xdr:col>
      <xdr:colOff>177800</xdr:colOff>
      <xdr:row>36</xdr:row>
      <xdr:rowOff>144780</xdr:rowOff>
    </xdr:to>
    <xdr:cxnSp macro="">
      <xdr:nvCxnSpPr>
        <xdr:cNvPr id="504" name="直線コネクタ 503"/>
        <xdr:cNvCxnSpPr/>
      </xdr:nvCxnSpPr>
      <xdr:spPr>
        <a:xfrm>
          <a:off x="20434300" y="62190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90714</xdr:rowOff>
    </xdr:from>
    <xdr:to>
      <xdr:col>102</xdr:col>
      <xdr:colOff>165100</xdr:colOff>
      <xdr:row>35</xdr:row>
      <xdr:rowOff>20864</xdr:rowOff>
    </xdr:to>
    <xdr:sp macro="" textlink="">
      <xdr:nvSpPr>
        <xdr:cNvPr id="505" name="楕円 504"/>
        <xdr:cNvSpPr/>
      </xdr:nvSpPr>
      <xdr:spPr>
        <a:xfrm>
          <a:off x="19494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141514</xdr:rowOff>
    </xdr:from>
    <xdr:to>
      <xdr:col>107</xdr:col>
      <xdr:colOff>50800</xdr:colOff>
      <xdr:row>36</xdr:row>
      <xdr:rowOff>46808</xdr:rowOff>
    </xdr:to>
    <xdr:cxnSp macro="">
      <xdr:nvCxnSpPr>
        <xdr:cNvPr id="506" name="直線コネクタ 505"/>
        <xdr:cNvCxnSpPr/>
      </xdr:nvCxnSpPr>
      <xdr:spPr>
        <a:xfrm>
          <a:off x="19545300" y="5970814"/>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120106</xdr:rowOff>
    </xdr:from>
    <xdr:to>
      <xdr:col>98</xdr:col>
      <xdr:colOff>38100</xdr:colOff>
      <xdr:row>35</xdr:row>
      <xdr:rowOff>50256</xdr:rowOff>
    </xdr:to>
    <xdr:sp macro="" textlink="">
      <xdr:nvSpPr>
        <xdr:cNvPr id="507" name="楕円 506"/>
        <xdr:cNvSpPr/>
      </xdr:nvSpPr>
      <xdr:spPr>
        <a:xfrm>
          <a:off x="18605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141514</xdr:rowOff>
    </xdr:from>
    <xdr:to>
      <xdr:col>102</xdr:col>
      <xdr:colOff>114300</xdr:colOff>
      <xdr:row>34</xdr:row>
      <xdr:rowOff>170906</xdr:rowOff>
    </xdr:to>
    <xdr:cxnSp macro="">
      <xdr:nvCxnSpPr>
        <xdr:cNvPr id="508" name="直線コネクタ 507"/>
        <xdr:cNvCxnSpPr/>
      </xdr:nvCxnSpPr>
      <xdr:spPr>
        <a:xfrm flipV="1">
          <a:off x="18656300" y="59708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21789</xdr:rowOff>
    </xdr:from>
    <xdr:ext cx="469744" cy="259045"/>
    <xdr:sp macro="" textlink="">
      <xdr:nvSpPr>
        <xdr:cNvPr id="509" name="n_1aveValue【認定こども園・幼稚園・保育所】&#10;一人当たり面積"/>
        <xdr:cNvSpPr txBox="1"/>
      </xdr:nvSpPr>
      <xdr:spPr>
        <a:xfrm>
          <a:off x="210757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54446</xdr:rowOff>
    </xdr:from>
    <xdr:ext cx="469744" cy="259045"/>
    <xdr:sp macro="" textlink="">
      <xdr:nvSpPr>
        <xdr:cNvPr id="510" name="n_2aveValue【認定こども園・幼稚園・保育所】&#10;一人当たり面積"/>
        <xdr:cNvSpPr txBox="1"/>
      </xdr:nvSpPr>
      <xdr:spPr>
        <a:xfrm>
          <a:off x="20199427"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51180</xdr:rowOff>
    </xdr:from>
    <xdr:ext cx="469744" cy="259045"/>
    <xdr:sp macro="" textlink="">
      <xdr:nvSpPr>
        <xdr:cNvPr id="511" name="n_3aveValue【認定こども園・幼稚園・保育所】&#10;一人当たり面積"/>
        <xdr:cNvSpPr txBox="1"/>
      </xdr:nvSpPr>
      <xdr:spPr>
        <a:xfrm>
          <a:off x="193104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67508</xdr:rowOff>
    </xdr:from>
    <xdr:ext cx="469744" cy="259045"/>
    <xdr:sp macro="" textlink="">
      <xdr:nvSpPr>
        <xdr:cNvPr id="512" name="n_4aveValue【認定こども園・幼稚園・保育所】&#10;一人当たり面積"/>
        <xdr:cNvSpPr txBox="1"/>
      </xdr:nvSpPr>
      <xdr:spPr>
        <a:xfrm>
          <a:off x="18421427"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513" name="n_1mainValue【認定こども園・幼稚園・保育所】&#10;一人当たり面積"/>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114135</xdr:rowOff>
    </xdr:from>
    <xdr:ext cx="469744" cy="259045"/>
    <xdr:sp macro="" textlink="">
      <xdr:nvSpPr>
        <xdr:cNvPr id="514" name="n_2mainValue【認定こども園・幼稚園・保育所】&#10;一人当たり面積"/>
        <xdr:cNvSpPr txBox="1"/>
      </xdr:nvSpPr>
      <xdr:spPr>
        <a:xfrm>
          <a:off x="20199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37391</xdr:rowOff>
    </xdr:from>
    <xdr:ext cx="469744" cy="259045"/>
    <xdr:sp macro="" textlink="">
      <xdr:nvSpPr>
        <xdr:cNvPr id="515" name="n_3mainValue【認定こども園・幼稚園・保育所】&#10;一人当たり面積"/>
        <xdr:cNvSpPr txBox="1"/>
      </xdr:nvSpPr>
      <xdr:spPr>
        <a:xfrm>
          <a:off x="19310427" y="56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66783</xdr:rowOff>
    </xdr:from>
    <xdr:ext cx="469744" cy="259045"/>
    <xdr:sp macro="" textlink="">
      <xdr:nvSpPr>
        <xdr:cNvPr id="516" name="n_4mainValue【認定こども園・幼稚園・保育所】&#10;一人当たり面積"/>
        <xdr:cNvSpPr txBox="1"/>
      </xdr:nvSpPr>
      <xdr:spPr>
        <a:xfrm>
          <a:off x="18421427" y="57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6"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8" name="フローチャート: 判断 547"/>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9" name="フローチャート: 判断 548"/>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0" name="フローチャート: 判断 549"/>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51" name="フローチャート: 判断 550"/>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557" name="楕円 556"/>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558" name="【学校施設】&#10;有形固定資産減価償却率該当値テキスト"/>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59" name="楕円 558"/>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83820</xdr:rowOff>
    </xdr:to>
    <xdr:cxnSp macro="">
      <xdr:nvCxnSpPr>
        <xdr:cNvPr id="560" name="直線コネクタ 559"/>
        <xdr:cNvCxnSpPr/>
      </xdr:nvCxnSpPr>
      <xdr:spPr>
        <a:xfrm flipV="1">
          <a:off x="15481300" y="10191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61" name="楕円 560"/>
        <xdr:cNvSpPr/>
      </xdr:nvSpPr>
      <xdr:spPr>
        <a:xfrm>
          <a:off x="14541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83820</xdr:rowOff>
    </xdr:to>
    <xdr:cxnSp macro="">
      <xdr:nvCxnSpPr>
        <xdr:cNvPr id="562" name="直線コネクタ 561"/>
        <xdr:cNvCxnSpPr/>
      </xdr:nvCxnSpPr>
      <xdr:spPr>
        <a:xfrm>
          <a:off x="14592300" y="101860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63" name="楕円 562"/>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70485</xdr:rowOff>
    </xdr:from>
    <xdr:to>
      <xdr:col>76</xdr:col>
      <xdr:colOff>114300</xdr:colOff>
      <xdr:row>59</xdr:row>
      <xdr:rowOff>156210</xdr:rowOff>
    </xdr:to>
    <xdr:cxnSp macro="">
      <xdr:nvCxnSpPr>
        <xdr:cNvPr id="564" name="直線コネクタ 563"/>
        <xdr:cNvCxnSpPr/>
      </xdr:nvCxnSpPr>
      <xdr:spPr>
        <a:xfrm flipV="1">
          <a:off x="13703300" y="10186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565" name="楕円 564"/>
        <xdr:cNvSpPr/>
      </xdr:nvSpPr>
      <xdr:spPr>
        <a:xfrm>
          <a:off x="1276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59</xdr:row>
      <xdr:rowOff>156210</xdr:rowOff>
    </xdr:to>
    <xdr:cxnSp macro="">
      <xdr:nvCxnSpPr>
        <xdr:cNvPr id="566" name="直線コネクタ 565"/>
        <xdr:cNvCxnSpPr/>
      </xdr:nvCxnSpPr>
      <xdr:spPr>
        <a:xfrm>
          <a:off x="12814300" y="10237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7"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8"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9"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70"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71"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72" name="n_2mainValue【学校施設】&#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73" name="n_3main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74" name="n_4mainValue【学校施設】&#10;有形固定資産減価償却率"/>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6" name="【学校施設】&#10;一人当たり面積平均値テキスト"/>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114119</xdr:rowOff>
    </xdr:from>
    <xdr:to>
      <xdr:col>112</xdr:col>
      <xdr:colOff>38100</xdr:colOff>
      <xdr:row>63</xdr:row>
      <xdr:rowOff>44269</xdr:rowOff>
    </xdr:to>
    <xdr:sp macro="" textlink="">
      <xdr:nvSpPr>
        <xdr:cNvPr id="608" name="フローチャート: 判断 607"/>
        <xdr:cNvSpPr/>
      </xdr:nvSpPr>
      <xdr:spPr>
        <a:xfrm>
          <a:off x="21272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122610</xdr:rowOff>
    </xdr:from>
    <xdr:to>
      <xdr:col>107</xdr:col>
      <xdr:colOff>101600</xdr:colOff>
      <xdr:row>63</xdr:row>
      <xdr:rowOff>52760</xdr:rowOff>
    </xdr:to>
    <xdr:sp macro="" textlink="">
      <xdr:nvSpPr>
        <xdr:cNvPr id="609" name="フローチャート: 判断 608"/>
        <xdr:cNvSpPr/>
      </xdr:nvSpPr>
      <xdr:spPr>
        <a:xfrm>
          <a:off x="20383500" y="1075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129141</xdr:rowOff>
    </xdr:from>
    <xdr:to>
      <xdr:col>102</xdr:col>
      <xdr:colOff>165100</xdr:colOff>
      <xdr:row>63</xdr:row>
      <xdr:rowOff>59291</xdr:rowOff>
    </xdr:to>
    <xdr:sp macro="" textlink="">
      <xdr:nvSpPr>
        <xdr:cNvPr id="610" name="フローチャート: 判断 609"/>
        <xdr:cNvSpPr/>
      </xdr:nvSpPr>
      <xdr:spPr>
        <a:xfrm>
          <a:off x="19494500" y="1075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130773</xdr:rowOff>
    </xdr:from>
    <xdr:to>
      <xdr:col>98</xdr:col>
      <xdr:colOff>38100</xdr:colOff>
      <xdr:row>63</xdr:row>
      <xdr:rowOff>60923</xdr:rowOff>
    </xdr:to>
    <xdr:sp macro="" textlink="">
      <xdr:nvSpPr>
        <xdr:cNvPr id="611" name="フローチャート: 判断 610"/>
        <xdr:cNvSpPr/>
      </xdr:nvSpPr>
      <xdr:spPr>
        <a:xfrm>
          <a:off x="18605500" y="1076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123262</xdr:rowOff>
    </xdr:from>
    <xdr:to>
      <xdr:col>116</xdr:col>
      <xdr:colOff>114300</xdr:colOff>
      <xdr:row>61</xdr:row>
      <xdr:rowOff>53412</xdr:rowOff>
    </xdr:to>
    <xdr:sp macro="" textlink="">
      <xdr:nvSpPr>
        <xdr:cNvPr id="617" name="楕円 616"/>
        <xdr:cNvSpPr/>
      </xdr:nvSpPr>
      <xdr:spPr>
        <a:xfrm>
          <a:off x="22110700" y="104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146139</xdr:rowOff>
    </xdr:from>
    <xdr:ext cx="469744" cy="259045"/>
    <xdr:sp macro="" textlink="">
      <xdr:nvSpPr>
        <xdr:cNvPr id="618" name="【学校施設】&#10;一人当たり面積該当値テキスト"/>
        <xdr:cNvSpPr txBox="1"/>
      </xdr:nvSpPr>
      <xdr:spPr>
        <a:xfrm>
          <a:off x="22199600" y="1026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141877</xdr:rowOff>
    </xdr:from>
    <xdr:to>
      <xdr:col>112</xdr:col>
      <xdr:colOff>38100</xdr:colOff>
      <xdr:row>61</xdr:row>
      <xdr:rowOff>72027</xdr:rowOff>
    </xdr:to>
    <xdr:sp macro="" textlink="">
      <xdr:nvSpPr>
        <xdr:cNvPr id="619" name="楕円 618"/>
        <xdr:cNvSpPr/>
      </xdr:nvSpPr>
      <xdr:spPr>
        <a:xfrm>
          <a:off x="2127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2612</xdr:rowOff>
    </xdr:from>
    <xdr:to>
      <xdr:col>116</xdr:col>
      <xdr:colOff>63500</xdr:colOff>
      <xdr:row>61</xdr:row>
      <xdr:rowOff>21227</xdr:rowOff>
    </xdr:to>
    <xdr:cxnSp macro="">
      <xdr:nvCxnSpPr>
        <xdr:cNvPr id="620" name="直線コネクタ 619"/>
        <xdr:cNvCxnSpPr/>
      </xdr:nvCxnSpPr>
      <xdr:spPr>
        <a:xfrm flipV="1">
          <a:off x="21323300" y="10461062"/>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158532</xdr:rowOff>
    </xdr:from>
    <xdr:to>
      <xdr:col>107</xdr:col>
      <xdr:colOff>101600</xdr:colOff>
      <xdr:row>61</xdr:row>
      <xdr:rowOff>88682</xdr:rowOff>
    </xdr:to>
    <xdr:sp macro="" textlink="">
      <xdr:nvSpPr>
        <xdr:cNvPr id="621" name="楕円 620"/>
        <xdr:cNvSpPr/>
      </xdr:nvSpPr>
      <xdr:spPr>
        <a:xfrm>
          <a:off x="20383500" y="104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21227</xdr:rowOff>
    </xdr:from>
    <xdr:to>
      <xdr:col>111</xdr:col>
      <xdr:colOff>177800</xdr:colOff>
      <xdr:row>61</xdr:row>
      <xdr:rowOff>37882</xdr:rowOff>
    </xdr:to>
    <xdr:cxnSp macro="">
      <xdr:nvCxnSpPr>
        <xdr:cNvPr id="622" name="直線コネクタ 621"/>
        <xdr:cNvCxnSpPr/>
      </xdr:nvCxnSpPr>
      <xdr:spPr>
        <a:xfrm flipV="1">
          <a:off x="20434300" y="1047967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137958</xdr:rowOff>
    </xdr:from>
    <xdr:to>
      <xdr:col>102</xdr:col>
      <xdr:colOff>165100</xdr:colOff>
      <xdr:row>60</xdr:row>
      <xdr:rowOff>68108</xdr:rowOff>
    </xdr:to>
    <xdr:sp macro="" textlink="">
      <xdr:nvSpPr>
        <xdr:cNvPr id="623" name="楕円 622"/>
        <xdr:cNvSpPr/>
      </xdr:nvSpPr>
      <xdr:spPr>
        <a:xfrm>
          <a:off x="19494500" y="102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17308</xdr:rowOff>
    </xdr:from>
    <xdr:to>
      <xdr:col>107</xdr:col>
      <xdr:colOff>50800</xdr:colOff>
      <xdr:row>61</xdr:row>
      <xdr:rowOff>37882</xdr:rowOff>
    </xdr:to>
    <xdr:cxnSp macro="">
      <xdr:nvCxnSpPr>
        <xdr:cNvPr id="624" name="直線コネクタ 623"/>
        <xdr:cNvCxnSpPr/>
      </xdr:nvCxnSpPr>
      <xdr:spPr>
        <a:xfrm>
          <a:off x="19545300" y="103043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162451</xdr:rowOff>
    </xdr:from>
    <xdr:to>
      <xdr:col>98</xdr:col>
      <xdr:colOff>38100</xdr:colOff>
      <xdr:row>60</xdr:row>
      <xdr:rowOff>92601</xdr:rowOff>
    </xdr:to>
    <xdr:sp macro="" textlink="">
      <xdr:nvSpPr>
        <xdr:cNvPr id="625" name="楕円 624"/>
        <xdr:cNvSpPr/>
      </xdr:nvSpPr>
      <xdr:spPr>
        <a:xfrm>
          <a:off x="18605500" y="102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17308</xdr:rowOff>
    </xdr:from>
    <xdr:to>
      <xdr:col>102</xdr:col>
      <xdr:colOff>114300</xdr:colOff>
      <xdr:row>60</xdr:row>
      <xdr:rowOff>41801</xdr:rowOff>
    </xdr:to>
    <xdr:cxnSp macro="">
      <xdr:nvCxnSpPr>
        <xdr:cNvPr id="626" name="直線コネクタ 625"/>
        <xdr:cNvCxnSpPr/>
      </xdr:nvCxnSpPr>
      <xdr:spPr>
        <a:xfrm flipV="1">
          <a:off x="18656300" y="103043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35396</xdr:rowOff>
    </xdr:from>
    <xdr:ext cx="469744" cy="259045"/>
    <xdr:sp macro="" textlink="">
      <xdr:nvSpPr>
        <xdr:cNvPr id="627" name="n_1aveValue【学校施設】&#10;一人当たり面積"/>
        <xdr:cNvSpPr txBox="1"/>
      </xdr:nvSpPr>
      <xdr:spPr>
        <a:xfrm>
          <a:off x="21075727" y="1083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43887</xdr:rowOff>
    </xdr:from>
    <xdr:ext cx="469744" cy="259045"/>
    <xdr:sp macro="" textlink="">
      <xdr:nvSpPr>
        <xdr:cNvPr id="628" name="n_2aveValue【学校施設】&#10;一人当たり面積"/>
        <xdr:cNvSpPr txBox="1"/>
      </xdr:nvSpPr>
      <xdr:spPr>
        <a:xfrm>
          <a:off x="20199427" y="1084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50418</xdr:rowOff>
    </xdr:from>
    <xdr:ext cx="469744" cy="259045"/>
    <xdr:sp macro="" textlink="">
      <xdr:nvSpPr>
        <xdr:cNvPr id="629" name="n_3aveValue【学校施設】&#10;一人当たり面積"/>
        <xdr:cNvSpPr txBox="1"/>
      </xdr:nvSpPr>
      <xdr:spPr>
        <a:xfrm>
          <a:off x="19310427" y="108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52050</xdr:rowOff>
    </xdr:from>
    <xdr:ext cx="469744" cy="259045"/>
    <xdr:sp macro="" textlink="">
      <xdr:nvSpPr>
        <xdr:cNvPr id="630" name="n_4aveValue【学校施設】&#10;一人当たり面積"/>
        <xdr:cNvSpPr txBox="1"/>
      </xdr:nvSpPr>
      <xdr:spPr>
        <a:xfrm>
          <a:off x="18421427" y="1085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88554</xdr:rowOff>
    </xdr:from>
    <xdr:ext cx="469744" cy="259045"/>
    <xdr:sp macro="" textlink="">
      <xdr:nvSpPr>
        <xdr:cNvPr id="631" name="n_1mainValue【学校施設】&#10;一人当たり面積"/>
        <xdr:cNvSpPr txBox="1"/>
      </xdr:nvSpPr>
      <xdr:spPr>
        <a:xfrm>
          <a:off x="2107572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105209</xdr:rowOff>
    </xdr:from>
    <xdr:ext cx="469744" cy="259045"/>
    <xdr:sp macro="" textlink="">
      <xdr:nvSpPr>
        <xdr:cNvPr id="632" name="n_2mainValue【学校施設】&#10;一人当たり面積"/>
        <xdr:cNvSpPr txBox="1"/>
      </xdr:nvSpPr>
      <xdr:spPr>
        <a:xfrm>
          <a:off x="20199427" y="102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84635</xdr:rowOff>
    </xdr:from>
    <xdr:ext cx="469744" cy="259045"/>
    <xdr:sp macro="" textlink="">
      <xdr:nvSpPr>
        <xdr:cNvPr id="633" name="n_3mainValue【学校施設】&#10;一人当たり面積"/>
        <xdr:cNvSpPr txBox="1"/>
      </xdr:nvSpPr>
      <xdr:spPr>
        <a:xfrm>
          <a:off x="19310427" y="1002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109128</xdr:rowOff>
    </xdr:from>
    <xdr:ext cx="469744" cy="259045"/>
    <xdr:sp macro="" textlink="">
      <xdr:nvSpPr>
        <xdr:cNvPr id="634" name="n_4mainValue【学校施設】&#10;一人当たり面積"/>
        <xdr:cNvSpPr txBox="1"/>
      </xdr:nvSpPr>
      <xdr:spPr>
        <a:xfrm>
          <a:off x="18421427" y="100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1" name="テキスト ボックス 6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2" name="直線コネクタ 6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3" name="テキスト ボックス 66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4" name="直線コネクタ 6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5" name="テキスト ボックス 6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6" name="直線コネクタ 6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7" name="テキスト ボックス 6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8" name="直線コネクタ 6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9" name="テキスト ボックス 66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1" name="テキスト ボックス 6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673" name="直線コネクタ 672"/>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674"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675" name="直線コネクタ 674"/>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676"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677" name="直線コネクタ 676"/>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678"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679" name="フローチャート: 判断 678"/>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123698</xdr:rowOff>
    </xdr:from>
    <xdr:to>
      <xdr:col>81</xdr:col>
      <xdr:colOff>101600</xdr:colOff>
      <xdr:row>104</xdr:row>
      <xdr:rowOff>53848</xdr:rowOff>
    </xdr:to>
    <xdr:sp macro="" textlink="">
      <xdr:nvSpPr>
        <xdr:cNvPr id="680" name="フローチャート: 判断 679"/>
        <xdr:cNvSpPr/>
      </xdr:nvSpPr>
      <xdr:spPr>
        <a:xfrm>
          <a:off x="15430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681" name="フローチャート: 判断 680"/>
        <xdr:cNvSpPr/>
      </xdr:nvSpPr>
      <xdr:spPr>
        <a:xfrm>
          <a:off x="14541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55118</xdr:rowOff>
    </xdr:from>
    <xdr:to>
      <xdr:col>72</xdr:col>
      <xdr:colOff>38100</xdr:colOff>
      <xdr:row>103</xdr:row>
      <xdr:rowOff>156718</xdr:rowOff>
    </xdr:to>
    <xdr:sp macro="" textlink="">
      <xdr:nvSpPr>
        <xdr:cNvPr id="682" name="フローチャート: 判断 681"/>
        <xdr:cNvSpPr/>
      </xdr:nvSpPr>
      <xdr:spPr>
        <a:xfrm>
          <a:off x="13652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52832</xdr:rowOff>
    </xdr:from>
    <xdr:to>
      <xdr:col>67</xdr:col>
      <xdr:colOff>101600</xdr:colOff>
      <xdr:row>103</xdr:row>
      <xdr:rowOff>154432</xdr:rowOff>
    </xdr:to>
    <xdr:sp macro="" textlink="">
      <xdr:nvSpPr>
        <xdr:cNvPr id="683" name="フローチャート: 判断 682"/>
        <xdr:cNvSpPr/>
      </xdr:nvSpPr>
      <xdr:spPr>
        <a:xfrm>
          <a:off x="12763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77978</xdr:rowOff>
    </xdr:from>
    <xdr:to>
      <xdr:col>85</xdr:col>
      <xdr:colOff>177800</xdr:colOff>
      <xdr:row>107</xdr:row>
      <xdr:rowOff>8128</xdr:rowOff>
    </xdr:to>
    <xdr:sp macro="" textlink="">
      <xdr:nvSpPr>
        <xdr:cNvPr id="689" name="楕円 688"/>
        <xdr:cNvSpPr/>
      </xdr:nvSpPr>
      <xdr:spPr>
        <a:xfrm>
          <a:off x="16268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56405</xdr:rowOff>
    </xdr:from>
    <xdr:ext cx="405111" cy="259045"/>
    <xdr:sp macro="" textlink="">
      <xdr:nvSpPr>
        <xdr:cNvPr id="690" name="【公民館】&#10;有形固定資産減価償却率該当値テキスト"/>
        <xdr:cNvSpPr txBox="1"/>
      </xdr:nvSpPr>
      <xdr:spPr>
        <a:xfrm>
          <a:off x="16357600"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68835</xdr:rowOff>
    </xdr:from>
    <xdr:to>
      <xdr:col>81</xdr:col>
      <xdr:colOff>101600</xdr:colOff>
      <xdr:row>106</xdr:row>
      <xdr:rowOff>170435</xdr:rowOff>
    </xdr:to>
    <xdr:sp macro="" textlink="">
      <xdr:nvSpPr>
        <xdr:cNvPr id="691" name="楕円 690"/>
        <xdr:cNvSpPr/>
      </xdr:nvSpPr>
      <xdr:spPr>
        <a:xfrm>
          <a:off x="15430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119635</xdr:rowOff>
    </xdr:from>
    <xdr:to>
      <xdr:col>85</xdr:col>
      <xdr:colOff>127000</xdr:colOff>
      <xdr:row>106</xdr:row>
      <xdr:rowOff>128778</xdr:rowOff>
    </xdr:to>
    <xdr:cxnSp macro="">
      <xdr:nvCxnSpPr>
        <xdr:cNvPr id="692" name="直線コネクタ 691"/>
        <xdr:cNvCxnSpPr/>
      </xdr:nvCxnSpPr>
      <xdr:spPr>
        <a:xfrm>
          <a:off x="15481300" y="182933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11685</xdr:rowOff>
    </xdr:from>
    <xdr:to>
      <xdr:col>76</xdr:col>
      <xdr:colOff>165100</xdr:colOff>
      <xdr:row>106</xdr:row>
      <xdr:rowOff>113285</xdr:rowOff>
    </xdr:to>
    <xdr:sp macro="" textlink="">
      <xdr:nvSpPr>
        <xdr:cNvPr id="693" name="楕円 692"/>
        <xdr:cNvSpPr/>
      </xdr:nvSpPr>
      <xdr:spPr>
        <a:xfrm>
          <a:off x="14541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62485</xdr:rowOff>
    </xdr:from>
    <xdr:to>
      <xdr:col>81</xdr:col>
      <xdr:colOff>50800</xdr:colOff>
      <xdr:row>106</xdr:row>
      <xdr:rowOff>119635</xdr:rowOff>
    </xdr:to>
    <xdr:cxnSp macro="">
      <xdr:nvCxnSpPr>
        <xdr:cNvPr id="694" name="直線コネクタ 693"/>
        <xdr:cNvCxnSpPr/>
      </xdr:nvCxnSpPr>
      <xdr:spPr>
        <a:xfrm>
          <a:off x="14592300" y="182361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80263</xdr:rowOff>
    </xdr:from>
    <xdr:to>
      <xdr:col>72</xdr:col>
      <xdr:colOff>38100</xdr:colOff>
      <xdr:row>107</xdr:row>
      <xdr:rowOff>10413</xdr:rowOff>
    </xdr:to>
    <xdr:sp macro="" textlink="">
      <xdr:nvSpPr>
        <xdr:cNvPr id="695" name="楕円 694"/>
        <xdr:cNvSpPr/>
      </xdr:nvSpPr>
      <xdr:spPr>
        <a:xfrm>
          <a:off x="1365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62485</xdr:rowOff>
    </xdr:from>
    <xdr:to>
      <xdr:col>76</xdr:col>
      <xdr:colOff>114300</xdr:colOff>
      <xdr:row>106</xdr:row>
      <xdr:rowOff>131063</xdr:rowOff>
    </xdr:to>
    <xdr:cxnSp macro="">
      <xdr:nvCxnSpPr>
        <xdr:cNvPr id="696" name="直線コネクタ 695"/>
        <xdr:cNvCxnSpPr/>
      </xdr:nvCxnSpPr>
      <xdr:spPr>
        <a:xfrm flipV="1">
          <a:off x="13703300" y="182361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32258</xdr:rowOff>
    </xdr:from>
    <xdr:to>
      <xdr:col>67</xdr:col>
      <xdr:colOff>101600</xdr:colOff>
      <xdr:row>106</xdr:row>
      <xdr:rowOff>133858</xdr:rowOff>
    </xdr:to>
    <xdr:sp macro="" textlink="">
      <xdr:nvSpPr>
        <xdr:cNvPr id="697" name="楕円 696"/>
        <xdr:cNvSpPr/>
      </xdr:nvSpPr>
      <xdr:spPr>
        <a:xfrm>
          <a:off x="12763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83058</xdr:rowOff>
    </xdr:from>
    <xdr:to>
      <xdr:col>71</xdr:col>
      <xdr:colOff>177800</xdr:colOff>
      <xdr:row>106</xdr:row>
      <xdr:rowOff>131063</xdr:rowOff>
    </xdr:to>
    <xdr:cxnSp macro="">
      <xdr:nvCxnSpPr>
        <xdr:cNvPr id="698" name="直線コネクタ 697"/>
        <xdr:cNvCxnSpPr/>
      </xdr:nvCxnSpPr>
      <xdr:spPr>
        <a:xfrm>
          <a:off x="12814300" y="182567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70375</xdr:rowOff>
    </xdr:from>
    <xdr:ext cx="405111" cy="259045"/>
    <xdr:sp macro="" textlink="">
      <xdr:nvSpPr>
        <xdr:cNvPr id="699" name="n_1aveValue【公民館】&#10;有形固定資産減価償却率"/>
        <xdr:cNvSpPr txBox="1"/>
      </xdr:nvSpPr>
      <xdr:spPr>
        <a:xfrm>
          <a:off x="152660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00" name="n_2aveValue【公民館】&#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1795</xdr:rowOff>
    </xdr:from>
    <xdr:ext cx="405111" cy="259045"/>
    <xdr:sp macro="" textlink="">
      <xdr:nvSpPr>
        <xdr:cNvPr id="701" name="n_3aveValue【公民館】&#10;有形固定資産減価償却率"/>
        <xdr:cNvSpPr txBox="1"/>
      </xdr:nvSpPr>
      <xdr:spPr>
        <a:xfrm>
          <a:off x="13500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170959</xdr:rowOff>
    </xdr:from>
    <xdr:ext cx="405111" cy="259045"/>
    <xdr:sp macro="" textlink="">
      <xdr:nvSpPr>
        <xdr:cNvPr id="702" name="n_4aveValue【公民館】&#10;有形固定資産減価償却率"/>
        <xdr:cNvSpPr txBox="1"/>
      </xdr:nvSpPr>
      <xdr:spPr>
        <a:xfrm>
          <a:off x="12611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161562</xdr:rowOff>
    </xdr:from>
    <xdr:ext cx="405111" cy="259045"/>
    <xdr:sp macro="" textlink="">
      <xdr:nvSpPr>
        <xdr:cNvPr id="703" name="n_1mainValue【公民館】&#10;有形固定資産減価償却率"/>
        <xdr:cNvSpPr txBox="1"/>
      </xdr:nvSpPr>
      <xdr:spPr>
        <a:xfrm>
          <a:off x="15266044" y="1833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104412</xdr:rowOff>
    </xdr:from>
    <xdr:ext cx="405111" cy="259045"/>
    <xdr:sp macro="" textlink="">
      <xdr:nvSpPr>
        <xdr:cNvPr id="704" name="n_2mainValue【公民館】&#10;有形固定資産減価償却率"/>
        <xdr:cNvSpPr txBox="1"/>
      </xdr:nvSpPr>
      <xdr:spPr>
        <a:xfrm>
          <a:off x="14389744"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1540</xdr:rowOff>
    </xdr:from>
    <xdr:ext cx="405111" cy="259045"/>
    <xdr:sp macro="" textlink="">
      <xdr:nvSpPr>
        <xdr:cNvPr id="705" name="n_3mainValue【公民館】&#10;有形固定資産減価償却率"/>
        <xdr:cNvSpPr txBox="1"/>
      </xdr:nvSpPr>
      <xdr:spPr>
        <a:xfrm>
          <a:off x="13500744"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124985</xdr:rowOff>
    </xdr:from>
    <xdr:ext cx="405111" cy="259045"/>
    <xdr:sp macro="" textlink="">
      <xdr:nvSpPr>
        <xdr:cNvPr id="706" name="n_4mainValue【公民館】&#10;有形固定資産減価償却率"/>
        <xdr:cNvSpPr txBox="1"/>
      </xdr:nvSpPr>
      <xdr:spPr>
        <a:xfrm>
          <a:off x="12611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7" name="直線コネクタ 7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8" name="テキスト ボックス 7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9" name="直線コネクタ 7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0" name="テキスト ボックス 7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1" name="直線コネクタ 7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2" name="テキスト ボックス 7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3" name="直線コネクタ 7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4" name="テキスト ボックス 7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728" name="直線コネクタ 727"/>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729"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730" name="直線コネクタ 729"/>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731"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32" name="直線コネクタ 731"/>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733" name="【公民館】&#10;一人当たり面積平均値テキスト"/>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34" name="フローチャート: 判断 733"/>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35" name="フローチャート: 判断 734"/>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6" name="フローチャート: 判断 735"/>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7" name="フローチャート: 判断 736"/>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8" name="フローチャート: 判断 737"/>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23113</xdr:rowOff>
    </xdr:from>
    <xdr:to>
      <xdr:col>116</xdr:col>
      <xdr:colOff>114300</xdr:colOff>
      <xdr:row>104</xdr:row>
      <xdr:rowOff>124713</xdr:rowOff>
    </xdr:to>
    <xdr:sp macro="" textlink="">
      <xdr:nvSpPr>
        <xdr:cNvPr id="744" name="楕円 743"/>
        <xdr:cNvSpPr/>
      </xdr:nvSpPr>
      <xdr:spPr>
        <a:xfrm>
          <a:off x="221107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45990</xdr:rowOff>
    </xdr:from>
    <xdr:ext cx="469744" cy="259045"/>
    <xdr:sp macro="" textlink="">
      <xdr:nvSpPr>
        <xdr:cNvPr id="745" name="【公民館】&#10;一人当たり面積該当値テキスト"/>
        <xdr:cNvSpPr txBox="1"/>
      </xdr:nvSpPr>
      <xdr:spPr>
        <a:xfrm>
          <a:off x="22199600" y="177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746" name="楕円 745"/>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73913</xdr:rowOff>
    </xdr:from>
    <xdr:to>
      <xdr:col>116</xdr:col>
      <xdr:colOff>63500</xdr:colOff>
      <xdr:row>104</xdr:row>
      <xdr:rowOff>85344</xdr:rowOff>
    </xdr:to>
    <xdr:cxnSp macro="">
      <xdr:nvCxnSpPr>
        <xdr:cNvPr id="747" name="直線コネクタ 746"/>
        <xdr:cNvCxnSpPr/>
      </xdr:nvCxnSpPr>
      <xdr:spPr>
        <a:xfrm flipV="1">
          <a:off x="21323300" y="1790471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748" name="楕円 747"/>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85344</xdr:rowOff>
    </xdr:from>
    <xdr:to>
      <xdr:col>111</xdr:col>
      <xdr:colOff>177800</xdr:colOff>
      <xdr:row>104</xdr:row>
      <xdr:rowOff>99061</xdr:rowOff>
    </xdr:to>
    <xdr:cxnSp macro="">
      <xdr:nvCxnSpPr>
        <xdr:cNvPr id="749" name="直線コネクタ 748"/>
        <xdr:cNvCxnSpPr/>
      </xdr:nvCxnSpPr>
      <xdr:spPr>
        <a:xfrm flipV="1">
          <a:off x="20434300" y="179161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750" name="楕円 749"/>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112776</xdr:rowOff>
    </xdr:to>
    <xdr:cxnSp macro="">
      <xdr:nvCxnSpPr>
        <xdr:cNvPr id="751" name="直線コネクタ 750"/>
        <xdr:cNvCxnSpPr/>
      </xdr:nvCxnSpPr>
      <xdr:spPr>
        <a:xfrm flipV="1">
          <a:off x="19545300" y="179298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75692</xdr:rowOff>
    </xdr:from>
    <xdr:to>
      <xdr:col>98</xdr:col>
      <xdr:colOff>38100</xdr:colOff>
      <xdr:row>105</xdr:row>
      <xdr:rowOff>5842</xdr:rowOff>
    </xdr:to>
    <xdr:sp macro="" textlink="">
      <xdr:nvSpPr>
        <xdr:cNvPr id="752" name="楕円 751"/>
        <xdr:cNvSpPr/>
      </xdr:nvSpPr>
      <xdr:spPr>
        <a:xfrm>
          <a:off x="18605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112776</xdr:rowOff>
    </xdr:from>
    <xdr:to>
      <xdr:col>102</xdr:col>
      <xdr:colOff>114300</xdr:colOff>
      <xdr:row>104</xdr:row>
      <xdr:rowOff>126492</xdr:rowOff>
    </xdr:to>
    <xdr:cxnSp macro="">
      <xdr:nvCxnSpPr>
        <xdr:cNvPr id="753" name="直線コネクタ 752"/>
        <xdr:cNvCxnSpPr/>
      </xdr:nvCxnSpPr>
      <xdr:spPr>
        <a:xfrm flipV="1">
          <a:off x="18656300" y="17943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54"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55"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756"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57"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758" name="n_1mainValue【公民館】&#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759" name="n_2mainValue【公民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760" name="n_3mainValue【公民館】&#10;一人当たり面積"/>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761" name="n_4mainValue【公民館】&#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施設類型別の有形固定資産減価償却率は公民館を除きおおむね類似団体平均以下となっている。公民館についても新文化会館建設に伴う旧施設の除却により令和４年度に比率が低下する見込みである。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一人当たり面積は、合併団体であり市域が広大で類似施設が複数あることから類似団体と比べて高い水準にある。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令和５年度に公共施設等総合管理計画を改定し、当該計画に基づいて施設の適正な維持管理に努める。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29227</xdr:rowOff>
    </xdr:from>
    <xdr:ext cx="405111" cy="259045"/>
    <xdr:sp macro="" textlink="">
      <xdr:nvSpPr>
        <xdr:cNvPr id="66"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76019</xdr:rowOff>
    </xdr:from>
    <xdr:to>
      <xdr:col>15</xdr:col>
      <xdr:colOff>101600</xdr:colOff>
      <xdr:row>38</xdr:row>
      <xdr:rowOff>6169</xdr:rowOff>
    </xdr:to>
    <xdr:sp macro="" textlink="">
      <xdr:nvSpPr>
        <xdr:cNvPr id="67" name="フローチャート: 判断 66"/>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22696</xdr:rowOff>
    </xdr:from>
    <xdr:ext cx="405111" cy="259045"/>
    <xdr:sp macro="" textlink="">
      <xdr:nvSpPr>
        <xdr:cNvPr id="68"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72753</xdr:rowOff>
    </xdr:from>
    <xdr:to>
      <xdr:col>10</xdr:col>
      <xdr:colOff>165100</xdr:colOff>
      <xdr:row>38</xdr:row>
      <xdr:rowOff>2903</xdr:rowOff>
    </xdr:to>
    <xdr:sp macro="" textlink="">
      <xdr:nvSpPr>
        <xdr:cNvPr id="69" name="フローチャート: 判断 68"/>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19430</xdr:rowOff>
    </xdr:from>
    <xdr:ext cx="405111" cy="259045"/>
    <xdr:sp macro="" textlink="">
      <xdr:nvSpPr>
        <xdr:cNvPr id="70"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35197</xdr:rowOff>
    </xdr:from>
    <xdr:to>
      <xdr:col>6</xdr:col>
      <xdr:colOff>38100</xdr:colOff>
      <xdr:row>37</xdr:row>
      <xdr:rowOff>136797</xdr:rowOff>
    </xdr:to>
    <xdr:sp macro="" textlink="">
      <xdr:nvSpPr>
        <xdr:cNvPr id="71" name="フローチャート: 判断 70"/>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153324</xdr:rowOff>
    </xdr:from>
    <xdr:ext cx="405111" cy="259045"/>
    <xdr:sp macro="" textlink="">
      <xdr:nvSpPr>
        <xdr:cNvPr id="72"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8" name="楕円 77"/>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9" name="【図書館】&#10;有形固定資産減価償却率該当値テキスト"/>
        <xdr:cNvSpPr txBox="1"/>
      </xdr:nvSpPr>
      <xdr:spPr>
        <a:xfrm>
          <a:off x="4673600" y="556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03" name="直線コネクタ 102"/>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4"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5" name="直線コネクタ 104"/>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06"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07" name="直線コネクタ 106"/>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08" name="【図書館】&#10;一人当たり面積平均値テキスト"/>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09" name="フローチャート: 判断 108"/>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0" name="フローチャート: 判断 109"/>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11"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107950</xdr:rowOff>
    </xdr:from>
    <xdr:to>
      <xdr:col>41</xdr:col>
      <xdr:colOff>101600</xdr:colOff>
      <xdr:row>38</xdr:row>
      <xdr:rowOff>38100</xdr:rowOff>
    </xdr:to>
    <xdr:sp macro="" textlink="">
      <xdr:nvSpPr>
        <xdr:cNvPr id="114" name="フローチャート: 判断 113"/>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54627</xdr:rowOff>
    </xdr:from>
    <xdr:ext cx="469744" cy="259045"/>
    <xdr:sp macro="" textlink="">
      <xdr:nvSpPr>
        <xdr:cNvPr id="115" name="n_3aveValue【図書館】&#10;一人当たり面積"/>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133350</xdr:rowOff>
    </xdr:from>
    <xdr:to>
      <xdr:col>36</xdr:col>
      <xdr:colOff>165100</xdr:colOff>
      <xdr:row>38</xdr:row>
      <xdr:rowOff>63500</xdr:rowOff>
    </xdr:to>
    <xdr:sp macro="" textlink="">
      <xdr:nvSpPr>
        <xdr:cNvPr id="116" name="フローチャート: 判断 115"/>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80027</xdr:rowOff>
    </xdr:from>
    <xdr:ext cx="469744" cy="259045"/>
    <xdr:sp macro="" textlink="">
      <xdr:nvSpPr>
        <xdr:cNvPr id="117" name="n_4aveValue【図書館】&#10;一人当たり面積"/>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3" name="楕円 122"/>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4"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49" name="直線コネクタ 148"/>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1" name="直線コネクタ 15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2"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3" name="直線コネクタ 152"/>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54" name="【体育館・プール】&#10;有形固定資産減価償却率平均値テキスト"/>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55" name="フローチャート: 判断 154"/>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56" name="フローチャート: 判断 155"/>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19702</xdr:rowOff>
    </xdr:from>
    <xdr:ext cx="405111" cy="259045"/>
    <xdr:sp macro="" textlink="">
      <xdr:nvSpPr>
        <xdr:cNvPr id="157"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82550</xdr:rowOff>
    </xdr:from>
    <xdr:to>
      <xdr:col>15</xdr:col>
      <xdr:colOff>101600</xdr:colOff>
      <xdr:row>61</xdr:row>
      <xdr:rowOff>12700</xdr:rowOff>
    </xdr:to>
    <xdr:sp macro="" textlink="">
      <xdr:nvSpPr>
        <xdr:cNvPr id="158" name="フローチャート: 判断 157"/>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29227</xdr:rowOff>
    </xdr:from>
    <xdr:ext cx="405111" cy="259045"/>
    <xdr:sp macro="" textlink="">
      <xdr:nvSpPr>
        <xdr:cNvPr id="159"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33020</xdr:rowOff>
    </xdr:from>
    <xdr:to>
      <xdr:col>10</xdr:col>
      <xdr:colOff>165100</xdr:colOff>
      <xdr:row>60</xdr:row>
      <xdr:rowOff>134620</xdr:rowOff>
    </xdr:to>
    <xdr:sp macro="" textlink="">
      <xdr:nvSpPr>
        <xdr:cNvPr id="160" name="フローチャート: 判断 159"/>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151147</xdr:rowOff>
    </xdr:from>
    <xdr:ext cx="405111" cy="259045"/>
    <xdr:sp macro="" textlink="">
      <xdr:nvSpPr>
        <xdr:cNvPr id="16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126365</xdr:rowOff>
    </xdr:from>
    <xdr:to>
      <xdr:col>6</xdr:col>
      <xdr:colOff>38100</xdr:colOff>
      <xdr:row>60</xdr:row>
      <xdr:rowOff>56515</xdr:rowOff>
    </xdr:to>
    <xdr:sp macro="" textlink="">
      <xdr:nvSpPr>
        <xdr:cNvPr id="162" name="フローチャート: 判断 161"/>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73042</xdr:rowOff>
    </xdr:from>
    <xdr:ext cx="405111" cy="259045"/>
    <xdr:sp macro="" textlink="">
      <xdr:nvSpPr>
        <xdr:cNvPr id="163"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69" name="楕円 168"/>
        <xdr:cNvSpPr/>
      </xdr:nvSpPr>
      <xdr:spPr>
        <a:xfrm>
          <a:off x="4584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170" name="【体育館・プール】&#10;有形固定資産減価償却率該当値テキスト"/>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71" name="楕円 170"/>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110490</xdr:rowOff>
    </xdr:from>
    <xdr:to>
      <xdr:col>24</xdr:col>
      <xdr:colOff>63500</xdr:colOff>
      <xdr:row>62</xdr:row>
      <xdr:rowOff>112395</xdr:rowOff>
    </xdr:to>
    <xdr:cxnSp macro="">
      <xdr:nvCxnSpPr>
        <xdr:cNvPr id="172" name="直線コネクタ 171"/>
        <xdr:cNvCxnSpPr/>
      </xdr:nvCxnSpPr>
      <xdr:spPr>
        <a:xfrm>
          <a:off x="3797300" y="107403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173" name="楕円 172"/>
        <xdr:cNvSpPr/>
      </xdr:nvSpPr>
      <xdr:spPr>
        <a:xfrm>
          <a:off x="2857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110490</xdr:rowOff>
    </xdr:to>
    <xdr:cxnSp macro="">
      <xdr:nvCxnSpPr>
        <xdr:cNvPr id="174" name="直線コネクタ 173"/>
        <xdr:cNvCxnSpPr/>
      </xdr:nvCxnSpPr>
      <xdr:spPr>
        <a:xfrm>
          <a:off x="2908300" y="1070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75" name="楕円 174"/>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78105</xdr:rowOff>
    </xdr:to>
    <xdr:cxnSp macro="">
      <xdr:nvCxnSpPr>
        <xdr:cNvPr id="176" name="直線コネクタ 175"/>
        <xdr:cNvCxnSpPr/>
      </xdr:nvCxnSpPr>
      <xdr:spPr>
        <a:xfrm>
          <a:off x="2019300" y="1066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77" name="楕円 176"/>
        <xdr:cNvSpPr/>
      </xdr:nvSpPr>
      <xdr:spPr>
        <a:xfrm>
          <a:off x="107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38100</xdr:rowOff>
    </xdr:to>
    <xdr:cxnSp macro="">
      <xdr:nvCxnSpPr>
        <xdr:cNvPr id="178" name="直線コネクタ 177"/>
        <xdr:cNvCxnSpPr/>
      </xdr:nvCxnSpPr>
      <xdr:spPr>
        <a:xfrm>
          <a:off x="1130300" y="10643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152417</xdr:rowOff>
    </xdr:from>
    <xdr:ext cx="405111" cy="259045"/>
    <xdr:sp macro="" textlink="">
      <xdr:nvSpPr>
        <xdr:cNvPr id="179" name="n_1mainValue【体育館・プール】&#10;有形固定資産減価償却率"/>
        <xdr:cNvSpPr txBox="1"/>
      </xdr:nvSpPr>
      <xdr:spPr>
        <a:xfrm>
          <a:off x="3582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80" name="n_2mainValue【体育館・プール】&#10;有形固定資産減価償却率"/>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181" name="n_3mainValue【体育館・プール】&#10;有形固定資産減価償却率"/>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182" name="n_4mainValue【体育館・プール】&#10;有形固定資産減価償却率"/>
        <xdr:cNvSpPr txBox="1"/>
      </xdr:nvSpPr>
      <xdr:spPr>
        <a:xfrm>
          <a:off x="927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06" name="直線コネクタ 205"/>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07"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08" name="直線コネクタ 207"/>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09"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10" name="直線コネクタ 209"/>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11"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12" name="フローチャート: 判断 211"/>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13" name="フローチャート: 判断 212"/>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74947</xdr:rowOff>
    </xdr:from>
    <xdr:ext cx="469744" cy="259045"/>
    <xdr:sp macro="" textlink="">
      <xdr:nvSpPr>
        <xdr:cNvPr id="214" name="n_1aveValue【体育館・プール】&#10;一人当たり面積"/>
        <xdr:cNvSpPr txBox="1"/>
      </xdr:nvSpPr>
      <xdr:spPr>
        <a:xfrm>
          <a:off x="9391727" y="107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0</xdr:rowOff>
    </xdr:from>
    <xdr:to>
      <xdr:col>46</xdr:col>
      <xdr:colOff>38100</xdr:colOff>
      <xdr:row>62</xdr:row>
      <xdr:rowOff>101600</xdr:rowOff>
    </xdr:to>
    <xdr:sp macro="" textlink="">
      <xdr:nvSpPr>
        <xdr:cNvPr id="215" name="フローチャート: 判断 214"/>
        <xdr:cNvSpPr/>
      </xdr:nvSpPr>
      <xdr:spPr>
        <a:xfrm>
          <a:off x="8699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92727</xdr:rowOff>
    </xdr:from>
    <xdr:ext cx="469744" cy="259045"/>
    <xdr:sp macro="" textlink="">
      <xdr:nvSpPr>
        <xdr:cNvPr id="216" name="n_2aveValue【体育館・プール】&#10;一人当たり面積"/>
        <xdr:cNvSpPr txBox="1"/>
      </xdr:nvSpPr>
      <xdr:spPr>
        <a:xfrm>
          <a:off x="8515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11430</xdr:rowOff>
    </xdr:from>
    <xdr:to>
      <xdr:col>41</xdr:col>
      <xdr:colOff>101600</xdr:colOff>
      <xdr:row>62</xdr:row>
      <xdr:rowOff>113030</xdr:rowOff>
    </xdr:to>
    <xdr:sp macro="" textlink="">
      <xdr:nvSpPr>
        <xdr:cNvPr id="217" name="フローチャート: 判断 216"/>
        <xdr:cNvSpPr/>
      </xdr:nvSpPr>
      <xdr:spPr>
        <a:xfrm>
          <a:off x="7810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104157</xdr:rowOff>
    </xdr:from>
    <xdr:ext cx="469744" cy="259045"/>
    <xdr:sp macro="" textlink="">
      <xdr:nvSpPr>
        <xdr:cNvPr id="218" name="n_3aveValue【体育館・プール】&#10;一人当たり面積"/>
        <xdr:cNvSpPr txBox="1"/>
      </xdr:nvSpPr>
      <xdr:spPr>
        <a:xfrm>
          <a:off x="7626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10160</xdr:rowOff>
    </xdr:from>
    <xdr:to>
      <xdr:col>36</xdr:col>
      <xdr:colOff>165100</xdr:colOff>
      <xdr:row>62</xdr:row>
      <xdr:rowOff>111760</xdr:rowOff>
    </xdr:to>
    <xdr:sp macro="" textlink="">
      <xdr:nvSpPr>
        <xdr:cNvPr id="219" name="フローチャート: 判断 218"/>
        <xdr:cNvSpPr/>
      </xdr:nvSpPr>
      <xdr:spPr>
        <a:xfrm>
          <a:off x="6921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102887</xdr:rowOff>
    </xdr:from>
    <xdr:ext cx="469744" cy="259045"/>
    <xdr:sp macro="" textlink="">
      <xdr:nvSpPr>
        <xdr:cNvPr id="220" name="n_4aveValue【体育館・プール】&#10;一人当たり面積"/>
        <xdr:cNvSpPr txBox="1"/>
      </xdr:nvSpPr>
      <xdr:spPr>
        <a:xfrm>
          <a:off x="6737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81280</xdr:rowOff>
    </xdr:from>
    <xdr:to>
      <xdr:col>55</xdr:col>
      <xdr:colOff>50800</xdr:colOff>
      <xdr:row>56</xdr:row>
      <xdr:rowOff>11430</xdr:rowOff>
    </xdr:to>
    <xdr:sp macro="" textlink="">
      <xdr:nvSpPr>
        <xdr:cNvPr id="226" name="楕円 225"/>
        <xdr:cNvSpPr/>
      </xdr:nvSpPr>
      <xdr:spPr>
        <a:xfrm>
          <a:off x="104267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34307</xdr:rowOff>
    </xdr:from>
    <xdr:ext cx="469744" cy="259045"/>
    <xdr:sp macro="" textlink="">
      <xdr:nvSpPr>
        <xdr:cNvPr id="227" name="【体育館・プール】&#10;一人当たり面積該当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106680</xdr:rowOff>
    </xdr:from>
    <xdr:to>
      <xdr:col>50</xdr:col>
      <xdr:colOff>165100</xdr:colOff>
      <xdr:row>56</xdr:row>
      <xdr:rowOff>36830</xdr:rowOff>
    </xdr:to>
    <xdr:sp macro="" textlink="">
      <xdr:nvSpPr>
        <xdr:cNvPr id="228" name="楕円 227"/>
        <xdr:cNvSpPr/>
      </xdr:nvSpPr>
      <xdr:spPr>
        <a:xfrm>
          <a:off x="95885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132080</xdr:rowOff>
    </xdr:from>
    <xdr:to>
      <xdr:col>55</xdr:col>
      <xdr:colOff>0</xdr:colOff>
      <xdr:row>55</xdr:row>
      <xdr:rowOff>157480</xdr:rowOff>
    </xdr:to>
    <xdr:cxnSp macro="">
      <xdr:nvCxnSpPr>
        <xdr:cNvPr id="229" name="直線コネクタ 228"/>
        <xdr:cNvCxnSpPr/>
      </xdr:nvCxnSpPr>
      <xdr:spPr>
        <a:xfrm flipV="1">
          <a:off x="9639300" y="95618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132080</xdr:rowOff>
    </xdr:from>
    <xdr:to>
      <xdr:col>46</xdr:col>
      <xdr:colOff>38100</xdr:colOff>
      <xdr:row>56</xdr:row>
      <xdr:rowOff>62230</xdr:rowOff>
    </xdr:to>
    <xdr:sp macro="" textlink="">
      <xdr:nvSpPr>
        <xdr:cNvPr id="230" name="楕円 229"/>
        <xdr:cNvSpPr/>
      </xdr:nvSpPr>
      <xdr:spPr>
        <a:xfrm>
          <a:off x="8699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157480</xdr:rowOff>
    </xdr:from>
    <xdr:to>
      <xdr:col>50</xdr:col>
      <xdr:colOff>114300</xdr:colOff>
      <xdr:row>56</xdr:row>
      <xdr:rowOff>11430</xdr:rowOff>
    </xdr:to>
    <xdr:cxnSp macro="">
      <xdr:nvCxnSpPr>
        <xdr:cNvPr id="231" name="直線コネクタ 230"/>
        <xdr:cNvCxnSpPr/>
      </xdr:nvCxnSpPr>
      <xdr:spPr>
        <a:xfrm flipV="1">
          <a:off x="8750300" y="9587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154940</xdr:rowOff>
    </xdr:from>
    <xdr:to>
      <xdr:col>41</xdr:col>
      <xdr:colOff>101600</xdr:colOff>
      <xdr:row>56</xdr:row>
      <xdr:rowOff>85090</xdr:rowOff>
    </xdr:to>
    <xdr:sp macro="" textlink="">
      <xdr:nvSpPr>
        <xdr:cNvPr id="232" name="楕円 231"/>
        <xdr:cNvSpPr/>
      </xdr:nvSpPr>
      <xdr:spPr>
        <a:xfrm>
          <a:off x="781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11430</xdr:rowOff>
    </xdr:from>
    <xdr:to>
      <xdr:col>45</xdr:col>
      <xdr:colOff>177800</xdr:colOff>
      <xdr:row>56</xdr:row>
      <xdr:rowOff>34290</xdr:rowOff>
    </xdr:to>
    <xdr:cxnSp macro="">
      <xdr:nvCxnSpPr>
        <xdr:cNvPr id="233" name="直線コネクタ 232"/>
        <xdr:cNvCxnSpPr/>
      </xdr:nvCxnSpPr>
      <xdr:spPr>
        <a:xfrm flipV="1">
          <a:off x="7861300" y="9612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13970</xdr:rowOff>
    </xdr:from>
    <xdr:to>
      <xdr:col>36</xdr:col>
      <xdr:colOff>165100</xdr:colOff>
      <xdr:row>56</xdr:row>
      <xdr:rowOff>115570</xdr:rowOff>
    </xdr:to>
    <xdr:sp macro="" textlink="">
      <xdr:nvSpPr>
        <xdr:cNvPr id="234" name="楕円 233"/>
        <xdr:cNvSpPr/>
      </xdr:nvSpPr>
      <xdr:spPr>
        <a:xfrm>
          <a:off x="692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34290</xdr:rowOff>
    </xdr:from>
    <xdr:to>
      <xdr:col>41</xdr:col>
      <xdr:colOff>50800</xdr:colOff>
      <xdr:row>56</xdr:row>
      <xdr:rowOff>64770</xdr:rowOff>
    </xdr:to>
    <xdr:cxnSp macro="">
      <xdr:nvCxnSpPr>
        <xdr:cNvPr id="235" name="直線コネクタ 234"/>
        <xdr:cNvCxnSpPr/>
      </xdr:nvCxnSpPr>
      <xdr:spPr>
        <a:xfrm flipV="1">
          <a:off x="6972300" y="9635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53357</xdr:rowOff>
    </xdr:from>
    <xdr:ext cx="469744" cy="259045"/>
    <xdr:sp macro="" textlink="">
      <xdr:nvSpPr>
        <xdr:cNvPr id="236" name="n_1mainValue【体育館・プール】&#10;一人当たり面積"/>
        <xdr:cNvSpPr txBox="1"/>
      </xdr:nvSpPr>
      <xdr:spPr>
        <a:xfrm>
          <a:off x="9391727"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78757</xdr:rowOff>
    </xdr:from>
    <xdr:ext cx="469744" cy="259045"/>
    <xdr:sp macro="" textlink="">
      <xdr:nvSpPr>
        <xdr:cNvPr id="237" name="n_2mainValue【体育館・プール】&#10;一人当たり面積"/>
        <xdr:cNvSpPr txBox="1"/>
      </xdr:nvSpPr>
      <xdr:spPr>
        <a:xfrm>
          <a:off x="8515427"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101617</xdr:rowOff>
    </xdr:from>
    <xdr:ext cx="469744" cy="259045"/>
    <xdr:sp macro="" textlink="">
      <xdr:nvSpPr>
        <xdr:cNvPr id="238" name="n_3mainValue【体育館・プール】&#10;一人当たり面積"/>
        <xdr:cNvSpPr txBox="1"/>
      </xdr:nvSpPr>
      <xdr:spPr>
        <a:xfrm>
          <a:off x="7626427" y="93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132097</xdr:rowOff>
    </xdr:from>
    <xdr:ext cx="469744" cy="259045"/>
    <xdr:sp macro="" textlink="">
      <xdr:nvSpPr>
        <xdr:cNvPr id="239" name="n_4mainValue【体育館・プール】&#10;一人当たり面積"/>
        <xdr:cNvSpPr txBox="1"/>
      </xdr:nvSpPr>
      <xdr:spPr>
        <a:xfrm>
          <a:off x="67374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64" name="直線コネクタ 263"/>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65"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66" name="直線コネクタ 26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67"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68" name="直線コネクタ 267"/>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69" name="【福祉施設】&#10;有形固定資産減価償却率平均値テキスト"/>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70" name="フローチャート: 判断 269"/>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1" name="フローチャート: 判断 270"/>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46372</xdr:rowOff>
    </xdr:from>
    <xdr:ext cx="405111" cy="259045"/>
    <xdr:sp macro="" textlink="">
      <xdr:nvSpPr>
        <xdr:cNvPr id="272"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93980</xdr:rowOff>
    </xdr:from>
    <xdr:to>
      <xdr:col>15</xdr:col>
      <xdr:colOff>101600</xdr:colOff>
      <xdr:row>82</xdr:row>
      <xdr:rowOff>24130</xdr:rowOff>
    </xdr:to>
    <xdr:sp macro="" textlink="">
      <xdr:nvSpPr>
        <xdr:cNvPr id="273" name="フローチャート: 判断 272"/>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40657</xdr:rowOff>
    </xdr:from>
    <xdr:ext cx="405111" cy="259045"/>
    <xdr:sp macro="" textlink="">
      <xdr:nvSpPr>
        <xdr:cNvPr id="274"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80645</xdr:rowOff>
    </xdr:from>
    <xdr:to>
      <xdr:col>10</xdr:col>
      <xdr:colOff>165100</xdr:colOff>
      <xdr:row>82</xdr:row>
      <xdr:rowOff>10795</xdr:rowOff>
    </xdr:to>
    <xdr:sp macro="" textlink="">
      <xdr:nvSpPr>
        <xdr:cNvPr id="275" name="フローチャート: 判断 274"/>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27322</xdr:rowOff>
    </xdr:from>
    <xdr:ext cx="405111" cy="259045"/>
    <xdr:sp macro="" textlink="">
      <xdr:nvSpPr>
        <xdr:cNvPr id="276"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19686</xdr:rowOff>
    </xdr:from>
    <xdr:to>
      <xdr:col>6</xdr:col>
      <xdr:colOff>38100</xdr:colOff>
      <xdr:row>81</xdr:row>
      <xdr:rowOff>121286</xdr:rowOff>
    </xdr:to>
    <xdr:sp macro="" textlink="">
      <xdr:nvSpPr>
        <xdr:cNvPr id="277" name="フローチャート: 判断 276"/>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137813</xdr:rowOff>
    </xdr:from>
    <xdr:ext cx="405111" cy="259045"/>
    <xdr:sp macro="" textlink="">
      <xdr:nvSpPr>
        <xdr:cNvPr id="278"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284" name="楕円 283"/>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285" name="【福祉施設】&#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86" name="楕円 285"/>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19050</xdr:rowOff>
    </xdr:to>
    <xdr:cxnSp macro="">
      <xdr:nvCxnSpPr>
        <xdr:cNvPr id="287" name="直線コネクタ 286"/>
        <xdr:cNvCxnSpPr/>
      </xdr:nvCxnSpPr>
      <xdr:spPr>
        <a:xfrm>
          <a:off x="3797300" y="142170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288" name="楕円 287"/>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158114</xdr:rowOff>
    </xdr:to>
    <xdr:cxnSp macro="">
      <xdr:nvCxnSpPr>
        <xdr:cNvPr id="289" name="直線コネクタ 288"/>
        <xdr:cNvCxnSpPr/>
      </xdr:nvCxnSpPr>
      <xdr:spPr>
        <a:xfrm>
          <a:off x="2908300" y="141789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31114</xdr:rowOff>
    </xdr:from>
    <xdr:to>
      <xdr:col>10</xdr:col>
      <xdr:colOff>165100</xdr:colOff>
      <xdr:row>82</xdr:row>
      <xdr:rowOff>132714</xdr:rowOff>
    </xdr:to>
    <xdr:sp macro="" textlink="">
      <xdr:nvSpPr>
        <xdr:cNvPr id="290" name="楕円 289"/>
        <xdr:cNvSpPr/>
      </xdr:nvSpPr>
      <xdr:spPr>
        <a:xfrm>
          <a:off x="1968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82</xdr:row>
      <xdr:rowOff>120014</xdr:rowOff>
    </xdr:to>
    <xdr:cxnSp macro="">
      <xdr:nvCxnSpPr>
        <xdr:cNvPr id="291" name="直線コネクタ 290"/>
        <xdr:cNvCxnSpPr/>
      </xdr:nvCxnSpPr>
      <xdr:spPr>
        <a:xfrm>
          <a:off x="2019300" y="14140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164464</xdr:rowOff>
    </xdr:from>
    <xdr:to>
      <xdr:col>6</xdr:col>
      <xdr:colOff>38100</xdr:colOff>
      <xdr:row>82</xdr:row>
      <xdr:rowOff>94614</xdr:rowOff>
    </xdr:to>
    <xdr:sp macro="" textlink="">
      <xdr:nvSpPr>
        <xdr:cNvPr id="292" name="楕円 291"/>
        <xdr:cNvSpPr/>
      </xdr:nvSpPr>
      <xdr:spPr>
        <a:xfrm>
          <a:off x="107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81914</xdr:rowOff>
    </xdr:to>
    <xdr:cxnSp macro="">
      <xdr:nvCxnSpPr>
        <xdr:cNvPr id="293" name="直線コネクタ 292"/>
        <xdr:cNvCxnSpPr/>
      </xdr:nvCxnSpPr>
      <xdr:spPr>
        <a:xfrm>
          <a:off x="1130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4" name="n_1mainValue【福祉施設】&#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295" name="n_2mainValue【福祉施設】&#10;有形固定資産減価償却率"/>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123841</xdr:rowOff>
    </xdr:from>
    <xdr:ext cx="405111" cy="259045"/>
    <xdr:sp macro="" textlink="">
      <xdr:nvSpPr>
        <xdr:cNvPr id="296" name="n_3mainValue【福祉施設】&#10;有形固定資産減価償却率"/>
        <xdr:cNvSpPr txBox="1"/>
      </xdr:nvSpPr>
      <xdr:spPr>
        <a:xfrm>
          <a:off x="1816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85741</xdr:rowOff>
    </xdr:from>
    <xdr:ext cx="405111" cy="259045"/>
    <xdr:sp macro="" textlink="">
      <xdr:nvSpPr>
        <xdr:cNvPr id="297" name="n_4mainValue【福祉施設】&#10;有形固定資産減価償却率"/>
        <xdr:cNvSpPr txBox="1"/>
      </xdr:nvSpPr>
      <xdr:spPr>
        <a:xfrm>
          <a:off x="927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124053</xdr:rowOff>
    </xdr:from>
    <xdr:to>
      <xdr:col>54</xdr:col>
      <xdr:colOff>189865</xdr:colOff>
      <xdr:row>86</xdr:row>
      <xdr:rowOff>28956</xdr:rowOff>
    </xdr:to>
    <xdr:cxnSp macro="">
      <xdr:nvCxnSpPr>
        <xdr:cNvPr id="319" name="直線コネクタ 318"/>
        <xdr:cNvCxnSpPr/>
      </xdr:nvCxnSpPr>
      <xdr:spPr>
        <a:xfrm flipV="1">
          <a:off x="10476865" y="14182953"/>
          <a:ext cx="0" cy="59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32783</xdr:rowOff>
    </xdr:from>
    <xdr:ext cx="469744" cy="259045"/>
    <xdr:sp macro="" textlink="">
      <xdr:nvSpPr>
        <xdr:cNvPr id="320" name="【福祉施設】&#10;一人当たり面積最小値テキスト"/>
        <xdr:cNvSpPr txBox="1"/>
      </xdr:nvSpPr>
      <xdr:spPr>
        <a:xfrm>
          <a:off x="10515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28956</xdr:rowOff>
    </xdr:from>
    <xdr:to>
      <xdr:col>55</xdr:col>
      <xdr:colOff>88900</xdr:colOff>
      <xdr:row>86</xdr:row>
      <xdr:rowOff>28956</xdr:rowOff>
    </xdr:to>
    <xdr:cxnSp macro="">
      <xdr:nvCxnSpPr>
        <xdr:cNvPr id="321" name="直線コネクタ 320"/>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70730</xdr:rowOff>
    </xdr:from>
    <xdr:ext cx="469744" cy="259045"/>
    <xdr:sp macro="" textlink="">
      <xdr:nvSpPr>
        <xdr:cNvPr id="322" name="【福祉施設】&#10;一人当たり面積最大値テキスト"/>
        <xdr:cNvSpPr txBox="1"/>
      </xdr:nvSpPr>
      <xdr:spPr>
        <a:xfrm>
          <a:off x="10515600" y="139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124053</xdr:rowOff>
    </xdr:from>
    <xdr:to>
      <xdr:col>55</xdr:col>
      <xdr:colOff>88900</xdr:colOff>
      <xdr:row>82</xdr:row>
      <xdr:rowOff>124053</xdr:rowOff>
    </xdr:to>
    <xdr:cxnSp macro="">
      <xdr:nvCxnSpPr>
        <xdr:cNvPr id="323" name="直線コネクタ 322"/>
        <xdr:cNvCxnSpPr/>
      </xdr:nvCxnSpPr>
      <xdr:spPr>
        <a:xfrm>
          <a:off x="10388600" y="1418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70883</xdr:rowOff>
    </xdr:from>
    <xdr:ext cx="469744" cy="259045"/>
    <xdr:sp macro="" textlink="">
      <xdr:nvSpPr>
        <xdr:cNvPr id="324" name="【福祉施設】&#10;一人当たり面積平均値テキスト"/>
        <xdr:cNvSpPr txBox="1"/>
      </xdr:nvSpPr>
      <xdr:spPr>
        <a:xfrm>
          <a:off x="10515600" y="1464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92456</xdr:rowOff>
    </xdr:from>
    <xdr:to>
      <xdr:col>55</xdr:col>
      <xdr:colOff>50800</xdr:colOff>
      <xdr:row>86</xdr:row>
      <xdr:rowOff>22606</xdr:rowOff>
    </xdr:to>
    <xdr:sp macro="" textlink="">
      <xdr:nvSpPr>
        <xdr:cNvPr id="325" name="フローチャート: 判断 324"/>
        <xdr:cNvSpPr/>
      </xdr:nvSpPr>
      <xdr:spPr>
        <a:xfrm>
          <a:off x="10426700" y="1466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86513</xdr:rowOff>
    </xdr:from>
    <xdr:to>
      <xdr:col>50</xdr:col>
      <xdr:colOff>165100</xdr:colOff>
      <xdr:row>86</xdr:row>
      <xdr:rowOff>16663</xdr:rowOff>
    </xdr:to>
    <xdr:sp macro="" textlink="">
      <xdr:nvSpPr>
        <xdr:cNvPr id="326" name="フローチャート: 判断 325"/>
        <xdr:cNvSpPr/>
      </xdr:nvSpPr>
      <xdr:spPr>
        <a:xfrm>
          <a:off x="9588500" y="146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7790</xdr:rowOff>
    </xdr:from>
    <xdr:ext cx="469744" cy="259045"/>
    <xdr:sp macro="" textlink="">
      <xdr:nvSpPr>
        <xdr:cNvPr id="327" name="n_1aveValue【福祉施設】&#10;一人当たり面積"/>
        <xdr:cNvSpPr txBox="1"/>
      </xdr:nvSpPr>
      <xdr:spPr>
        <a:xfrm>
          <a:off x="93917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90170</xdr:rowOff>
    </xdr:from>
    <xdr:to>
      <xdr:col>46</xdr:col>
      <xdr:colOff>38100</xdr:colOff>
      <xdr:row>86</xdr:row>
      <xdr:rowOff>20320</xdr:rowOff>
    </xdr:to>
    <xdr:sp macro="" textlink="">
      <xdr:nvSpPr>
        <xdr:cNvPr id="328" name="フローチャート: 判断 327"/>
        <xdr:cNvSpPr/>
      </xdr:nvSpPr>
      <xdr:spPr>
        <a:xfrm>
          <a:off x="8699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11447</xdr:rowOff>
    </xdr:from>
    <xdr:ext cx="469744" cy="259045"/>
    <xdr:sp macro="" textlink="">
      <xdr:nvSpPr>
        <xdr:cNvPr id="329" name="n_2ave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98858</xdr:rowOff>
    </xdr:from>
    <xdr:to>
      <xdr:col>41</xdr:col>
      <xdr:colOff>101600</xdr:colOff>
      <xdr:row>86</xdr:row>
      <xdr:rowOff>29008</xdr:rowOff>
    </xdr:to>
    <xdr:sp macro="" textlink="">
      <xdr:nvSpPr>
        <xdr:cNvPr id="330" name="フローチャート: 判断 329"/>
        <xdr:cNvSpPr/>
      </xdr:nvSpPr>
      <xdr:spPr>
        <a:xfrm>
          <a:off x="7810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20135</xdr:rowOff>
    </xdr:from>
    <xdr:ext cx="469744" cy="259045"/>
    <xdr:sp macro="" textlink="">
      <xdr:nvSpPr>
        <xdr:cNvPr id="331" name="n_3aveValue【福祉施設】&#10;一人当たり面積"/>
        <xdr:cNvSpPr txBox="1"/>
      </xdr:nvSpPr>
      <xdr:spPr>
        <a:xfrm>
          <a:off x="7626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96571</xdr:rowOff>
    </xdr:from>
    <xdr:to>
      <xdr:col>36</xdr:col>
      <xdr:colOff>165100</xdr:colOff>
      <xdr:row>86</xdr:row>
      <xdr:rowOff>26721</xdr:rowOff>
    </xdr:to>
    <xdr:sp macro="" textlink="">
      <xdr:nvSpPr>
        <xdr:cNvPr id="332" name="フローチャート: 判断 331"/>
        <xdr:cNvSpPr/>
      </xdr:nvSpPr>
      <xdr:spPr>
        <a:xfrm>
          <a:off x="6921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86</xdr:row>
      <xdr:rowOff>17848</xdr:rowOff>
    </xdr:from>
    <xdr:ext cx="469744" cy="259045"/>
    <xdr:sp macro="" textlink="">
      <xdr:nvSpPr>
        <xdr:cNvPr id="333" name="n_4aveValue【福祉施設】&#10;一人当たり面積"/>
        <xdr:cNvSpPr txBox="1"/>
      </xdr:nvSpPr>
      <xdr:spPr>
        <a:xfrm>
          <a:off x="6737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39" name="楕円 338"/>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163847</xdr:rowOff>
    </xdr:from>
    <xdr:ext cx="469744" cy="259045"/>
    <xdr:sp macro="" textlink="">
      <xdr:nvSpPr>
        <xdr:cNvPr id="340" name="【福祉施設】&#10;一人当たり面積該当値テキスト"/>
        <xdr:cNvSpPr txBox="1"/>
      </xdr:nvSpPr>
      <xdr:spPr>
        <a:xfrm>
          <a:off x="1051560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119887</xdr:rowOff>
    </xdr:from>
    <xdr:to>
      <xdr:col>50</xdr:col>
      <xdr:colOff>165100</xdr:colOff>
      <xdr:row>80</xdr:row>
      <xdr:rowOff>50037</xdr:rowOff>
    </xdr:to>
    <xdr:sp macro="" textlink="">
      <xdr:nvSpPr>
        <xdr:cNvPr id="341" name="楕円 340"/>
        <xdr:cNvSpPr/>
      </xdr:nvSpPr>
      <xdr:spPr>
        <a:xfrm>
          <a:off x="9588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170687</xdr:rowOff>
    </xdr:from>
    <xdr:to>
      <xdr:col>55</xdr:col>
      <xdr:colOff>0</xdr:colOff>
      <xdr:row>85</xdr:row>
      <xdr:rowOff>83820</xdr:rowOff>
    </xdr:to>
    <xdr:cxnSp macro="">
      <xdr:nvCxnSpPr>
        <xdr:cNvPr id="342" name="直線コネクタ 341"/>
        <xdr:cNvCxnSpPr/>
      </xdr:nvCxnSpPr>
      <xdr:spPr>
        <a:xfrm>
          <a:off x="9639300" y="13715237"/>
          <a:ext cx="838200" cy="9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138633</xdr:rowOff>
    </xdr:from>
    <xdr:to>
      <xdr:col>46</xdr:col>
      <xdr:colOff>38100</xdr:colOff>
      <xdr:row>80</xdr:row>
      <xdr:rowOff>68783</xdr:rowOff>
    </xdr:to>
    <xdr:sp macro="" textlink="">
      <xdr:nvSpPr>
        <xdr:cNvPr id="343" name="楕円 342"/>
        <xdr:cNvSpPr/>
      </xdr:nvSpPr>
      <xdr:spPr>
        <a:xfrm>
          <a:off x="8699500" y="13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170687</xdr:rowOff>
    </xdr:from>
    <xdr:to>
      <xdr:col>50</xdr:col>
      <xdr:colOff>114300</xdr:colOff>
      <xdr:row>80</xdr:row>
      <xdr:rowOff>17983</xdr:rowOff>
    </xdr:to>
    <xdr:cxnSp macro="">
      <xdr:nvCxnSpPr>
        <xdr:cNvPr id="344" name="直線コネクタ 343"/>
        <xdr:cNvCxnSpPr/>
      </xdr:nvCxnSpPr>
      <xdr:spPr>
        <a:xfrm flipV="1">
          <a:off x="8750300" y="13715237"/>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160122</xdr:rowOff>
    </xdr:from>
    <xdr:to>
      <xdr:col>41</xdr:col>
      <xdr:colOff>101600</xdr:colOff>
      <xdr:row>80</xdr:row>
      <xdr:rowOff>90272</xdr:rowOff>
    </xdr:to>
    <xdr:sp macro="" textlink="">
      <xdr:nvSpPr>
        <xdr:cNvPr id="345" name="楕円 344"/>
        <xdr:cNvSpPr/>
      </xdr:nvSpPr>
      <xdr:spPr>
        <a:xfrm>
          <a:off x="7810500" y="137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17983</xdr:rowOff>
    </xdr:from>
    <xdr:to>
      <xdr:col>45</xdr:col>
      <xdr:colOff>177800</xdr:colOff>
      <xdr:row>80</xdr:row>
      <xdr:rowOff>39472</xdr:rowOff>
    </xdr:to>
    <xdr:cxnSp macro="">
      <xdr:nvCxnSpPr>
        <xdr:cNvPr id="346" name="直線コネクタ 345"/>
        <xdr:cNvCxnSpPr/>
      </xdr:nvCxnSpPr>
      <xdr:spPr>
        <a:xfrm flipV="1">
          <a:off x="7861300" y="1373398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11074</xdr:rowOff>
    </xdr:from>
    <xdr:to>
      <xdr:col>36</xdr:col>
      <xdr:colOff>165100</xdr:colOff>
      <xdr:row>80</xdr:row>
      <xdr:rowOff>112674</xdr:rowOff>
    </xdr:to>
    <xdr:sp macro="" textlink="">
      <xdr:nvSpPr>
        <xdr:cNvPr id="347" name="楕円 346"/>
        <xdr:cNvSpPr/>
      </xdr:nvSpPr>
      <xdr:spPr>
        <a:xfrm>
          <a:off x="6921500" y="137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39472</xdr:rowOff>
    </xdr:from>
    <xdr:to>
      <xdr:col>41</xdr:col>
      <xdr:colOff>50800</xdr:colOff>
      <xdr:row>80</xdr:row>
      <xdr:rowOff>61874</xdr:rowOff>
    </xdr:to>
    <xdr:cxnSp macro="">
      <xdr:nvCxnSpPr>
        <xdr:cNvPr id="348" name="直線コネクタ 347"/>
        <xdr:cNvCxnSpPr/>
      </xdr:nvCxnSpPr>
      <xdr:spPr>
        <a:xfrm flipV="1">
          <a:off x="6972300" y="1375547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66564</xdr:rowOff>
    </xdr:from>
    <xdr:ext cx="469744" cy="259045"/>
    <xdr:sp macro="" textlink="">
      <xdr:nvSpPr>
        <xdr:cNvPr id="349" name="n_1mainValue【福祉施設】&#10;一人当たり面積"/>
        <xdr:cNvSpPr txBox="1"/>
      </xdr:nvSpPr>
      <xdr:spPr>
        <a:xfrm>
          <a:off x="93917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85310</xdr:rowOff>
    </xdr:from>
    <xdr:ext cx="469744" cy="259045"/>
    <xdr:sp macro="" textlink="">
      <xdr:nvSpPr>
        <xdr:cNvPr id="350" name="n_2mainValue【福祉施設】&#10;一人当たり面積"/>
        <xdr:cNvSpPr txBox="1"/>
      </xdr:nvSpPr>
      <xdr:spPr>
        <a:xfrm>
          <a:off x="8515427" y="1345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106799</xdr:rowOff>
    </xdr:from>
    <xdr:ext cx="469744" cy="259045"/>
    <xdr:sp macro="" textlink="">
      <xdr:nvSpPr>
        <xdr:cNvPr id="351" name="n_3mainValue【福祉施設】&#10;一人当たり面積"/>
        <xdr:cNvSpPr txBox="1"/>
      </xdr:nvSpPr>
      <xdr:spPr>
        <a:xfrm>
          <a:off x="7626427" y="134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129201</xdr:rowOff>
    </xdr:from>
    <xdr:ext cx="469744" cy="259045"/>
    <xdr:sp macro="" textlink="">
      <xdr:nvSpPr>
        <xdr:cNvPr id="352" name="n_4mainValue【福祉施設】&#10;一人当たり面積"/>
        <xdr:cNvSpPr txBox="1"/>
      </xdr:nvSpPr>
      <xdr:spPr>
        <a:xfrm>
          <a:off x="6737427" y="135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78" name="直線コネクタ 377"/>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79"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80" name="直線コネクタ 379"/>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81"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3"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4" name="フローチャート: 判断 383"/>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85" name="フローチャート: 判断 384"/>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35758</xdr:rowOff>
    </xdr:from>
    <xdr:ext cx="405111" cy="259045"/>
    <xdr:sp macro="" textlink="">
      <xdr:nvSpPr>
        <xdr:cNvPr id="386"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111942</xdr:rowOff>
    </xdr:from>
    <xdr:to>
      <xdr:col>15</xdr:col>
      <xdr:colOff>101600</xdr:colOff>
      <xdr:row>105</xdr:row>
      <xdr:rowOff>42092</xdr:rowOff>
    </xdr:to>
    <xdr:sp macro="" textlink="">
      <xdr:nvSpPr>
        <xdr:cNvPr id="387" name="フローチャート: 判断 386"/>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58619</xdr:rowOff>
    </xdr:from>
    <xdr:ext cx="405111" cy="259045"/>
    <xdr:sp macro="" textlink="">
      <xdr:nvSpPr>
        <xdr:cNvPr id="388"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58057</xdr:rowOff>
    </xdr:from>
    <xdr:to>
      <xdr:col>10</xdr:col>
      <xdr:colOff>165100</xdr:colOff>
      <xdr:row>104</xdr:row>
      <xdr:rowOff>159657</xdr:rowOff>
    </xdr:to>
    <xdr:sp macro="" textlink="">
      <xdr:nvSpPr>
        <xdr:cNvPr id="389" name="フローチャート: 判断 388"/>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4734</xdr:rowOff>
    </xdr:from>
    <xdr:ext cx="405111" cy="259045"/>
    <xdr:sp macro="" textlink="">
      <xdr:nvSpPr>
        <xdr:cNvPr id="390"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67855</xdr:rowOff>
    </xdr:from>
    <xdr:to>
      <xdr:col>6</xdr:col>
      <xdr:colOff>38100</xdr:colOff>
      <xdr:row>104</xdr:row>
      <xdr:rowOff>169455</xdr:rowOff>
    </xdr:to>
    <xdr:sp macro="" textlink="">
      <xdr:nvSpPr>
        <xdr:cNvPr id="391" name="フローチャート: 判断 390"/>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14532</xdr:rowOff>
    </xdr:from>
    <xdr:ext cx="405111" cy="259045"/>
    <xdr:sp macro="" textlink="">
      <xdr:nvSpPr>
        <xdr:cNvPr id="392"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56424</xdr:rowOff>
    </xdr:from>
    <xdr:to>
      <xdr:col>24</xdr:col>
      <xdr:colOff>114300</xdr:colOff>
      <xdr:row>101</xdr:row>
      <xdr:rowOff>158024</xdr:rowOff>
    </xdr:to>
    <xdr:sp macro="" textlink="">
      <xdr:nvSpPr>
        <xdr:cNvPr id="398" name="楕円 397"/>
        <xdr:cNvSpPr/>
      </xdr:nvSpPr>
      <xdr:spPr>
        <a:xfrm>
          <a:off x="4584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79301</xdr:rowOff>
    </xdr:from>
    <xdr:ext cx="405111" cy="259045"/>
    <xdr:sp macro="" textlink="">
      <xdr:nvSpPr>
        <xdr:cNvPr id="399" name="【市民会館】&#10;有形固定資産減価償却率該当値テキスト"/>
        <xdr:cNvSpPr txBox="1"/>
      </xdr:nvSpPr>
      <xdr:spPr>
        <a:xfrm>
          <a:off x="4673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105411</xdr:rowOff>
    </xdr:from>
    <xdr:to>
      <xdr:col>20</xdr:col>
      <xdr:colOff>38100</xdr:colOff>
      <xdr:row>108</xdr:row>
      <xdr:rowOff>35561</xdr:rowOff>
    </xdr:to>
    <xdr:sp macro="" textlink="">
      <xdr:nvSpPr>
        <xdr:cNvPr id="400" name="楕円 399"/>
        <xdr:cNvSpPr/>
      </xdr:nvSpPr>
      <xdr:spPr>
        <a:xfrm>
          <a:off x="3746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107224</xdr:rowOff>
    </xdr:from>
    <xdr:to>
      <xdr:col>24</xdr:col>
      <xdr:colOff>63500</xdr:colOff>
      <xdr:row>107</xdr:row>
      <xdr:rowOff>156211</xdr:rowOff>
    </xdr:to>
    <xdr:cxnSp macro="">
      <xdr:nvCxnSpPr>
        <xdr:cNvPr id="401" name="直線コネクタ 400"/>
        <xdr:cNvCxnSpPr/>
      </xdr:nvCxnSpPr>
      <xdr:spPr>
        <a:xfrm flipV="1">
          <a:off x="3797300" y="17423674"/>
          <a:ext cx="838200" cy="107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79284</xdr:rowOff>
    </xdr:from>
    <xdr:to>
      <xdr:col>15</xdr:col>
      <xdr:colOff>101600</xdr:colOff>
      <xdr:row>108</xdr:row>
      <xdr:rowOff>9434</xdr:rowOff>
    </xdr:to>
    <xdr:sp macro="" textlink="">
      <xdr:nvSpPr>
        <xdr:cNvPr id="402" name="楕円 401"/>
        <xdr:cNvSpPr/>
      </xdr:nvSpPr>
      <xdr:spPr>
        <a:xfrm>
          <a:off x="2857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130084</xdr:rowOff>
    </xdr:from>
    <xdr:to>
      <xdr:col>19</xdr:col>
      <xdr:colOff>177800</xdr:colOff>
      <xdr:row>107</xdr:row>
      <xdr:rowOff>156211</xdr:rowOff>
    </xdr:to>
    <xdr:cxnSp macro="">
      <xdr:nvCxnSpPr>
        <xdr:cNvPr id="403" name="直線コネクタ 402"/>
        <xdr:cNvCxnSpPr/>
      </xdr:nvCxnSpPr>
      <xdr:spPr>
        <a:xfrm>
          <a:off x="2908300" y="184752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115207</xdr:rowOff>
    </xdr:from>
    <xdr:to>
      <xdr:col>10</xdr:col>
      <xdr:colOff>165100</xdr:colOff>
      <xdr:row>108</xdr:row>
      <xdr:rowOff>45357</xdr:rowOff>
    </xdr:to>
    <xdr:sp macro="" textlink="">
      <xdr:nvSpPr>
        <xdr:cNvPr id="404" name="楕円 403"/>
        <xdr:cNvSpPr/>
      </xdr:nvSpPr>
      <xdr:spPr>
        <a:xfrm>
          <a:off x="1968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130084</xdr:rowOff>
    </xdr:from>
    <xdr:to>
      <xdr:col>15</xdr:col>
      <xdr:colOff>50800</xdr:colOff>
      <xdr:row>107</xdr:row>
      <xdr:rowOff>166007</xdr:rowOff>
    </xdr:to>
    <xdr:cxnSp macro="">
      <xdr:nvCxnSpPr>
        <xdr:cNvPr id="405" name="直線コネクタ 404"/>
        <xdr:cNvCxnSpPr/>
      </xdr:nvCxnSpPr>
      <xdr:spPr>
        <a:xfrm flipV="1">
          <a:off x="2019300" y="184752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80918</xdr:rowOff>
    </xdr:from>
    <xdr:to>
      <xdr:col>6</xdr:col>
      <xdr:colOff>38100</xdr:colOff>
      <xdr:row>108</xdr:row>
      <xdr:rowOff>11068</xdr:rowOff>
    </xdr:to>
    <xdr:sp macro="" textlink="">
      <xdr:nvSpPr>
        <xdr:cNvPr id="406" name="楕円 405"/>
        <xdr:cNvSpPr/>
      </xdr:nvSpPr>
      <xdr:spPr>
        <a:xfrm>
          <a:off x="1079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131718</xdr:rowOff>
    </xdr:from>
    <xdr:to>
      <xdr:col>10</xdr:col>
      <xdr:colOff>114300</xdr:colOff>
      <xdr:row>107</xdr:row>
      <xdr:rowOff>166007</xdr:rowOff>
    </xdr:to>
    <xdr:cxnSp macro="">
      <xdr:nvCxnSpPr>
        <xdr:cNvPr id="407" name="直線コネクタ 406"/>
        <xdr:cNvCxnSpPr/>
      </xdr:nvCxnSpPr>
      <xdr:spPr>
        <a:xfrm>
          <a:off x="1130300" y="184768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26688</xdr:rowOff>
    </xdr:from>
    <xdr:ext cx="405111" cy="259045"/>
    <xdr:sp macro="" textlink="">
      <xdr:nvSpPr>
        <xdr:cNvPr id="408" name="n_1mainValue【市民会館】&#10;有形固定資産減価償却率"/>
        <xdr:cNvSpPr txBox="1"/>
      </xdr:nvSpPr>
      <xdr:spPr>
        <a:xfrm>
          <a:off x="3582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561</xdr:rowOff>
    </xdr:from>
    <xdr:ext cx="405111" cy="259045"/>
    <xdr:sp macro="" textlink="">
      <xdr:nvSpPr>
        <xdr:cNvPr id="409" name="n_2mainValue【市民会館】&#10;有形固定資産減価償却率"/>
        <xdr:cNvSpPr txBox="1"/>
      </xdr:nvSpPr>
      <xdr:spPr>
        <a:xfrm>
          <a:off x="2705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36484</xdr:rowOff>
    </xdr:from>
    <xdr:ext cx="405111" cy="259045"/>
    <xdr:sp macro="" textlink="">
      <xdr:nvSpPr>
        <xdr:cNvPr id="410" name="n_3mainValue【市民会館】&#10;有形固定資産減価償却率"/>
        <xdr:cNvSpPr txBox="1"/>
      </xdr:nvSpPr>
      <xdr:spPr>
        <a:xfrm>
          <a:off x="1816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2195</xdr:rowOff>
    </xdr:from>
    <xdr:ext cx="405111" cy="259045"/>
    <xdr:sp macro="" textlink="">
      <xdr:nvSpPr>
        <xdr:cNvPr id="411" name="n_4mainValue【市民会館】&#10;有形固定資産減価償却率"/>
        <xdr:cNvSpPr txBox="1"/>
      </xdr:nvSpPr>
      <xdr:spPr>
        <a:xfrm>
          <a:off x="927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35" name="直線コネクタ 434"/>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36"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37" name="直線コネクタ 436"/>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38"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39" name="直線コネクタ 438"/>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40"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41" name="フローチャート: 判断 440"/>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33020</xdr:rowOff>
    </xdr:from>
    <xdr:to>
      <xdr:col>50</xdr:col>
      <xdr:colOff>165100</xdr:colOff>
      <xdr:row>107</xdr:row>
      <xdr:rowOff>134620</xdr:rowOff>
    </xdr:to>
    <xdr:sp macro="" textlink="">
      <xdr:nvSpPr>
        <xdr:cNvPr id="442" name="フローチャート: 判断 441"/>
        <xdr:cNvSpPr/>
      </xdr:nvSpPr>
      <xdr:spPr>
        <a:xfrm>
          <a:off x="9588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125747</xdr:rowOff>
    </xdr:from>
    <xdr:ext cx="469744" cy="259045"/>
    <xdr:sp macro="" textlink="">
      <xdr:nvSpPr>
        <xdr:cNvPr id="443" name="n_1ave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44450</xdr:rowOff>
    </xdr:from>
    <xdr:to>
      <xdr:col>46</xdr:col>
      <xdr:colOff>38100</xdr:colOff>
      <xdr:row>107</xdr:row>
      <xdr:rowOff>146050</xdr:rowOff>
    </xdr:to>
    <xdr:sp macro="" textlink="">
      <xdr:nvSpPr>
        <xdr:cNvPr id="444" name="フローチャート: 判断 443"/>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137177</xdr:rowOff>
    </xdr:from>
    <xdr:ext cx="469744" cy="259045"/>
    <xdr:sp macro="" textlink="">
      <xdr:nvSpPr>
        <xdr:cNvPr id="445" name="n_2aveValue【市民会館】&#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36830</xdr:rowOff>
    </xdr:from>
    <xdr:to>
      <xdr:col>41</xdr:col>
      <xdr:colOff>101600</xdr:colOff>
      <xdr:row>107</xdr:row>
      <xdr:rowOff>138430</xdr:rowOff>
    </xdr:to>
    <xdr:sp macro="" textlink="">
      <xdr:nvSpPr>
        <xdr:cNvPr id="446" name="フローチャート: 判断 445"/>
        <xdr:cNvSpPr/>
      </xdr:nvSpPr>
      <xdr:spPr>
        <a:xfrm>
          <a:off x="78105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129557</xdr:rowOff>
    </xdr:from>
    <xdr:ext cx="469744" cy="259045"/>
    <xdr:sp macro="" textlink="">
      <xdr:nvSpPr>
        <xdr:cNvPr id="447" name="n_3aveValue【市民会館】&#10;一人当たり面積"/>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38100</xdr:rowOff>
    </xdr:from>
    <xdr:to>
      <xdr:col>36</xdr:col>
      <xdr:colOff>165100</xdr:colOff>
      <xdr:row>107</xdr:row>
      <xdr:rowOff>139700</xdr:rowOff>
    </xdr:to>
    <xdr:sp macro="" textlink="">
      <xdr:nvSpPr>
        <xdr:cNvPr id="448" name="フローチャート: 判断 447"/>
        <xdr:cNvSpPr/>
      </xdr:nvSpPr>
      <xdr:spPr>
        <a:xfrm>
          <a:off x="6921500" y="1838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107</xdr:row>
      <xdr:rowOff>130827</xdr:rowOff>
    </xdr:from>
    <xdr:ext cx="469744" cy="259045"/>
    <xdr:sp macro="" textlink="">
      <xdr:nvSpPr>
        <xdr:cNvPr id="449" name="n_4aveValue【市民会館】&#10;一人当たり面積"/>
        <xdr:cNvSpPr txBox="1"/>
      </xdr:nvSpPr>
      <xdr:spPr>
        <a:xfrm>
          <a:off x="6737427"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55" name="楕円 454"/>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2557</xdr:rowOff>
    </xdr:from>
    <xdr:ext cx="469744" cy="259045"/>
    <xdr:sp macro="" textlink="">
      <xdr:nvSpPr>
        <xdr:cNvPr id="456" name="【市民会館】&#10;一人当たり面積該当値テキスト"/>
        <xdr:cNvSpPr txBox="1"/>
      </xdr:nvSpPr>
      <xdr:spPr>
        <a:xfrm>
          <a:off x="10515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57" name="楕円 456"/>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140970</xdr:rowOff>
    </xdr:to>
    <xdr:cxnSp macro="">
      <xdr:nvCxnSpPr>
        <xdr:cNvPr id="458" name="直線コネクタ 457"/>
        <xdr:cNvCxnSpPr/>
      </xdr:nvCxnSpPr>
      <xdr:spPr>
        <a:xfrm flipV="1">
          <a:off x="9639300" y="182041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96520</xdr:rowOff>
    </xdr:from>
    <xdr:to>
      <xdr:col>46</xdr:col>
      <xdr:colOff>38100</xdr:colOff>
      <xdr:row>107</xdr:row>
      <xdr:rowOff>26670</xdr:rowOff>
    </xdr:to>
    <xdr:sp macro="" textlink="">
      <xdr:nvSpPr>
        <xdr:cNvPr id="459" name="楕円 458"/>
        <xdr:cNvSpPr/>
      </xdr:nvSpPr>
      <xdr:spPr>
        <a:xfrm>
          <a:off x="8699500" y="182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147320</xdr:rowOff>
    </xdr:to>
    <xdr:cxnSp macro="">
      <xdr:nvCxnSpPr>
        <xdr:cNvPr id="460" name="直線コネクタ 459"/>
        <xdr:cNvCxnSpPr/>
      </xdr:nvCxnSpPr>
      <xdr:spPr>
        <a:xfrm flipV="1">
          <a:off x="8750300" y="183146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104139</xdr:rowOff>
    </xdr:from>
    <xdr:to>
      <xdr:col>41</xdr:col>
      <xdr:colOff>101600</xdr:colOff>
      <xdr:row>107</xdr:row>
      <xdr:rowOff>34289</xdr:rowOff>
    </xdr:to>
    <xdr:sp macro="" textlink="">
      <xdr:nvSpPr>
        <xdr:cNvPr id="461" name="楕円 460"/>
        <xdr:cNvSpPr/>
      </xdr:nvSpPr>
      <xdr:spPr>
        <a:xfrm>
          <a:off x="7810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147320</xdr:rowOff>
    </xdr:from>
    <xdr:to>
      <xdr:col>45</xdr:col>
      <xdr:colOff>177800</xdr:colOff>
      <xdr:row>106</xdr:row>
      <xdr:rowOff>154939</xdr:rowOff>
    </xdr:to>
    <xdr:cxnSp macro="">
      <xdr:nvCxnSpPr>
        <xdr:cNvPr id="462" name="直線コネクタ 461"/>
        <xdr:cNvCxnSpPr/>
      </xdr:nvCxnSpPr>
      <xdr:spPr>
        <a:xfrm flipV="1">
          <a:off x="7861300" y="1832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111761</xdr:rowOff>
    </xdr:from>
    <xdr:to>
      <xdr:col>36</xdr:col>
      <xdr:colOff>165100</xdr:colOff>
      <xdr:row>107</xdr:row>
      <xdr:rowOff>41911</xdr:rowOff>
    </xdr:to>
    <xdr:sp macro="" textlink="">
      <xdr:nvSpPr>
        <xdr:cNvPr id="463" name="楕円 462"/>
        <xdr:cNvSpPr/>
      </xdr:nvSpPr>
      <xdr:spPr>
        <a:xfrm>
          <a:off x="6921500" y="182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154939</xdr:rowOff>
    </xdr:from>
    <xdr:to>
      <xdr:col>41</xdr:col>
      <xdr:colOff>50800</xdr:colOff>
      <xdr:row>106</xdr:row>
      <xdr:rowOff>162561</xdr:rowOff>
    </xdr:to>
    <xdr:cxnSp macro="">
      <xdr:nvCxnSpPr>
        <xdr:cNvPr id="464" name="直線コネクタ 463"/>
        <xdr:cNvCxnSpPr/>
      </xdr:nvCxnSpPr>
      <xdr:spPr>
        <a:xfrm flipV="1">
          <a:off x="6972300" y="1832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36847</xdr:rowOff>
    </xdr:from>
    <xdr:ext cx="469744" cy="259045"/>
    <xdr:sp macro="" textlink="">
      <xdr:nvSpPr>
        <xdr:cNvPr id="465" name="n_1mainValue【市民会館】&#10;一人当たり面積"/>
        <xdr:cNvSpPr txBox="1"/>
      </xdr:nvSpPr>
      <xdr:spPr>
        <a:xfrm>
          <a:off x="9391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43197</xdr:rowOff>
    </xdr:from>
    <xdr:ext cx="469744" cy="259045"/>
    <xdr:sp macro="" textlink="">
      <xdr:nvSpPr>
        <xdr:cNvPr id="466" name="n_2mainValue【市民会館】&#10;一人当たり面積"/>
        <xdr:cNvSpPr txBox="1"/>
      </xdr:nvSpPr>
      <xdr:spPr>
        <a:xfrm>
          <a:off x="8515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50816</xdr:rowOff>
    </xdr:from>
    <xdr:ext cx="469744" cy="259045"/>
    <xdr:sp macro="" textlink="">
      <xdr:nvSpPr>
        <xdr:cNvPr id="467" name="n_3mainValue【市民会館】&#10;一人当たり面積"/>
        <xdr:cNvSpPr txBox="1"/>
      </xdr:nvSpPr>
      <xdr:spPr>
        <a:xfrm>
          <a:off x="7626427" y="180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58438</xdr:rowOff>
    </xdr:from>
    <xdr:ext cx="469744" cy="259045"/>
    <xdr:sp macro="" textlink="">
      <xdr:nvSpPr>
        <xdr:cNvPr id="468" name="n_4mainValue【市民会館】&#10;一人当たり面積"/>
        <xdr:cNvSpPr txBox="1"/>
      </xdr:nvSpPr>
      <xdr:spPr>
        <a:xfrm>
          <a:off x="6737427" y="180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94" name="直線コネクタ 493"/>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6" name="直線コネクタ 49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97"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98" name="直線コネクタ 497"/>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99" name="【一般廃棄物処理施設】&#10;有形固定資産減価償却率平均値テキスト"/>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00" name="フローチャート: 判断 499"/>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01" name="フローチャート: 判断 500"/>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13624</xdr:rowOff>
    </xdr:from>
    <xdr:ext cx="405111" cy="259045"/>
    <xdr:sp macro="" textlink="">
      <xdr:nvSpPr>
        <xdr:cNvPr id="502"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138067</xdr:rowOff>
    </xdr:from>
    <xdr:to>
      <xdr:col>76</xdr:col>
      <xdr:colOff>165100</xdr:colOff>
      <xdr:row>38</xdr:row>
      <xdr:rowOff>68218</xdr:rowOff>
    </xdr:to>
    <xdr:sp macro="" textlink="">
      <xdr:nvSpPr>
        <xdr:cNvPr id="503" name="フローチャート: 判断 502"/>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59344</xdr:rowOff>
    </xdr:from>
    <xdr:ext cx="405111" cy="259045"/>
    <xdr:sp macro="" textlink="">
      <xdr:nvSpPr>
        <xdr:cNvPr id="504" name="n_2ave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142966</xdr:rowOff>
    </xdr:from>
    <xdr:to>
      <xdr:col>72</xdr:col>
      <xdr:colOff>38100</xdr:colOff>
      <xdr:row>38</xdr:row>
      <xdr:rowOff>73116</xdr:rowOff>
    </xdr:to>
    <xdr:sp macro="" textlink="">
      <xdr:nvSpPr>
        <xdr:cNvPr id="505" name="フローチャート: 判断 504"/>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64243</xdr:rowOff>
    </xdr:from>
    <xdr:ext cx="405111" cy="259045"/>
    <xdr:sp macro="" textlink="">
      <xdr:nvSpPr>
        <xdr:cNvPr id="506"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138067</xdr:rowOff>
    </xdr:from>
    <xdr:to>
      <xdr:col>67</xdr:col>
      <xdr:colOff>101600</xdr:colOff>
      <xdr:row>38</xdr:row>
      <xdr:rowOff>68218</xdr:rowOff>
    </xdr:to>
    <xdr:sp macro="" textlink="">
      <xdr:nvSpPr>
        <xdr:cNvPr id="507" name="フローチャート: 判断 506"/>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59344</xdr:rowOff>
    </xdr:from>
    <xdr:ext cx="405111" cy="259045"/>
    <xdr:sp macro="" textlink="">
      <xdr:nvSpPr>
        <xdr:cNvPr id="508" name="n_4aveValue【一般廃棄物処理施設】&#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9" name="テキスト ボックス 5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69487</xdr:rowOff>
    </xdr:from>
    <xdr:to>
      <xdr:col>85</xdr:col>
      <xdr:colOff>177800</xdr:colOff>
      <xdr:row>37</xdr:row>
      <xdr:rowOff>171087</xdr:rowOff>
    </xdr:to>
    <xdr:sp macro="" textlink="">
      <xdr:nvSpPr>
        <xdr:cNvPr id="514" name="楕円 513"/>
        <xdr:cNvSpPr/>
      </xdr:nvSpPr>
      <xdr:spPr>
        <a:xfrm>
          <a:off x="16268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92364</xdr:rowOff>
    </xdr:from>
    <xdr:ext cx="405111" cy="259045"/>
    <xdr:sp macro="" textlink="">
      <xdr:nvSpPr>
        <xdr:cNvPr id="515" name="【一般廃棄物処理施設】&#10;有形固定資産減価償却率該当値テキスト"/>
        <xdr:cNvSpPr txBox="1"/>
      </xdr:nvSpPr>
      <xdr:spPr>
        <a:xfrm>
          <a:off x="16357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156028</xdr:rowOff>
    </xdr:from>
    <xdr:to>
      <xdr:col>81</xdr:col>
      <xdr:colOff>101600</xdr:colOff>
      <xdr:row>37</xdr:row>
      <xdr:rowOff>86178</xdr:rowOff>
    </xdr:to>
    <xdr:sp macro="" textlink="">
      <xdr:nvSpPr>
        <xdr:cNvPr id="516" name="楕円 515"/>
        <xdr:cNvSpPr/>
      </xdr:nvSpPr>
      <xdr:spPr>
        <a:xfrm>
          <a:off x="15430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120287</xdr:rowOff>
    </xdr:to>
    <xdr:cxnSp macro="">
      <xdr:nvCxnSpPr>
        <xdr:cNvPr id="517" name="直線コネクタ 516"/>
        <xdr:cNvCxnSpPr/>
      </xdr:nvCxnSpPr>
      <xdr:spPr>
        <a:xfrm>
          <a:off x="15481300" y="637902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518" name="楕円 517"/>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37</xdr:row>
      <xdr:rowOff>35378</xdr:rowOff>
    </xdr:to>
    <xdr:cxnSp macro="">
      <xdr:nvCxnSpPr>
        <xdr:cNvPr id="519" name="直線コネクタ 518"/>
        <xdr:cNvCxnSpPr/>
      </xdr:nvCxnSpPr>
      <xdr:spPr>
        <a:xfrm>
          <a:off x="14592300" y="62941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157661</xdr:rowOff>
    </xdr:from>
    <xdr:to>
      <xdr:col>72</xdr:col>
      <xdr:colOff>38100</xdr:colOff>
      <xdr:row>36</xdr:row>
      <xdr:rowOff>87811</xdr:rowOff>
    </xdr:to>
    <xdr:sp macro="" textlink="">
      <xdr:nvSpPr>
        <xdr:cNvPr id="520" name="楕円 519"/>
        <xdr:cNvSpPr/>
      </xdr:nvSpPr>
      <xdr:spPr>
        <a:xfrm>
          <a:off x="13652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37011</xdr:rowOff>
    </xdr:from>
    <xdr:to>
      <xdr:col>76</xdr:col>
      <xdr:colOff>114300</xdr:colOff>
      <xdr:row>36</xdr:row>
      <xdr:rowOff>121920</xdr:rowOff>
    </xdr:to>
    <xdr:cxnSp macro="">
      <xdr:nvCxnSpPr>
        <xdr:cNvPr id="521" name="直線コネクタ 520"/>
        <xdr:cNvCxnSpPr/>
      </xdr:nvCxnSpPr>
      <xdr:spPr>
        <a:xfrm>
          <a:off x="13703300" y="620921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72753</xdr:rowOff>
    </xdr:from>
    <xdr:to>
      <xdr:col>67</xdr:col>
      <xdr:colOff>101600</xdr:colOff>
      <xdr:row>36</xdr:row>
      <xdr:rowOff>2903</xdr:rowOff>
    </xdr:to>
    <xdr:sp macro="" textlink="">
      <xdr:nvSpPr>
        <xdr:cNvPr id="522" name="楕円 521"/>
        <xdr:cNvSpPr/>
      </xdr:nvSpPr>
      <xdr:spPr>
        <a:xfrm>
          <a:off x="12763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123553</xdr:rowOff>
    </xdr:from>
    <xdr:to>
      <xdr:col>71</xdr:col>
      <xdr:colOff>177800</xdr:colOff>
      <xdr:row>36</xdr:row>
      <xdr:rowOff>37011</xdr:rowOff>
    </xdr:to>
    <xdr:cxnSp macro="">
      <xdr:nvCxnSpPr>
        <xdr:cNvPr id="523" name="直線コネクタ 522"/>
        <xdr:cNvCxnSpPr/>
      </xdr:nvCxnSpPr>
      <xdr:spPr>
        <a:xfrm>
          <a:off x="12814300" y="612430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102705</xdr:rowOff>
    </xdr:from>
    <xdr:ext cx="405111" cy="259045"/>
    <xdr:sp macro="" textlink="">
      <xdr:nvSpPr>
        <xdr:cNvPr id="524" name="n_1mainValue【一般廃棄物処理施設】&#10;有形固定資産減価償却率"/>
        <xdr:cNvSpPr txBox="1"/>
      </xdr:nvSpPr>
      <xdr:spPr>
        <a:xfrm>
          <a:off x="15266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525" name="n_2main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104338</xdr:rowOff>
    </xdr:from>
    <xdr:ext cx="405111" cy="259045"/>
    <xdr:sp macro="" textlink="">
      <xdr:nvSpPr>
        <xdr:cNvPr id="526" name="n_3mainValue【一般廃棄物処理施設】&#10;有形固定資産減価償却率"/>
        <xdr:cNvSpPr txBox="1"/>
      </xdr:nvSpPr>
      <xdr:spPr>
        <a:xfrm>
          <a:off x="13500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19430</xdr:rowOff>
    </xdr:from>
    <xdr:ext cx="405111" cy="259045"/>
    <xdr:sp macro="" textlink="">
      <xdr:nvSpPr>
        <xdr:cNvPr id="527" name="n_4mainValue【一般廃棄物処理施設】&#10;有形固定資産減価償却率"/>
        <xdr:cNvSpPr txBox="1"/>
      </xdr:nvSpPr>
      <xdr:spPr>
        <a:xfrm>
          <a:off x="12611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9" name="テキスト ボックス 5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1" name="テキスト ボックス 5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3" name="テキスト ボックス 5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5" name="テキスト ボックス 5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49" name="直線コネクタ 548"/>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50"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51" name="直線コネクタ 550"/>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52"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53" name="直線コネクタ 552"/>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54" name="【一般廃棄物処理施設】&#10;一人当たり有形固定資産（償却資産）額平均値テキスト"/>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55" name="フローチャート: 判断 554"/>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28104</xdr:rowOff>
    </xdr:from>
    <xdr:to>
      <xdr:col>112</xdr:col>
      <xdr:colOff>38100</xdr:colOff>
      <xdr:row>40</xdr:row>
      <xdr:rowOff>129704</xdr:rowOff>
    </xdr:to>
    <xdr:sp macro="" textlink="">
      <xdr:nvSpPr>
        <xdr:cNvPr id="556" name="フローチャート: 判断 555"/>
        <xdr:cNvSpPr/>
      </xdr:nvSpPr>
      <xdr:spPr>
        <a:xfrm>
          <a:off x="21272500" y="6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120831</xdr:rowOff>
    </xdr:from>
    <xdr:ext cx="534377" cy="259045"/>
    <xdr:sp macro="" textlink="">
      <xdr:nvSpPr>
        <xdr:cNvPr id="557" name="n_1aveValue【一般廃棄物処理施設】&#10;一人当たり有形固定資産（償却資産）額"/>
        <xdr:cNvSpPr txBox="1"/>
      </xdr:nvSpPr>
      <xdr:spPr>
        <a:xfrm>
          <a:off x="21043411" y="69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49019</xdr:rowOff>
    </xdr:from>
    <xdr:to>
      <xdr:col>107</xdr:col>
      <xdr:colOff>101600</xdr:colOff>
      <xdr:row>40</xdr:row>
      <xdr:rowOff>150619</xdr:rowOff>
    </xdr:to>
    <xdr:sp macro="" textlink="">
      <xdr:nvSpPr>
        <xdr:cNvPr id="558" name="フローチャート: 判断 557"/>
        <xdr:cNvSpPr/>
      </xdr:nvSpPr>
      <xdr:spPr>
        <a:xfrm>
          <a:off x="20383500" y="690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141746</xdr:rowOff>
    </xdr:from>
    <xdr:ext cx="534377" cy="259045"/>
    <xdr:sp macro="" textlink="">
      <xdr:nvSpPr>
        <xdr:cNvPr id="559" name="n_2aveValue【一般廃棄物処理施設】&#10;一人当たり有形固定資産（償却資産）額"/>
        <xdr:cNvSpPr txBox="1"/>
      </xdr:nvSpPr>
      <xdr:spPr>
        <a:xfrm>
          <a:off x="20167111" y="69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71545</xdr:rowOff>
    </xdr:from>
    <xdr:to>
      <xdr:col>102</xdr:col>
      <xdr:colOff>165100</xdr:colOff>
      <xdr:row>41</xdr:row>
      <xdr:rowOff>1695</xdr:rowOff>
    </xdr:to>
    <xdr:sp macro="" textlink="">
      <xdr:nvSpPr>
        <xdr:cNvPr id="560" name="フローチャート: 判断 559"/>
        <xdr:cNvSpPr/>
      </xdr:nvSpPr>
      <xdr:spPr>
        <a:xfrm>
          <a:off x="19494500" y="69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164272</xdr:rowOff>
    </xdr:from>
    <xdr:ext cx="534377" cy="259045"/>
    <xdr:sp macro="" textlink="">
      <xdr:nvSpPr>
        <xdr:cNvPr id="561" name="n_3aveValue【一般廃棄物処理施設】&#10;一人当たり有形固定資産（償却資産）額"/>
        <xdr:cNvSpPr txBox="1"/>
      </xdr:nvSpPr>
      <xdr:spPr>
        <a:xfrm>
          <a:off x="19278111" y="70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82483</xdr:rowOff>
    </xdr:from>
    <xdr:to>
      <xdr:col>98</xdr:col>
      <xdr:colOff>38100</xdr:colOff>
      <xdr:row>41</xdr:row>
      <xdr:rowOff>12633</xdr:rowOff>
    </xdr:to>
    <xdr:sp macro="" textlink="">
      <xdr:nvSpPr>
        <xdr:cNvPr id="562" name="フローチャート: 判断 561"/>
        <xdr:cNvSpPr/>
      </xdr:nvSpPr>
      <xdr:spPr>
        <a:xfrm>
          <a:off x="18605500" y="694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41</xdr:row>
      <xdr:rowOff>3760</xdr:rowOff>
    </xdr:from>
    <xdr:ext cx="534377" cy="259045"/>
    <xdr:sp macro="" textlink="">
      <xdr:nvSpPr>
        <xdr:cNvPr id="563" name="n_4aveValue【一般廃棄物処理施設】&#10;一人当たり有形固定資産（償却資産）額"/>
        <xdr:cNvSpPr txBox="1"/>
      </xdr:nvSpPr>
      <xdr:spPr>
        <a:xfrm>
          <a:off x="18389111" y="703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4" name="テキスト ボックス 5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13298</xdr:rowOff>
    </xdr:from>
    <xdr:to>
      <xdr:col>116</xdr:col>
      <xdr:colOff>114300</xdr:colOff>
      <xdr:row>40</xdr:row>
      <xdr:rowOff>114898</xdr:rowOff>
    </xdr:to>
    <xdr:sp macro="" textlink="">
      <xdr:nvSpPr>
        <xdr:cNvPr id="569" name="楕円 568"/>
        <xdr:cNvSpPr/>
      </xdr:nvSpPr>
      <xdr:spPr>
        <a:xfrm>
          <a:off x="22110700" y="68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163175</xdr:rowOff>
    </xdr:from>
    <xdr:ext cx="599010" cy="259045"/>
    <xdr:sp macro="" textlink="">
      <xdr:nvSpPr>
        <xdr:cNvPr id="570" name="【一般廃棄物処理施設】&#10;一人当たり有形固定資産（償却資産）額該当値テキスト"/>
        <xdr:cNvSpPr txBox="1"/>
      </xdr:nvSpPr>
      <xdr:spPr>
        <a:xfrm>
          <a:off x="22199600" y="684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18076</xdr:rowOff>
    </xdr:from>
    <xdr:to>
      <xdr:col>112</xdr:col>
      <xdr:colOff>38100</xdr:colOff>
      <xdr:row>40</xdr:row>
      <xdr:rowOff>119676</xdr:rowOff>
    </xdr:to>
    <xdr:sp macro="" textlink="">
      <xdr:nvSpPr>
        <xdr:cNvPr id="571" name="楕円 570"/>
        <xdr:cNvSpPr/>
      </xdr:nvSpPr>
      <xdr:spPr>
        <a:xfrm>
          <a:off x="21272500" y="68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64098</xdr:rowOff>
    </xdr:from>
    <xdr:to>
      <xdr:col>116</xdr:col>
      <xdr:colOff>63500</xdr:colOff>
      <xdr:row>40</xdr:row>
      <xdr:rowOff>68876</xdr:rowOff>
    </xdr:to>
    <xdr:cxnSp macro="">
      <xdr:nvCxnSpPr>
        <xdr:cNvPr id="572" name="直線コネクタ 571"/>
        <xdr:cNvCxnSpPr/>
      </xdr:nvCxnSpPr>
      <xdr:spPr>
        <a:xfrm flipV="1">
          <a:off x="21323300" y="6922098"/>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21768</xdr:rowOff>
    </xdr:from>
    <xdr:to>
      <xdr:col>107</xdr:col>
      <xdr:colOff>101600</xdr:colOff>
      <xdr:row>40</xdr:row>
      <xdr:rowOff>123368</xdr:rowOff>
    </xdr:to>
    <xdr:sp macro="" textlink="">
      <xdr:nvSpPr>
        <xdr:cNvPr id="573" name="楕円 572"/>
        <xdr:cNvSpPr/>
      </xdr:nvSpPr>
      <xdr:spPr>
        <a:xfrm>
          <a:off x="20383500" y="68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68876</xdr:rowOff>
    </xdr:from>
    <xdr:to>
      <xdr:col>111</xdr:col>
      <xdr:colOff>177800</xdr:colOff>
      <xdr:row>40</xdr:row>
      <xdr:rowOff>72568</xdr:rowOff>
    </xdr:to>
    <xdr:cxnSp macro="">
      <xdr:nvCxnSpPr>
        <xdr:cNvPr id="574" name="直線コネクタ 573"/>
        <xdr:cNvCxnSpPr/>
      </xdr:nvCxnSpPr>
      <xdr:spPr>
        <a:xfrm flipV="1">
          <a:off x="20434300" y="6926876"/>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24940</xdr:rowOff>
    </xdr:from>
    <xdr:to>
      <xdr:col>102</xdr:col>
      <xdr:colOff>165100</xdr:colOff>
      <xdr:row>40</xdr:row>
      <xdr:rowOff>126540</xdr:rowOff>
    </xdr:to>
    <xdr:sp macro="" textlink="">
      <xdr:nvSpPr>
        <xdr:cNvPr id="575" name="楕円 574"/>
        <xdr:cNvSpPr/>
      </xdr:nvSpPr>
      <xdr:spPr>
        <a:xfrm>
          <a:off x="19494500" y="68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72568</xdr:rowOff>
    </xdr:from>
    <xdr:to>
      <xdr:col>107</xdr:col>
      <xdr:colOff>50800</xdr:colOff>
      <xdr:row>40</xdr:row>
      <xdr:rowOff>75740</xdr:rowOff>
    </xdr:to>
    <xdr:cxnSp macro="">
      <xdr:nvCxnSpPr>
        <xdr:cNvPr id="576" name="直線コネクタ 575"/>
        <xdr:cNvCxnSpPr/>
      </xdr:nvCxnSpPr>
      <xdr:spPr>
        <a:xfrm flipV="1">
          <a:off x="19545300" y="6930568"/>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577" name="楕円 576"/>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75740</xdr:rowOff>
    </xdr:from>
    <xdr:to>
      <xdr:col>102</xdr:col>
      <xdr:colOff>114300</xdr:colOff>
      <xdr:row>40</xdr:row>
      <xdr:rowOff>80772</xdr:rowOff>
    </xdr:to>
    <xdr:cxnSp macro="">
      <xdr:nvCxnSpPr>
        <xdr:cNvPr id="578" name="直線コネクタ 577"/>
        <xdr:cNvCxnSpPr/>
      </xdr:nvCxnSpPr>
      <xdr:spPr>
        <a:xfrm flipV="1">
          <a:off x="18656300" y="6933740"/>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136203</xdr:rowOff>
    </xdr:from>
    <xdr:ext cx="599010" cy="259045"/>
    <xdr:sp macro="" textlink="">
      <xdr:nvSpPr>
        <xdr:cNvPr id="579" name="n_1mainValue【一般廃棄物処理施設】&#10;一人当たり有形固定資産（償却資産）額"/>
        <xdr:cNvSpPr txBox="1"/>
      </xdr:nvSpPr>
      <xdr:spPr>
        <a:xfrm>
          <a:off x="21011095" y="665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139895</xdr:rowOff>
    </xdr:from>
    <xdr:ext cx="599010" cy="259045"/>
    <xdr:sp macro="" textlink="">
      <xdr:nvSpPr>
        <xdr:cNvPr id="580" name="n_2mainValue【一般廃棄物処理施設】&#10;一人当たり有形固定資産（償却資産）額"/>
        <xdr:cNvSpPr txBox="1"/>
      </xdr:nvSpPr>
      <xdr:spPr>
        <a:xfrm>
          <a:off x="20134795" y="66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143067</xdr:rowOff>
    </xdr:from>
    <xdr:ext cx="599010" cy="259045"/>
    <xdr:sp macro="" textlink="">
      <xdr:nvSpPr>
        <xdr:cNvPr id="581" name="n_3mainValue【一般廃棄物処理施設】&#10;一人当たり有形固定資産（償却資産）額"/>
        <xdr:cNvSpPr txBox="1"/>
      </xdr:nvSpPr>
      <xdr:spPr>
        <a:xfrm>
          <a:off x="19245795" y="66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148099</xdr:rowOff>
    </xdr:from>
    <xdr:ext cx="534377" cy="259045"/>
    <xdr:sp macro="" textlink="">
      <xdr:nvSpPr>
        <xdr:cNvPr id="582" name="n_4mainValue【一般廃棄物処理施設】&#10;一人当たり有形固定資産（償却資産）額"/>
        <xdr:cNvSpPr txBox="1"/>
      </xdr:nvSpPr>
      <xdr:spPr>
        <a:xfrm>
          <a:off x="18389111" y="66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4" name="直線コネクタ 5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5" name="テキスト ボックス 5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6" name="直線コネクタ 5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7" name="テキスト ボックス 5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8" name="直線コネクタ 5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9" name="テキスト ボックス 5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0" name="直線コネクタ 5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1" name="テキスト ボックス 6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2" name="直線コネクタ 6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3" name="テキスト ボックス 6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4" name="直線コネクタ 6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5" name="テキスト ボックス 6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08" name="直線コネクタ 607"/>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09"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10" name="直線コネクタ 609"/>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1"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2" name="直線コネクタ 61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13" name="【保健センター・保健所】&#10;有形固定資産減価償却率平均値テキスト"/>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14" name="フローチャート: 判断 613"/>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15" name="フローチャート: 判断 61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37936</xdr:rowOff>
    </xdr:from>
    <xdr:ext cx="405111" cy="259045"/>
    <xdr:sp macro="" textlink="">
      <xdr:nvSpPr>
        <xdr:cNvPr id="616"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91259</xdr:rowOff>
    </xdr:from>
    <xdr:to>
      <xdr:col>76</xdr:col>
      <xdr:colOff>165100</xdr:colOff>
      <xdr:row>60</xdr:row>
      <xdr:rowOff>21409</xdr:rowOff>
    </xdr:to>
    <xdr:sp macro="" textlink="">
      <xdr:nvSpPr>
        <xdr:cNvPr id="617" name="フローチャート: 判断 616"/>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37936</xdr:rowOff>
    </xdr:from>
    <xdr:ext cx="405111" cy="259045"/>
    <xdr:sp macro="" textlink="">
      <xdr:nvSpPr>
        <xdr:cNvPr id="618"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84727</xdr:rowOff>
    </xdr:from>
    <xdr:to>
      <xdr:col>72</xdr:col>
      <xdr:colOff>38100</xdr:colOff>
      <xdr:row>60</xdr:row>
      <xdr:rowOff>14877</xdr:rowOff>
    </xdr:to>
    <xdr:sp macro="" textlink="">
      <xdr:nvSpPr>
        <xdr:cNvPr id="619" name="フローチャート: 判断 618"/>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31404</xdr:rowOff>
    </xdr:from>
    <xdr:ext cx="405111" cy="259045"/>
    <xdr:sp macro="" textlink="">
      <xdr:nvSpPr>
        <xdr:cNvPr id="620"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73297</xdr:rowOff>
    </xdr:from>
    <xdr:to>
      <xdr:col>67</xdr:col>
      <xdr:colOff>101600</xdr:colOff>
      <xdr:row>60</xdr:row>
      <xdr:rowOff>3447</xdr:rowOff>
    </xdr:to>
    <xdr:sp macro="" textlink="">
      <xdr:nvSpPr>
        <xdr:cNvPr id="621" name="フローチャート: 判断 620"/>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19974</xdr:rowOff>
    </xdr:from>
    <xdr:ext cx="405111" cy="259045"/>
    <xdr:sp macro="" textlink="">
      <xdr:nvSpPr>
        <xdr:cNvPr id="622"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23" name="テキスト ボックス 6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628" name="楕円 627"/>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629" name="【保健センター・保健所】&#10;有形固定資産減価償却率該当値テキスト"/>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630" name="楕円 629"/>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99604</xdr:rowOff>
    </xdr:to>
    <xdr:cxnSp macro="">
      <xdr:nvCxnSpPr>
        <xdr:cNvPr id="631" name="直線コネクタ 630"/>
        <xdr:cNvCxnSpPr/>
      </xdr:nvCxnSpPr>
      <xdr:spPr>
        <a:xfrm>
          <a:off x="15481300" y="105547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53703</xdr:rowOff>
    </xdr:from>
    <xdr:to>
      <xdr:col>76</xdr:col>
      <xdr:colOff>165100</xdr:colOff>
      <xdr:row>61</xdr:row>
      <xdr:rowOff>155303</xdr:rowOff>
    </xdr:to>
    <xdr:sp macro="" textlink="">
      <xdr:nvSpPr>
        <xdr:cNvPr id="632" name="楕円 631"/>
        <xdr:cNvSpPr/>
      </xdr:nvSpPr>
      <xdr:spPr>
        <a:xfrm>
          <a:off x="14541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104503</xdr:rowOff>
    </xdr:to>
    <xdr:cxnSp macro="">
      <xdr:nvCxnSpPr>
        <xdr:cNvPr id="633" name="直線コネクタ 632"/>
        <xdr:cNvCxnSpPr/>
      </xdr:nvCxnSpPr>
      <xdr:spPr>
        <a:xfrm flipV="1">
          <a:off x="14592300" y="105547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21046</xdr:rowOff>
    </xdr:from>
    <xdr:to>
      <xdr:col>72</xdr:col>
      <xdr:colOff>38100</xdr:colOff>
      <xdr:row>61</xdr:row>
      <xdr:rowOff>122646</xdr:rowOff>
    </xdr:to>
    <xdr:sp macro="" textlink="">
      <xdr:nvSpPr>
        <xdr:cNvPr id="634" name="楕円 633"/>
        <xdr:cNvSpPr/>
      </xdr:nvSpPr>
      <xdr:spPr>
        <a:xfrm>
          <a:off x="13652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104503</xdr:rowOff>
    </xdr:to>
    <xdr:cxnSp macro="">
      <xdr:nvCxnSpPr>
        <xdr:cNvPr id="635" name="直線コネクタ 634"/>
        <xdr:cNvCxnSpPr/>
      </xdr:nvCxnSpPr>
      <xdr:spPr>
        <a:xfrm>
          <a:off x="13703300" y="105302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159838</xdr:rowOff>
    </xdr:from>
    <xdr:to>
      <xdr:col>67</xdr:col>
      <xdr:colOff>101600</xdr:colOff>
      <xdr:row>61</xdr:row>
      <xdr:rowOff>89988</xdr:rowOff>
    </xdr:to>
    <xdr:sp macro="" textlink="">
      <xdr:nvSpPr>
        <xdr:cNvPr id="636" name="楕円 635"/>
        <xdr:cNvSpPr/>
      </xdr:nvSpPr>
      <xdr:spPr>
        <a:xfrm>
          <a:off x="12763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39188</xdr:rowOff>
    </xdr:from>
    <xdr:to>
      <xdr:col>71</xdr:col>
      <xdr:colOff>177800</xdr:colOff>
      <xdr:row>61</xdr:row>
      <xdr:rowOff>71846</xdr:rowOff>
    </xdr:to>
    <xdr:cxnSp macro="">
      <xdr:nvCxnSpPr>
        <xdr:cNvPr id="637" name="直線コネクタ 636"/>
        <xdr:cNvCxnSpPr/>
      </xdr:nvCxnSpPr>
      <xdr:spPr>
        <a:xfrm>
          <a:off x="12814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138265</xdr:rowOff>
    </xdr:from>
    <xdr:ext cx="405111" cy="259045"/>
    <xdr:sp macro="" textlink="">
      <xdr:nvSpPr>
        <xdr:cNvPr id="638" name="n_1mainValue【保健センター・保健所】&#10;有形固定資産減価償却率"/>
        <xdr:cNvSpPr txBox="1"/>
      </xdr:nvSpPr>
      <xdr:spPr>
        <a:xfrm>
          <a:off x="15266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146430</xdr:rowOff>
    </xdr:from>
    <xdr:ext cx="405111" cy="259045"/>
    <xdr:sp macro="" textlink="">
      <xdr:nvSpPr>
        <xdr:cNvPr id="639" name="n_2mainValue【保健センター・保健所】&#10;有形固定資産減価償却率"/>
        <xdr:cNvSpPr txBox="1"/>
      </xdr:nvSpPr>
      <xdr:spPr>
        <a:xfrm>
          <a:off x="14389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640" name="n_3mainValue【保健センター・保健所】&#10;有形固定資産減価償却率"/>
        <xdr:cNvSpPr txBox="1"/>
      </xdr:nvSpPr>
      <xdr:spPr>
        <a:xfrm>
          <a:off x="13500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81115</xdr:rowOff>
    </xdr:from>
    <xdr:ext cx="405111" cy="259045"/>
    <xdr:sp macro="" textlink="">
      <xdr:nvSpPr>
        <xdr:cNvPr id="641" name="n_4mainValue【保健センター・保健所】&#10;有形固定資産減価償却率"/>
        <xdr:cNvSpPr txBox="1"/>
      </xdr:nvSpPr>
      <xdr:spPr>
        <a:xfrm>
          <a:off x="12611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2" name="直線コネクタ 6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3" name="テキスト ボックス 6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4" name="直線コネクタ 6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5" name="テキスト ボックス 6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6" name="直線コネクタ 6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7" name="テキスト ボックス 6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8" name="直線コネクタ 6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9" name="テキスト ボックス 6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63" name="直線コネクタ 662"/>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6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65" name="直線コネクタ 66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66"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67" name="直線コネクタ 666"/>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68"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69" name="フローチャート: 判断 668"/>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36068</xdr:rowOff>
    </xdr:from>
    <xdr:to>
      <xdr:col>112</xdr:col>
      <xdr:colOff>38100</xdr:colOff>
      <xdr:row>62</xdr:row>
      <xdr:rowOff>137668</xdr:rowOff>
    </xdr:to>
    <xdr:sp macro="" textlink="">
      <xdr:nvSpPr>
        <xdr:cNvPr id="670" name="フローチャート: 判断 669"/>
        <xdr:cNvSpPr/>
      </xdr:nvSpPr>
      <xdr:spPr>
        <a:xfrm>
          <a:off x="21272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128795</xdr:rowOff>
    </xdr:from>
    <xdr:ext cx="469744" cy="259045"/>
    <xdr:sp macro="" textlink="">
      <xdr:nvSpPr>
        <xdr:cNvPr id="671" name="n_1aveValue【保健センター・保健所】&#10;一人当たり面積"/>
        <xdr:cNvSpPr txBox="1"/>
      </xdr:nvSpPr>
      <xdr:spPr>
        <a:xfrm>
          <a:off x="21075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49784</xdr:rowOff>
    </xdr:from>
    <xdr:to>
      <xdr:col>107</xdr:col>
      <xdr:colOff>101600</xdr:colOff>
      <xdr:row>62</xdr:row>
      <xdr:rowOff>151384</xdr:rowOff>
    </xdr:to>
    <xdr:sp macro="" textlink="">
      <xdr:nvSpPr>
        <xdr:cNvPr id="672" name="フローチャート: 判断 671"/>
        <xdr:cNvSpPr/>
      </xdr:nvSpPr>
      <xdr:spPr>
        <a:xfrm>
          <a:off x="20383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142511</xdr:rowOff>
    </xdr:from>
    <xdr:ext cx="469744" cy="259045"/>
    <xdr:sp macro="" textlink="">
      <xdr:nvSpPr>
        <xdr:cNvPr id="673" name="n_2aveValue【保健センター・保健所】&#10;一人当たり面積"/>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72644</xdr:rowOff>
    </xdr:from>
    <xdr:to>
      <xdr:col>102</xdr:col>
      <xdr:colOff>165100</xdr:colOff>
      <xdr:row>63</xdr:row>
      <xdr:rowOff>2794</xdr:rowOff>
    </xdr:to>
    <xdr:sp macro="" textlink="">
      <xdr:nvSpPr>
        <xdr:cNvPr id="674" name="フローチャート: 判断 673"/>
        <xdr:cNvSpPr/>
      </xdr:nvSpPr>
      <xdr:spPr>
        <a:xfrm>
          <a:off x="19494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165371</xdr:rowOff>
    </xdr:from>
    <xdr:ext cx="469744" cy="259045"/>
    <xdr:sp macro="" textlink="">
      <xdr:nvSpPr>
        <xdr:cNvPr id="675" name="n_3ave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77216</xdr:rowOff>
    </xdr:from>
    <xdr:to>
      <xdr:col>98</xdr:col>
      <xdr:colOff>38100</xdr:colOff>
      <xdr:row>63</xdr:row>
      <xdr:rowOff>7366</xdr:rowOff>
    </xdr:to>
    <xdr:sp macro="" textlink="">
      <xdr:nvSpPr>
        <xdr:cNvPr id="676" name="フローチャート: 判断 675"/>
        <xdr:cNvSpPr/>
      </xdr:nvSpPr>
      <xdr:spPr>
        <a:xfrm>
          <a:off x="186055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169943</xdr:rowOff>
    </xdr:from>
    <xdr:ext cx="469744" cy="259045"/>
    <xdr:sp macro="" textlink="">
      <xdr:nvSpPr>
        <xdr:cNvPr id="677" name="n_4aveValue【保健センター・保健所】&#10;一人当たり面積"/>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83" name="楕円 682"/>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684" name="【保健センター・保健所】&#10;一人当たり面積該当値テキスト"/>
        <xdr:cNvSpPr txBox="1"/>
      </xdr:nvSpPr>
      <xdr:spPr>
        <a:xfrm>
          <a:off x="22199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85" name="楕円 684"/>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41148</xdr:rowOff>
    </xdr:to>
    <xdr:cxnSp macro="">
      <xdr:nvCxnSpPr>
        <xdr:cNvPr id="686" name="直線コネクタ 685"/>
        <xdr:cNvCxnSpPr/>
      </xdr:nvCxnSpPr>
      <xdr:spPr>
        <a:xfrm flipV="1">
          <a:off x="21323300" y="1066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687" name="楕円 686"/>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45720</xdr:rowOff>
    </xdr:to>
    <xdr:cxnSp macro="">
      <xdr:nvCxnSpPr>
        <xdr:cNvPr id="688" name="直線コネクタ 687"/>
        <xdr:cNvCxnSpPr/>
      </xdr:nvCxnSpPr>
      <xdr:spPr>
        <a:xfrm flipV="1">
          <a:off x="20434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89" name="楕円 688"/>
        <xdr:cNvSpPr/>
      </xdr:nvSpPr>
      <xdr:spPr>
        <a:xfrm>
          <a:off x="19494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54864</xdr:rowOff>
    </xdr:to>
    <xdr:cxnSp macro="">
      <xdr:nvCxnSpPr>
        <xdr:cNvPr id="690" name="直線コネクタ 689"/>
        <xdr:cNvCxnSpPr/>
      </xdr:nvCxnSpPr>
      <xdr:spPr>
        <a:xfrm flipV="1">
          <a:off x="19545300" y="1067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691" name="楕円 690"/>
        <xdr:cNvSpPr/>
      </xdr:nvSpPr>
      <xdr:spPr>
        <a:xfrm>
          <a:off x="18605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54864</xdr:rowOff>
    </xdr:from>
    <xdr:to>
      <xdr:col>102</xdr:col>
      <xdr:colOff>114300</xdr:colOff>
      <xdr:row>62</xdr:row>
      <xdr:rowOff>59436</xdr:rowOff>
    </xdr:to>
    <xdr:cxnSp macro="">
      <xdr:nvCxnSpPr>
        <xdr:cNvPr id="692" name="直線コネクタ 691"/>
        <xdr:cNvCxnSpPr/>
      </xdr:nvCxnSpPr>
      <xdr:spPr>
        <a:xfrm flipV="1">
          <a:off x="18656300" y="1068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108475</xdr:rowOff>
    </xdr:from>
    <xdr:ext cx="469744" cy="259045"/>
    <xdr:sp macro="" textlink="">
      <xdr:nvSpPr>
        <xdr:cNvPr id="693" name="n_1main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694" name="n_2mainValue【保健センター・保健所】&#10;一人当たり面積"/>
        <xdr:cNvSpPr txBox="1"/>
      </xdr:nvSpPr>
      <xdr:spPr>
        <a:xfrm>
          <a:off x="20199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695" name="n_3mainValue【保健センター・保健所】&#10;一人当たり面積"/>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696" name="n_4mainValue【保健センター・保健所】&#10;一人当たり面積"/>
        <xdr:cNvSpPr txBox="1"/>
      </xdr:nvSpPr>
      <xdr:spPr>
        <a:xfrm>
          <a:off x="18421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7" name="テキスト ボックス 7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8" name="直線コネクタ 7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9" name="テキスト ボックス 7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0" name="直線コネクタ 7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1" name="テキスト ボックス 7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2" name="直線コネクタ 7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3" name="テキスト ボックス 7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4" name="直線コネクタ 7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5" name="テキスト ボックス 7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6" name="直線コネクタ 7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7" name="テキスト ボックス 7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8" name="直線コネクタ 7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9" name="テキスト ボックス 7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22" name="直線コネクタ 721"/>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4" name="直線コネクタ 7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2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26" name="直線コネクタ 72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27" name="【消防施設】&#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28" name="フローチャート: 判断 727"/>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144055</xdr:rowOff>
    </xdr:from>
    <xdr:to>
      <xdr:col>81</xdr:col>
      <xdr:colOff>101600</xdr:colOff>
      <xdr:row>83</xdr:row>
      <xdr:rowOff>74205</xdr:rowOff>
    </xdr:to>
    <xdr:sp macro="" textlink="">
      <xdr:nvSpPr>
        <xdr:cNvPr id="729" name="フローチャート: 判断 728"/>
        <xdr:cNvSpPr/>
      </xdr:nvSpPr>
      <xdr:spPr>
        <a:xfrm>
          <a:off x="15430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90732</xdr:rowOff>
    </xdr:from>
    <xdr:ext cx="405111" cy="259045"/>
    <xdr:sp macro="" textlink="">
      <xdr:nvSpPr>
        <xdr:cNvPr id="730" name="n_1aveValue【消防施設】&#10;有形固定資産減価償却率"/>
        <xdr:cNvSpPr txBox="1"/>
      </xdr:nvSpPr>
      <xdr:spPr>
        <a:xfrm>
          <a:off x="152660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101600</xdr:rowOff>
    </xdr:from>
    <xdr:to>
      <xdr:col>76</xdr:col>
      <xdr:colOff>165100</xdr:colOff>
      <xdr:row>83</xdr:row>
      <xdr:rowOff>31750</xdr:rowOff>
    </xdr:to>
    <xdr:sp macro="" textlink="">
      <xdr:nvSpPr>
        <xdr:cNvPr id="731" name="フローチャート: 判断 730"/>
        <xdr:cNvSpPr/>
      </xdr:nvSpPr>
      <xdr:spPr>
        <a:xfrm>
          <a:off x="1454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48277</xdr:rowOff>
    </xdr:from>
    <xdr:ext cx="405111" cy="259045"/>
    <xdr:sp macro="" textlink="">
      <xdr:nvSpPr>
        <xdr:cNvPr id="732" name="n_2aveValue【消防施設】&#10;有形固定資産減価償却率"/>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64044</xdr:rowOff>
    </xdr:from>
    <xdr:to>
      <xdr:col>72</xdr:col>
      <xdr:colOff>38100</xdr:colOff>
      <xdr:row>82</xdr:row>
      <xdr:rowOff>165644</xdr:rowOff>
    </xdr:to>
    <xdr:sp macro="" textlink="">
      <xdr:nvSpPr>
        <xdr:cNvPr id="733" name="フローチャート: 判断 732"/>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10721</xdr:rowOff>
    </xdr:from>
    <xdr:ext cx="405111" cy="259045"/>
    <xdr:sp macro="" textlink="">
      <xdr:nvSpPr>
        <xdr:cNvPr id="734" name="n_3aveValue【消防施設】&#10;有形固定資産減価償却率"/>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68943</xdr:rowOff>
    </xdr:from>
    <xdr:to>
      <xdr:col>67</xdr:col>
      <xdr:colOff>101600</xdr:colOff>
      <xdr:row>82</xdr:row>
      <xdr:rowOff>170543</xdr:rowOff>
    </xdr:to>
    <xdr:sp macro="" textlink="">
      <xdr:nvSpPr>
        <xdr:cNvPr id="735" name="フローチャート: 判断 734"/>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15620</xdr:rowOff>
    </xdr:from>
    <xdr:ext cx="405111" cy="259045"/>
    <xdr:sp macro="" textlink="">
      <xdr:nvSpPr>
        <xdr:cNvPr id="736" name="n_4aveValue【消防施設】&#10;有形固定資産減価償却率"/>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37" name="テキスト ボックス 7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28121</xdr:rowOff>
    </xdr:from>
    <xdr:to>
      <xdr:col>85</xdr:col>
      <xdr:colOff>177800</xdr:colOff>
      <xdr:row>84</xdr:row>
      <xdr:rowOff>129721</xdr:rowOff>
    </xdr:to>
    <xdr:sp macro="" textlink="">
      <xdr:nvSpPr>
        <xdr:cNvPr id="742" name="楕円 741"/>
        <xdr:cNvSpPr/>
      </xdr:nvSpPr>
      <xdr:spPr>
        <a:xfrm>
          <a:off x="162687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6548</xdr:rowOff>
    </xdr:from>
    <xdr:ext cx="405111" cy="259045"/>
    <xdr:sp macro="" textlink="">
      <xdr:nvSpPr>
        <xdr:cNvPr id="743" name="【消防施設】&#10;有形固定資産減価償却率該当値テキスト"/>
        <xdr:cNvSpPr txBox="1"/>
      </xdr:nvSpPr>
      <xdr:spPr>
        <a:xfrm>
          <a:off x="16357600"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744" name="楕円 743"/>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168729</xdr:rowOff>
    </xdr:from>
    <xdr:to>
      <xdr:col>85</xdr:col>
      <xdr:colOff>127000</xdr:colOff>
      <xdr:row>84</xdr:row>
      <xdr:rowOff>78921</xdr:rowOff>
    </xdr:to>
    <xdr:cxnSp macro="">
      <xdr:nvCxnSpPr>
        <xdr:cNvPr id="745" name="直線コネクタ 744"/>
        <xdr:cNvCxnSpPr/>
      </xdr:nvCxnSpPr>
      <xdr:spPr>
        <a:xfrm>
          <a:off x="15481300" y="1439907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46" name="楕円 745"/>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168729</xdr:rowOff>
    </xdr:to>
    <xdr:cxnSp macro="">
      <xdr:nvCxnSpPr>
        <xdr:cNvPr id="747" name="直線コネクタ 746"/>
        <xdr:cNvCxnSpPr/>
      </xdr:nvCxnSpPr>
      <xdr:spPr>
        <a:xfrm>
          <a:off x="14592300" y="1431417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748" name="楕円 747"/>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83820</xdr:rowOff>
    </xdr:to>
    <xdr:cxnSp macro="">
      <xdr:nvCxnSpPr>
        <xdr:cNvPr id="749" name="直線コネクタ 748"/>
        <xdr:cNvCxnSpPr/>
      </xdr:nvCxnSpPr>
      <xdr:spPr>
        <a:xfrm>
          <a:off x="13703300" y="1427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116295</xdr:rowOff>
    </xdr:from>
    <xdr:to>
      <xdr:col>67</xdr:col>
      <xdr:colOff>101600</xdr:colOff>
      <xdr:row>84</xdr:row>
      <xdr:rowOff>46445</xdr:rowOff>
    </xdr:to>
    <xdr:sp macro="" textlink="">
      <xdr:nvSpPr>
        <xdr:cNvPr id="750" name="楕円 749"/>
        <xdr:cNvSpPr/>
      </xdr:nvSpPr>
      <xdr:spPr>
        <a:xfrm>
          <a:off x="12763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49530</xdr:rowOff>
    </xdr:from>
    <xdr:to>
      <xdr:col>71</xdr:col>
      <xdr:colOff>177800</xdr:colOff>
      <xdr:row>83</xdr:row>
      <xdr:rowOff>167095</xdr:rowOff>
    </xdr:to>
    <xdr:cxnSp macro="">
      <xdr:nvCxnSpPr>
        <xdr:cNvPr id="751" name="直線コネクタ 750"/>
        <xdr:cNvCxnSpPr/>
      </xdr:nvCxnSpPr>
      <xdr:spPr>
        <a:xfrm flipV="1">
          <a:off x="12814300" y="14279880"/>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39206</xdr:rowOff>
    </xdr:from>
    <xdr:ext cx="405111" cy="259045"/>
    <xdr:sp macro="" textlink="">
      <xdr:nvSpPr>
        <xdr:cNvPr id="752" name="n_1mainValue【消防施設】&#10;有形固定資産減価償却率"/>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53" name="n_2main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754" name="n_3mainValue【消防施設】&#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37572</xdr:rowOff>
    </xdr:from>
    <xdr:ext cx="405111" cy="259045"/>
    <xdr:sp macro="" textlink="">
      <xdr:nvSpPr>
        <xdr:cNvPr id="755" name="n_4mainValue【消防施設】&#10;有形固定資産減価償却率"/>
        <xdr:cNvSpPr txBox="1"/>
      </xdr:nvSpPr>
      <xdr:spPr>
        <a:xfrm>
          <a:off x="12611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6" name="直線コネクタ 7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7" name="テキスト ボックス 7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8" name="直線コネクタ 7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9" name="テキスト ボックス 7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0" name="直線コネクタ 7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1" name="テキスト ボックス 7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2" name="直線コネクタ 7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3" name="テキスト ボックス 7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4" name="直線コネクタ 7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5" name="テキスト ボックス 7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77" name="直線コネクタ 776"/>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7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79" name="直線コネクタ 77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80"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81" name="直線コネクタ 780"/>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782" name="【消防施設】&#10;一人当たり面積平均値テキスト"/>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83" name="フローチャート: 判断 782"/>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784" name="フローチャート: 判断 783"/>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137177</xdr:rowOff>
    </xdr:from>
    <xdr:ext cx="469744" cy="259045"/>
    <xdr:sp macro="" textlink="">
      <xdr:nvSpPr>
        <xdr:cNvPr id="785" name="n_1aveValue【消防施設】&#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62737</xdr:rowOff>
    </xdr:from>
    <xdr:to>
      <xdr:col>107</xdr:col>
      <xdr:colOff>101600</xdr:colOff>
      <xdr:row>84</xdr:row>
      <xdr:rowOff>164337</xdr:rowOff>
    </xdr:to>
    <xdr:sp macro="" textlink="">
      <xdr:nvSpPr>
        <xdr:cNvPr id="786" name="フローチャート: 判断 785"/>
        <xdr:cNvSpPr/>
      </xdr:nvSpPr>
      <xdr:spPr>
        <a:xfrm>
          <a:off x="20383500" y="1446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155464</xdr:rowOff>
    </xdr:from>
    <xdr:ext cx="469744" cy="259045"/>
    <xdr:sp macro="" textlink="">
      <xdr:nvSpPr>
        <xdr:cNvPr id="787" name="n_2aveValue【消防施設】&#10;一人当たり面積"/>
        <xdr:cNvSpPr txBox="1"/>
      </xdr:nvSpPr>
      <xdr:spPr>
        <a:xfrm>
          <a:off x="20199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65024</xdr:rowOff>
    </xdr:from>
    <xdr:to>
      <xdr:col>102</xdr:col>
      <xdr:colOff>165100</xdr:colOff>
      <xdr:row>84</xdr:row>
      <xdr:rowOff>166624</xdr:rowOff>
    </xdr:to>
    <xdr:sp macro="" textlink="">
      <xdr:nvSpPr>
        <xdr:cNvPr id="788" name="フローチャート: 判断 787"/>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157751</xdr:rowOff>
    </xdr:from>
    <xdr:ext cx="469744" cy="259045"/>
    <xdr:sp macro="" textlink="">
      <xdr:nvSpPr>
        <xdr:cNvPr id="789" name="n_3ave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60452</xdr:rowOff>
    </xdr:from>
    <xdr:to>
      <xdr:col>98</xdr:col>
      <xdr:colOff>38100</xdr:colOff>
      <xdr:row>84</xdr:row>
      <xdr:rowOff>162052</xdr:rowOff>
    </xdr:to>
    <xdr:sp macro="" textlink="">
      <xdr:nvSpPr>
        <xdr:cNvPr id="790" name="フローチャート: 判断 789"/>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153179</xdr:rowOff>
    </xdr:from>
    <xdr:ext cx="469744" cy="259045"/>
    <xdr:sp macro="" textlink="">
      <xdr:nvSpPr>
        <xdr:cNvPr id="791" name="n_4aveValue【消防施設】&#10;一人当たり面積"/>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92" name="テキスト ボックス 7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xdr:rowOff>
    </xdr:from>
    <xdr:to>
      <xdr:col>116</xdr:col>
      <xdr:colOff>114300</xdr:colOff>
      <xdr:row>84</xdr:row>
      <xdr:rowOff>114046</xdr:rowOff>
    </xdr:to>
    <xdr:sp macro="" textlink="">
      <xdr:nvSpPr>
        <xdr:cNvPr id="797" name="楕円 796"/>
        <xdr:cNvSpPr/>
      </xdr:nvSpPr>
      <xdr:spPr>
        <a:xfrm>
          <a:off x="22110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35323</xdr:rowOff>
    </xdr:from>
    <xdr:ext cx="469744" cy="259045"/>
    <xdr:sp macro="" textlink="">
      <xdr:nvSpPr>
        <xdr:cNvPr id="798" name="【消防施設】&#10;一人当たり面積該当値テキスト"/>
        <xdr:cNvSpPr txBox="1"/>
      </xdr:nvSpPr>
      <xdr:spPr>
        <a:xfrm>
          <a:off x="22199600"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xdr:rowOff>
    </xdr:from>
    <xdr:to>
      <xdr:col>112</xdr:col>
      <xdr:colOff>38100</xdr:colOff>
      <xdr:row>84</xdr:row>
      <xdr:rowOff>118618</xdr:rowOff>
    </xdr:to>
    <xdr:sp macro="" textlink="">
      <xdr:nvSpPr>
        <xdr:cNvPr id="799" name="楕円 798"/>
        <xdr:cNvSpPr/>
      </xdr:nvSpPr>
      <xdr:spPr>
        <a:xfrm>
          <a:off x="21272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67818</xdr:rowOff>
    </xdr:to>
    <xdr:cxnSp macro="">
      <xdr:nvCxnSpPr>
        <xdr:cNvPr id="800" name="直線コネクタ 799"/>
        <xdr:cNvCxnSpPr/>
      </xdr:nvCxnSpPr>
      <xdr:spPr>
        <a:xfrm flipV="1">
          <a:off x="21323300" y="144650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801" name="楕円 800"/>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67818</xdr:rowOff>
    </xdr:from>
    <xdr:to>
      <xdr:col>111</xdr:col>
      <xdr:colOff>177800</xdr:colOff>
      <xdr:row>84</xdr:row>
      <xdr:rowOff>79248</xdr:rowOff>
    </xdr:to>
    <xdr:cxnSp macro="">
      <xdr:nvCxnSpPr>
        <xdr:cNvPr id="802" name="直線コネクタ 801"/>
        <xdr:cNvCxnSpPr/>
      </xdr:nvCxnSpPr>
      <xdr:spPr>
        <a:xfrm flipV="1">
          <a:off x="20434300" y="144696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03" name="楕円 802"/>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83820</xdr:rowOff>
    </xdr:to>
    <xdr:cxnSp macro="">
      <xdr:nvCxnSpPr>
        <xdr:cNvPr id="804" name="直線コネクタ 803"/>
        <xdr:cNvCxnSpPr/>
      </xdr:nvCxnSpPr>
      <xdr:spPr>
        <a:xfrm flipV="1">
          <a:off x="19545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39878</xdr:rowOff>
    </xdr:from>
    <xdr:to>
      <xdr:col>98</xdr:col>
      <xdr:colOff>38100</xdr:colOff>
      <xdr:row>84</xdr:row>
      <xdr:rowOff>141478</xdr:rowOff>
    </xdr:to>
    <xdr:sp macro="" textlink="">
      <xdr:nvSpPr>
        <xdr:cNvPr id="805" name="楕円 804"/>
        <xdr:cNvSpPr/>
      </xdr:nvSpPr>
      <xdr:spPr>
        <a:xfrm>
          <a:off x="18605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90678</xdr:rowOff>
    </xdr:to>
    <xdr:cxnSp macro="">
      <xdr:nvCxnSpPr>
        <xdr:cNvPr id="806" name="直線コネクタ 805"/>
        <xdr:cNvCxnSpPr/>
      </xdr:nvCxnSpPr>
      <xdr:spPr>
        <a:xfrm flipV="1">
          <a:off x="18656300" y="144856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135145</xdr:rowOff>
    </xdr:from>
    <xdr:ext cx="469744" cy="259045"/>
    <xdr:sp macro="" textlink="">
      <xdr:nvSpPr>
        <xdr:cNvPr id="807" name="n_1mainValue【消防施設】&#10;一人当たり面積"/>
        <xdr:cNvSpPr txBox="1"/>
      </xdr:nvSpPr>
      <xdr:spPr>
        <a:xfrm>
          <a:off x="210757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08" name="n_2main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09" name="n_3main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158005</xdr:rowOff>
    </xdr:from>
    <xdr:ext cx="469744" cy="259045"/>
    <xdr:sp macro="" textlink="">
      <xdr:nvSpPr>
        <xdr:cNvPr id="810" name="n_4mainValue【消防施設】&#10;一人当たり面積"/>
        <xdr:cNvSpPr txBox="1"/>
      </xdr:nvSpPr>
      <xdr:spPr>
        <a:xfrm>
          <a:off x="18421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1" name="正方形/長方形 8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2" name="正方形/長方形 8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3" name="正方形/長方形 8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4" name="正方形/長方形 8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5" name="正方形/長方形 8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6" name="正方形/長方形 8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7" name="正方形/長方形 8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正方形/長方形 8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9" name="テキスト ボックス 8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0" name="直線コネクタ 8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1" name="テキスト ボックス 8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2" name="直線コネクタ 8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3" name="テキスト ボックス 8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4" name="直線コネクタ 8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5" name="テキスト ボックス 8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6" name="直線コネクタ 8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7" name="テキスト ボックス 8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8" name="直線コネクタ 8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9" name="テキスト ボックス 8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0" name="直線コネクタ 8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1" name="テキスト ボックス 8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2" name="直線コネクタ 8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3" name="テキスト ボックス 8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4" name="直線コネクタ 8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36" name="直線コネクタ 835"/>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37"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38" name="直線コネクタ 837"/>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3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40" name="直線コネクタ 8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41" name="【庁舎】&#10;有形固定資産減価償却率平均値テキスト"/>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42" name="フローチャート: 判断 841"/>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43" name="フローチャート: 判断 842"/>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19429</xdr:rowOff>
    </xdr:from>
    <xdr:ext cx="405111" cy="259045"/>
    <xdr:sp macro="" textlink="">
      <xdr:nvSpPr>
        <xdr:cNvPr id="844"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46627</xdr:rowOff>
    </xdr:from>
    <xdr:to>
      <xdr:col>76</xdr:col>
      <xdr:colOff>165100</xdr:colOff>
      <xdr:row>104</xdr:row>
      <xdr:rowOff>148227</xdr:rowOff>
    </xdr:to>
    <xdr:sp macro="" textlink="">
      <xdr:nvSpPr>
        <xdr:cNvPr id="845" name="フローチャート: 判断 84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164754</xdr:rowOff>
    </xdr:from>
    <xdr:ext cx="405111" cy="259045"/>
    <xdr:sp macro="" textlink="">
      <xdr:nvSpPr>
        <xdr:cNvPr id="84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27032</xdr:rowOff>
    </xdr:from>
    <xdr:to>
      <xdr:col>72</xdr:col>
      <xdr:colOff>38100</xdr:colOff>
      <xdr:row>105</xdr:row>
      <xdr:rowOff>128632</xdr:rowOff>
    </xdr:to>
    <xdr:sp macro="" textlink="">
      <xdr:nvSpPr>
        <xdr:cNvPr id="847" name="フローチャート: 判断 846"/>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145159</xdr:rowOff>
    </xdr:from>
    <xdr:ext cx="405111" cy="259045"/>
    <xdr:sp macro="" textlink="">
      <xdr:nvSpPr>
        <xdr:cNvPr id="84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5806</xdr:rowOff>
    </xdr:from>
    <xdr:to>
      <xdr:col>67</xdr:col>
      <xdr:colOff>101600</xdr:colOff>
      <xdr:row>105</xdr:row>
      <xdr:rowOff>107406</xdr:rowOff>
    </xdr:to>
    <xdr:sp macro="" textlink="">
      <xdr:nvSpPr>
        <xdr:cNvPr id="849" name="フローチャート: 判断 848"/>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123933</xdr:rowOff>
    </xdr:from>
    <xdr:ext cx="405111" cy="259045"/>
    <xdr:sp macro="" textlink="">
      <xdr:nvSpPr>
        <xdr:cNvPr id="850"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51" name="テキスト ボックス 8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856" name="楕円 855"/>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857" name="【庁舎】&#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858" name="楕円 857"/>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28848</xdr:rowOff>
    </xdr:to>
    <xdr:cxnSp macro="">
      <xdr:nvCxnSpPr>
        <xdr:cNvPr id="859" name="直線コネクタ 858"/>
        <xdr:cNvCxnSpPr/>
      </xdr:nvCxnSpPr>
      <xdr:spPr>
        <a:xfrm flipV="1">
          <a:off x="15481300" y="1818621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138068</xdr:rowOff>
    </xdr:from>
    <xdr:to>
      <xdr:col>76</xdr:col>
      <xdr:colOff>165100</xdr:colOff>
      <xdr:row>106</xdr:row>
      <xdr:rowOff>68218</xdr:rowOff>
    </xdr:to>
    <xdr:sp macro="" textlink="">
      <xdr:nvSpPr>
        <xdr:cNvPr id="860" name="楕円 859"/>
        <xdr:cNvSpPr/>
      </xdr:nvSpPr>
      <xdr:spPr>
        <a:xfrm>
          <a:off x="1454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17418</xdr:rowOff>
    </xdr:from>
    <xdr:to>
      <xdr:col>81</xdr:col>
      <xdr:colOff>50800</xdr:colOff>
      <xdr:row>106</xdr:row>
      <xdr:rowOff>28848</xdr:rowOff>
    </xdr:to>
    <xdr:cxnSp macro="">
      <xdr:nvCxnSpPr>
        <xdr:cNvPr id="861" name="直線コネクタ 860"/>
        <xdr:cNvCxnSpPr/>
      </xdr:nvCxnSpPr>
      <xdr:spPr>
        <a:xfrm>
          <a:off x="14592300" y="181911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862" name="楕円 861"/>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17418</xdr:rowOff>
    </xdr:to>
    <xdr:cxnSp macro="">
      <xdr:nvCxnSpPr>
        <xdr:cNvPr id="863" name="直線コネクタ 862"/>
        <xdr:cNvCxnSpPr/>
      </xdr:nvCxnSpPr>
      <xdr:spPr>
        <a:xfrm>
          <a:off x="13703300" y="181584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864" name="楕円 863"/>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156211</xdr:rowOff>
    </xdr:to>
    <xdr:cxnSp macro="">
      <xdr:nvCxnSpPr>
        <xdr:cNvPr id="865" name="直線コネクタ 864"/>
        <xdr:cNvCxnSpPr/>
      </xdr:nvCxnSpPr>
      <xdr:spPr>
        <a:xfrm>
          <a:off x="12814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70775</xdr:rowOff>
    </xdr:from>
    <xdr:ext cx="405111" cy="259045"/>
    <xdr:sp macro="" textlink="">
      <xdr:nvSpPr>
        <xdr:cNvPr id="866" name="n_1mainValue【庁舎】&#10;有形固定資産減価償却率"/>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867" name="n_2mainValue【庁舎】&#10;有形固定資産減価償却率"/>
        <xdr:cNvSpPr txBox="1"/>
      </xdr:nvSpPr>
      <xdr:spPr>
        <a:xfrm>
          <a:off x="14389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868" name="n_3mainValue【庁舎】&#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869" name="n_4mainValue【庁舎】&#10;有形固定資産減価償却率"/>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0" name="直線コネクタ 8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1" name="テキスト ボックス 8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2" name="直線コネクタ 8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3" name="テキスト ボックス 8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4" name="直線コネクタ 8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5" name="テキスト ボックス 8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6" name="直線コネクタ 8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7" name="テキスト ボックス 8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8" name="直線コネクタ 8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9" name="テキスト ボックス 8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0" name="直線コネクタ 8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1" name="テキスト ボックス 8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95" name="直線コネクタ 894"/>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96"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97" name="直線コネクタ 896"/>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98"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99" name="直線コネクタ 898"/>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00" name="【庁舎】&#10;一人当たり面積平均値テキスト"/>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01" name="フローチャート: 判断 900"/>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02" name="フローチャート: 判断 901"/>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101798</xdr:rowOff>
    </xdr:from>
    <xdr:ext cx="469744" cy="259045"/>
    <xdr:sp macro="" textlink="">
      <xdr:nvSpPr>
        <xdr:cNvPr id="903" name="n_1aveValue【庁舎】&#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64588</xdr:rowOff>
    </xdr:from>
    <xdr:to>
      <xdr:col>107</xdr:col>
      <xdr:colOff>101600</xdr:colOff>
      <xdr:row>106</xdr:row>
      <xdr:rowOff>166188</xdr:rowOff>
    </xdr:to>
    <xdr:sp macro="" textlink="">
      <xdr:nvSpPr>
        <xdr:cNvPr id="904" name="フローチャート: 判断 903"/>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157315</xdr:rowOff>
    </xdr:from>
    <xdr:ext cx="469744" cy="259045"/>
    <xdr:sp macro="" textlink="">
      <xdr:nvSpPr>
        <xdr:cNvPr id="905" name="n_2aveValue【庁舎】&#10;一人当たり面積"/>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95613</xdr:rowOff>
    </xdr:from>
    <xdr:to>
      <xdr:col>102</xdr:col>
      <xdr:colOff>165100</xdr:colOff>
      <xdr:row>107</xdr:row>
      <xdr:rowOff>25763</xdr:rowOff>
    </xdr:to>
    <xdr:sp macro="" textlink="">
      <xdr:nvSpPr>
        <xdr:cNvPr id="906" name="フローチャート: 判断 905"/>
        <xdr:cNvSpPr/>
      </xdr:nvSpPr>
      <xdr:spPr>
        <a:xfrm>
          <a:off x="19494500" y="1826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16890</xdr:rowOff>
    </xdr:from>
    <xdr:ext cx="469744" cy="259045"/>
    <xdr:sp macro="" textlink="">
      <xdr:nvSpPr>
        <xdr:cNvPr id="907" name="n_3aveValue【庁舎】&#10;一人当たり面積"/>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100512</xdr:rowOff>
    </xdr:from>
    <xdr:to>
      <xdr:col>98</xdr:col>
      <xdr:colOff>38100</xdr:colOff>
      <xdr:row>107</xdr:row>
      <xdr:rowOff>30662</xdr:rowOff>
    </xdr:to>
    <xdr:sp macro="" textlink="">
      <xdr:nvSpPr>
        <xdr:cNvPr id="908" name="フローチャート: 判断 907"/>
        <xdr:cNvSpPr/>
      </xdr:nvSpPr>
      <xdr:spPr>
        <a:xfrm>
          <a:off x="18605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107</xdr:row>
      <xdr:rowOff>21789</xdr:rowOff>
    </xdr:from>
    <xdr:ext cx="469744" cy="259045"/>
    <xdr:sp macro="" textlink="">
      <xdr:nvSpPr>
        <xdr:cNvPr id="909" name="n_4aveValue【庁舎】&#10;一人当たり面積"/>
        <xdr:cNvSpPr txBox="1"/>
      </xdr:nvSpPr>
      <xdr:spPr>
        <a:xfrm>
          <a:off x="18421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10" name="テキスト ボックス 9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80918</xdr:rowOff>
    </xdr:from>
    <xdr:to>
      <xdr:col>116</xdr:col>
      <xdr:colOff>114300</xdr:colOff>
      <xdr:row>104</xdr:row>
      <xdr:rowOff>11068</xdr:rowOff>
    </xdr:to>
    <xdr:sp macro="" textlink="">
      <xdr:nvSpPr>
        <xdr:cNvPr id="915" name="楕円 914"/>
        <xdr:cNvSpPr/>
      </xdr:nvSpPr>
      <xdr:spPr>
        <a:xfrm>
          <a:off x="22110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103795</xdr:rowOff>
    </xdr:from>
    <xdr:ext cx="469744" cy="259045"/>
    <xdr:sp macro="" textlink="">
      <xdr:nvSpPr>
        <xdr:cNvPr id="916" name="【庁舎】&#10;一人当たり面積該当値テキスト"/>
        <xdr:cNvSpPr txBox="1"/>
      </xdr:nvSpPr>
      <xdr:spPr>
        <a:xfrm>
          <a:off x="22199600" y="1759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72752</xdr:rowOff>
    </xdr:from>
    <xdr:to>
      <xdr:col>112</xdr:col>
      <xdr:colOff>38100</xdr:colOff>
      <xdr:row>104</xdr:row>
      <xdr:rowOff>2902</xdr:rowOff>
    </xdr:to>
    <xdr:sp macro="" textlink="">
      <xdr:nvSpPr>
        <xdr:cNvPr id="917" name="楕円 916"/>
        <xdr:cNvSpPr/>
      </xdr:nvSpPr>
      <xdr:spPr>
        <a:xfrm>
          <a:off x="21272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123552</xdr:rowOff>
    </xdr:from>
    <xdr:to>
      <xdr:col>116</xdr:col>
      <xdr:colOff>63500</xdr:colOff>
      <xdr:row>103</xdr:row>
      <xdr:rowOff>131718</xdr:rowOff>
    </xdr:to>
    <xdr:cxnSp macro="">
      <xdr:nvCxnSpPr>
        <xdr:cNvPr id="918" name="直線コネクタ 917"/>
        <xdr:cNvCxnSpPr/>
      </xdr:nvCxnSpPr>
      <xdr:spPr>
        <a:xfrm>
          <a:off x="21323300" y="1778290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89081</xdr:rowOff>
    </xdr:from>
    <xdr:to>
      <xdr:col>107</xdr:col>
      <xdr:colOff>101600</xdr:colOff>
      <xdr:row>104</xdr:row>
      <xdr:rowOff>19231</xdr:rowOff>
    </xdr:to>
    <xdr:sp macro="" textlink="">
      <xdr:nvSpPr>
        <xdr:cNvPr id="919" name="楕円 918"/>
        <xdr:cNvSpPr/>
      </xdr:nvSpPr>
      <xdr:spPr>
        <a:xfrm>
          <a:off x="20383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123552</xdr:rowOff>
    </xdr:from>
    <xdr:to>
      <xdr:col>111</xdr:col>
      <xdr:colOff>177800</xdr:colOff>
      <xdr:row>103</xdr:row>
      <xdr:rowOff>139881</xdr:rowOff>
    </xdr:to>
    <xdr:cxnSp macro="">
      <xdr:nvCxnSpPr>
        <xdr:cNvPr id="920" name="直線コネクタ 919"/>
        <xdr:cNvCxnSpPr/>
      </xdr:nvCxnSpPr>
      <xdr:spPr>
        <a:xfrm flipV="1">
          <a:off x="20434300" y="177829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108676</xdr:rowOff>
    </xdr:from>
    <xdr:to>
      <xdr:col>102</xdr:col>
      <xdr:colOff>165100</xdr:colOff>
      <xdr:row>104</xdr:row>
      <xdr:rowOff>38826</xdr:rowOff>
    </xdr:to>
    <xdr:sp macro="" textlink="">
      <xdr:nvSpPr>
        <xdr:cNvPr id="921" name="楕円 920"/>
        <xdr:cNvSpPr/>
      </xdr:nvSpPr>
      <xdr:spPr>
        <a:xfrm>
          <a:off x="19494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139881</xdr:rowOff>
    </xdr:from>
    <xdr:to>
      <xdr:col>107</xdr:col>
      <xdr:colOff>50800</xdr:colOff>
      <xdr:row>103</xdr:row>
      <xdr:rowOff>159476</xdr:rowOff>
    </xdr:to>
    <xdr:cxnSp macro="">
      <xdr:nvCxnSpPr>
        <xdr:cNvPr id="922" name="直線コネクタ 921"/>
        <xdr:cNvCxnSpPr/>
      </xdr:nvCxnSpPr>
      <xdr:spPr>
        <a:xfrm flipV="1">
          <a:off x="19545300" y="177992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923" name="楕円 922"/>
        <xdr:cNvSpPr/>
      </xdr:nvSpPr>
      <xdr:spPr>
        <a:xfrm>
          <a:off x="1860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159476</xdr:rowOff>
    </xdr:from>
    <xdr:to>
      <xdr:col>102</xdr:col>
      <xdr:colOff>114300</xdr:colOff>
      <xdr:row>104</xdr:row>
      <xdr:rowOff>7620</xdr:rowOff>
    </xdr:to>
    <xdr:cxnSp macro="">
      <xdr:nvCxnSpPr>
        <xdr:cNvPr id="924" name="直線コネクタ 923"/>
        <xdr:cNvCxnSpPr/>
      </xdr:nvCxnSpPr>
      <xdr:spPr>
        <a:xfrm flipV="1">
          <a:off x="18656300" y="178188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19429</xdr:rowOff>
    </xdr:from>
    <xdr:ext cx="469744" cy="259045"/>
    <xdr:sp macro="" textlink="">
      <xdr:nvSpPr>
        <xdr:cNvPr id="925" name="n_1mainValue【庁舎】&#10;一人当たり面積"/>
        <xdr:cNvSpPr txBox="1"/>
      </xdr:nvSpPr>
      <xdr:spPr>
        <a:xfrm>
          <a:off x="21075727" y="1750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35758</xdr:rowOff>
    </xdr:from>
    <xdr:ext cx="469744" cy="259045"/>
    <xdr:sp macro="" textlink="">
      <xdr:nvSpPr>
        <xdr:cNvPr id="926" name="n_2mainValue【庁舎】&#10;一人当たり面積"/>
        <xdr:cNvSpPr txBox="1"/>
      </xdr:nvSpPr>
      <xdr:spPr>
        <a:xfrm>
          <a:off x="20199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55353</xdr:rowOff>
    </xdr:from>
    <xdr:ext cx="469744" cy="259045"/>
    <xdr:sp macro="" textlink="">
      <xdr:nvSpPr>
        <xdr:cNvPr id="927" name="n_3mainValue【庁舎】&#10;一人当たり面積"/>
        <xdr:cNvSpPr txBox="1"/>
      </xdr:nvSpPr>
      <xdr:spPr>
        <a:xfrm>
          <a:off x="19310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928" name="n_4mainValue【庁舎】&#10;一人当たり面積"/>
        <xdr:cNvSpPr txBox="1"/>
      </xdr:nvSpPr>
      <xdr:spPr>
        <a:xfrm>
          <a:off x="18421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新文化会館を建設したことにより市民会館の償却率が大きく減少した。併せて図書館を整備したため令和３年度から数値が表示されている。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福祉施設の一人当たり面積の減は台帳面積の修正によるものである。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人当たり面積については、合併団体であり、市域が広大で類似施設が複数あることから、類似団体と比べて高い水準にある。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庁舎や体育館・プールなど類似団体と比べて償却率が高い施設が多いため、長寿命化改修等により適正な維持管理を行っていく。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過疎化や少子化による人口の減少や全国平均を大きく上回る高齢化率（令和２年国勢調査</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）に加え、市内に基幹産業がないため財政基盤が弱く、類似団体の中で最低水準である。</a:t>
          </a:r>
        </a:p>
        <a:p>
          <a:r>
            <a:rPr kumimoji="1" lang="ja-JP" altLang="en-US" sz="1300">
              <a:latin typeface="ＭＳ Ｐゴシック" panose="020B0600070205080204" pitchFamily="50" charset="-128"/>
              <a:ea typeface="ＭＳ Ｐゴシック" panose="020B0600070205080204" pitchFamily="50" charset="-128"/>
            </a:rPr>
            <a:t>　令和４年度に第５次行政改革大綱を策定し、事業の統廃合及び効率化等により更なる歳出の抑制を図っていく。また、平成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月に指定を受けた国家戦略特区を推進し、地場産業の振興等を促進することにより市税等の維持を図りつつ、地域の魅力を向上することによりふるさと納税等自主財源の確保を図っていく。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127000</xdr:rowOff>
    </xdr:from>
    <xdr:to>
      <xdr:col>19</xdr:col>
      <xdr:colOff>184150</xdr:colOff>
      <xdr:row>40</xdr:row>
      <xdr:rowOff>57150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普通交付税や地方消費税交付金の増などにより経常一般財源が</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百万円の増額となったが、経常経費へ充当した一般財源が人件費、維持補修費や公債費の増などにより前年度と比べて</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百万円の増額となったことなどから前年度と比べ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行政改革大綱に基づき、事業の統廃合・効率化等により経常経費の削減を図り、また財源確保に取り組み、更なる財政基盤の安定強化に努める。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114300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110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9737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3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100754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9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68580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4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前年度と比べて物件費総額が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百万円の減となったものの、人件費総額が</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百万円の増となったことにより増加した。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域面積が広大であり、谷筋を多く持つ地形的特徴から３つの支所を有していることから市民１人あたりの職員数が多く類似団体平均よりも高い傾向にある。また、合併団体であることから用途が類似する施設を複数有しており、これらの運営、維持管理に費用がかかっている。今後も引き続き定員管理計画に基づき職員数を適正に管理し、公共施設等総合管理計画により施設の統廃合を含め、施設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142098</xdr:rowOff>
    </xdr:from>
    <xdr:to>
      <xdr:col>23</xdr:col>
      <xdr:colOff>133350</xdr:colOff>
      <xdr:row>83</xdr:row>
      <xdr:rowOff>35582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00998"/>
          <a:ext cx="838200" cy="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5739</xdr:rowOff>
    </xdr:from>
    <xdr:to>
      <xdr:col>19</xdr:col>
      <xdr:colOff>133350</xdr:colOff>
      <xdr:row>82</xdr:row>
      <xdr:rowOff>142098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64639"/>
          <a:ext cx="889000" cy="1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15644</xdr:rowOff>
    </xdr:from>
    <xdr:to>
      <xdr:col>19</xdr:col>
      <xdr:colOff>184150</xdr:colOff>
      <xdr:row>81</xdr:row>
      <xdr:rowOff>117244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127421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7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5739</xdr:rowOff>
    </xdr:from>
    <xdr:to>
      <xdr:col>15</xdr:col>
      <xdr:colOff>82550</xdr:colOff>
      <xdr:row>82</xdr:row>
      <xdr:rowOff>9703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64639"/>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129908</xdr:rowOff>
    </xdr:from>
    <xdr:to>
      <xdr:col>15</xdr:col>
      <xdr:colOff>133350</xdr:colOff>
      <xdr:row>81</xdr:row>
      <xdr:rowOff>60058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70235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3195</xdr:rowOff>
    </xdr:from>
    <xdr:to>
      <xdr:col>11</xdr:col>
      <xdr:colOff>31750</xdr:colOff>
      <xdr:row>82</xdr:row>
      <xdr:rowOff>9703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62095"/>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111756</xdr:rowOff>
    </xdr:from>
    <xdr:to>
      <xdr:col>11</xdr:col>
      <xdr:colOff>82550</xdr:colOff>
      <xdr:row>81</xdr:row>
      <xdr:rowOff>41906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52083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120777</xdr:rowOff>
    </xdr:from>
    <xdr:to>
      <xdr:col>7</xdr:col>
      <xdr:colOff>31750</xdr:colOff>
      <xdr:row>81</xdr:row>
      <xdr:rowOff>50927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3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61104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0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156232</xdr:rowOff>
    </xdr:from>
    <xdr:to>
      <xdr:col>23</xdr:col>
      <xdr:colOff>184150</xdr:colOff>
      <xdr:row>83</xdr:row>
      <xdr:rowOff>86382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128309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8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91298</xdr:rowOff>
    </xdr:from>
    <xdr:to>
      <xdr:col>19</xdr:col>
      <xdr:colOff>184150</xdr:colOff>
      <xdr:row>83</xdr:row>
      <xdr:rowOff>21448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6225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3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126389</xdr:rowOff>
    </xdr:from>
    <xdr:to>
      <xdr:col>15</xdr:col>
      <xdr:colOff>133350</xdr:colOff>
      <xdr:row>82</xdr:row>
      <xdr:rowOff>56539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41316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0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130353</xdr:rowOff>
    </xdr:from>
    <xdr:to>
      <xdr:col>11</xdr:col>
      <xdr:colOff>82550</xdr:colOff>
      <xdr:row>82</xdr:row>
      <xdr:rowOff>60503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45280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123845</xdr:rowOff>
    </xdr:from>
    <xdr:to>
      <xdr:col>7</xdr:col>
      <xdr:colOff>31750</xdr:colOff>
      <xdr:row>82</xdr:row>
      <xdr:rowOff>53995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38772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9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以前より給与の適正化を図っており、類似団体平均や全国市平均、全国町村平均を下回っている。今後も地方公務員の給与決定に関する諸原則を遵守し、現在程度の水準を維持していく。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65314</xdr:rowOff>
    </xdr:from>
    <xdr:to>
      <xdr:col>77</xdr:col>
      <xdr:colOff>95250</xdr:colOff>
      <xdr:row>83</xdr:row>
      <xdr:rowOff>166914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151691</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8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80736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0706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14713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増え、類似団体平均を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165354</xdr:rowOff>
    </xdr:from>
    <xdr:to>
      <xdr:col>81</xdr:col>
      <xdr:colOff>44450</xdr:colOff>
      <xdr:row>61</xdr:row>
      <xdr:rowOff>2752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52354"/>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143235</xdr:rowOff>
    </xdr:from>
    <xdr:to>
      <xdr:col>77</xdr:col>
      <xdr:colOff>44450</xdr:colOff>
      <xdr:row>60</xdr:row>
      <xdr:rowOff>165354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302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166963</xdr:rowOff>
    </xdr:from>
    <xdr:to>
      <xdr:col>77</xdr:col>
      <xdr:colOff>95250</xdr:colOff>
      <xdr:row>60</xdr:row>
      <xdr:rowOff>97113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107290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5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134387</xdr:rowOff>
    </xdr:from>
    <xdr:to>
      <xdr:col>72</xdr:col>
      <xdr:colOff>203200</xdr:colOff>
      <xdr:row>60</xdr:row>
      <xdr:rowOff>143235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2138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158115</xdr:rowOff>
    </xdr:from>
    <xdr:to>
      <xdr:col>73</xdr:col>
      <xdr:colOff>44450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60</xdr:row>
      <xdr:rowOff>134387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1374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149268</xdr:rowOff>
    </xdr:from>
    <xdr:to>
      <xdr:col>68</xdr:col>
      <xdr:colOff>203200</xdr:colOff>
      <xdr:row>60</xdr:row>
      <xdr:rowOff>79418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89595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3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95479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114554</xdr:rowOff>
    </xdr:from>
    <xdr:to>
      <xdr:col>77</xdr:col>
      <xdr:colOff>95250</xdr:colOff>
      <xdr:row>61</xdr:row>
      <xdr:rowOff>44704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29481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8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92435</xdr:rowOff>
    </xdr:from>
    <xdr:to>
      <xdr:col>73</xdr:col>
      <xdr:colOff>44450</xdr:colOff>
      <xdr:row>61</xdr:row>
      <xdr:rowOff>22585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7362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6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83587</xdr:rowOff>
    </xdr:from>
    <xdr:to>
      <xdr:col>68</xdr:col>
      <xdr:colOff>203200</xdr:colOff>
      <xdr:row>61</xdr:row>
      <xdr:rowOff>13737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169964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162323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令和３年度の元利償還金等は前年度とほぼ同額であるが、基準財政需要額に算入される公債費等の額が減となったことなどにより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文化会館等建設事業等の大規模事業に係る地方債の償還額の増により令和５年度まで公債費は増額し、数値は悪化する見込みである。引き続き計画的な繰上償還の実施や新規地方債の発行抑制に努めていく。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573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132504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573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基準財政需要額算入見込額の減などにより充当可能財源が減額となったものの、将来負担額を充当可能財源でまかなえているため平成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年度以降は将来負担比率が生じていない。</a:t>
          </a:r>
        </a:p>
        <a:p>
          <a:r>
            <a:rPr kumimoji="1" lang="ja-JP" altLang="en-US" sz="1300">
              <a:latin typeface="ＭＳ Ｐゴシック" panose="020B0600070205080204" pitchFamily="50" charset="-128"/>
              <a:ea typeface="ＭＳ Ｐゴシック" panose="020B0600070205080204" pitchFamily="50" charset="-128"/>
            </a:rPr>
            <a:t>　引き続き計画的な繰上償還の実施や新規地方債の発行抑制に努め、地方債残高を適正に管理していく。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48133</xdr:rowOff>
    </xdr:from>
    <xdr:to>
      <xdr:col>77</xdr:col>
      <xdr:colOff>95250</xdr:colOff>
      <xdr:row>15</xdr:row>
      <xdr:rowOff>149733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159910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147870</xdr:rowOff>
    </xdr:from>
    <xdr:to>
      <xdr:col>73</xdr:col>
      <xdr:colOff>44450</xdr:colOff>
      <xdr:row>16</xdr:row>
      <xdr:rowOff>78020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88197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550</xdr:rowOff>
    </xdr:from>
    <xdr:to>
      <xdr:col>68</xdr:col>
      <xdr:colOff>203200</xdr:colOff>
      <xdr:row>16</xdr:row>
      <xdr:rowOff>102150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112327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1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22267</xdr:rowOff>
    </xdr:from>
    <xdr:to>
      <xdr:col>64</xdr:col>
      <xdr:colOff>152400</xdr:colOff>
      <xdr:row>16</xdr:row>
      <xdr:rowOff>123867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134044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2" name="テキスト ボックス 461">
          <a:extLst>
            <a:ext uri="{FF2B5EF4-FFF2-40B4-BE49-F238E27FC236}">
              <a16:creationId xmlns:a16="http://schemas.microsoft.com/office/drawing/2014/main" id="{986368A5-9C75-4B0D-8926-850FDB07FDE9}"/>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時間外勤務手当の増や会計年度任用職員の昇給などにより前年度から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ポイント増加したが、類似団体平均、全国平均及び兵庫県平均を下回っている。これは平成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年度に常備消防を広域化したことが大きな要因となっている。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定年延長の開始により当面の間は退職者数が少なく、人件費の高止まりが見込まれる。今後も引き続き、定員管理計画により職員数の適正化を行っていく。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020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159004</xdr:rowOff>
    </xdr:from>
    <xdr:to>
      <xdr:col>15</xdr:col>
      <xdr:colOff>98425</xdr:colOff>
      <xdr:row>35</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88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67056</xdr:rowOff>
    </xdr:from>
    <xdr:to>
      <xdr:col>15</xdr:col>
      <xdr:colOff>149225</xdr:colOff>
      <xdr:row>36</xdr:row>
      <xdr:rowOff>168656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153433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108204</xdr:rowOff>
    </xdr:from>
    <xdr:to>
      <xdr:col>11</xdr:col>
      <xdr:colOff>60325</xdr:colOff>
      <xdr:row>35</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類似団体平均、全国平均をいずれも下回っており、今後も引き続き公共施設等の指定管理者制度への移行の推進など一層の行政コストの削減に努めていく。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報酬単価の改定等の増額要因があるものの人口減などもあり前年度とほぼ同程度で、類似団体平均を下回っている。引き続き、一層の行政コストの削減に努めていく。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3175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51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xdr:rowOff>
    </xdr:from>
    <xdr:to>
      <xdr:col>19</xdr:col>
      <xdr:colOff>187325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61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32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104775</xdr:rowOff>
    </xdr:from>
    <xdr:to>
      <xdr:col>15</xdr:col>
      <xdr:colOff>149225</xdr:colOff>
      <xdr:row>56</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117475</xdr:rowOff>
    </xdr:from>
    <xdr:to>
      <xdr:col>11</xdr:col>
      <xdr:colOff>9525</xdr:colOff>
      <xdr:row>55</xdr:row>
      <xdr:rowOff>3175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75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123825</xdr:rowOff>
    </xdr:from>
    <xdr:to>
      <xdr:col>20</xdr:col>
      <xdr:colOff>38100</xdr:colOff>
      <xdr:row>54</xdr:row>
      <xdr:rowOff>53975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64152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7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123825</xdr:rowOff>
    </xdr:from>
    <xdr:to>
      <xdr:col>11</xdr:col>
      <xdr:colOff>60325</xdr:colOff>
      <xdr:row>55</xdr:row>
      <xdr:rowOff>53975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64152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66675</xdr:rowOff>
    </xdr:from>
    <xdr:to>
      <xdr:col>6</xdr:col>
      <xdr:colOff>171450</xdr:colOff>
      <xdr:row>54</xdr:row>
      <xdr:rowOff>168275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「その他」の大半を占める繰出金については介護給付費の減などにより前年度より減額となったものの、大雪に伴う除排雪作業量の増等により維持補修費が増額したことなどから前年度と比べて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今後も公共施設等の適正な維持管理を図っていくとともに、健康づくりの推進による健康寿命の延伸を図り、医療費の抑制、介護給付費の削減に努めていく。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80735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09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4535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うち一部事務組合である南但広域行政事務組合や公立八鹿病院組合の負担金が大きな割合を占めるため、類似団体で最も高くなっている。引き続き一部事務組合と緊密に連携し、将来負担を伴う事業等の実施について慎重に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団体等への補助金については今後も適正化を図り、引き続き行政コストの削減に努めていく。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117856</xdr:rowOff>
    </xdr:from>
    <xdr:to>
      <xdr:col>82</xdr:col>
      <xdr:colOff>107950</xdr:colOff>
      <xdr:row>40</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9758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94996</xdr:rowOff>
    </xdr:from>
    <xdr:to>
      <xdr:col>78</xdr:col>
      <xdr:colOff>69850</xdr:colOff>
      <xdr:row>40</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952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40132</xdr:rowOff>
    </xdr:from>
    <xdr:to>
      <xdr:col>73</xdr:col>
      <xdr:colOff>180975</xdr:colOff>
      <xdr:row>40</xdr:row>
      <xdr:rowOff>94996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898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133858</xdr:rowOff>
    </xdr:from>
    <xdr:to>
      <xdr:col>69</xdr:col>
      <xdr:colOff>92075</xdr:colOff>
      <xdr:row>40</xdr:row>
      <xdr:rowOff>40132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8204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67056</xdr:rowOff>
    </xdr:from>
    <xdr:to>
      <xdr:col>82</xdr:col>
      <xdr:colOff>158750</xdr:colOff>
      <xdr:row>40</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147083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71628</xdr:rowOff>
    </xdr:from>
    <xdr:to>
      <xdr:col>78</xdr:col>
      <xdr:colOff>120650</xdr:colOff>
      <xdr:row>41</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158005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44196</xdr:rowOff>
    </xdr:from>
    <xdr:to>
      <xdr:col>74</xdr:col>
      <xdr:colOff>31750</xdr:colOff>
      <xdr:row>40</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160782</xdr:rowOff>
    </xdr:from>
    <xdr:to>
      <xdr:col>69</xdr:col>
      <xdr:colOff>142875</xdr:colOff>
      <xdr:row>40</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83058</xdr:rowOff>
    </xdr:from>
    <xdr:to>
      <xdr:col>65</xdr:col>
      <xdr:colOff>53975</xdr:colOff>
      <xdr:row>40</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169435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会館等建設事業に係る地方債の償還開始等により増加に転じており、令和５年度まで増加傾向が続く見込みである。計画的に繰上償還を実施し、公債費負担の削減に努め、将来の行政コストを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97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156718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77995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140715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154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133858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709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人件費が増額となったことなどにより前年度と比べて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ポイント増加している。引き続き一層の行政コストの削減を図り、財政基盤の強化に努めていく。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03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526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122428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11492</xdr:rowOff>
    </xdr:from>
    <xdr:to>
      <xdr:col>29</xdr:col>
      <xdr:colOff>127000</xdr:colOff>
      <xdr:row>16</xdr:row>
      <xdr:rowOff>54025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02317"/>
          <a:ext cx="647700" cy="4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54025</xdr:rowOff>
    </xdr:from>
    <xdr:to>
      <xdr:col>26</xdr:col>
      <xdr:colOff>50800</xdr:colOff>
      <xdr:row>16</xdr:row>
      <xdr:rowOff>120218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44850"/>
          <a:ext cx="698500" cy="6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46467</xdr:rowOff>
    </xdr:from>
    <xdr:to>
      <xdr:col>26</xdr:col>
      <xdr:colOff>101600</xdr:colOff>
      <xdr:row>17</xdr:row>
      <xdr:rowOff>148067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300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132844</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120218</xdr:rowOff>
    </xdr:from>
    <xdr:to>
      <xdr:col>22</xdr:col>
      <xdr:colOff>114300</xdr:colOff>
      <xdr:row>16</xdr:row>
      <xdr:rowOff>127762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11043"/>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68819</xdr:rowOff>
    </xdr:from>
    <xdr:to>
      <xdr:col>22</xdr:col>
      <xdr:colOff>165100</xdr:colOff>
      <xdr:row>17</xdr:row>
      <xdr:rowOff>170419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3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155196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1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127762</xdr:rowOff>
    </xdr:from>
    <xdr:to>
      <xdr:col>18</xdr:col>
      <xdr:colOff>177800</xdr:colOff>
      <xdr:row>16</xdr:row>
      <xdr:rowOff>138771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18587"/>
          <a:ext cx="698500" cy="1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75696</xdr:rowOff>
    </xdr:from>
    <xdr:to>
      <xdr:col>19</xdr:col>
      <xdr:colOff>38100</xdr:colOff>
      <xdr:row>18</xdr:row>
      <xdr:rowOff>5846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37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162073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1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79838</xdr:rowOff>
    </xdr:from>
    <xdr:to>
      <xdr:col>15</xdr:col>
      <xdr:colOff>101600</xdr:colOff>
      <xdr:row>18</xdr:row>
      <xdr:rowOff>9988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42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166215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1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132142</xdr:rowOff>
    </xdr:from>
    <xdr:to>
      <xdr:col>29</xdr:col>
      <xdr:colOff>177800</xdr:colOff>
      <xdr:row>16</xdr:row>
      <xdr:rowOff>62292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148669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9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3225</xdr:rowOff>
    </xdr:from>
    <xdr:to>
      <xdr:col>26</xdr:col>
      <xdr:colOff>101600</xdr:colOff>
      <xdr:row>16</xdr:row>
      <xdr:rowOff>104825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115002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69418</xdr:rowOff>
    </xdr:from>
    <xdr:to>
      <xdr:col>22</xdr:col>
      <xdr:colOff>165100</xdr:colOff>
      <xdr:row>16</xdr:row>
      <xdr:rowOff>171018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6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9745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76962</xdr:rowOff>
    </xdr:from>
    <xdr:to>
      <xdr:col>19</xdr:col>
      <xdr:colOff>38100</xdr:colOff>
      <xdr:row>17</xdr:row>
      <xdr:rowOff>7112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6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17289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87971</xdr:rowOff>
    </xdr:from>
    <xdr:to>
      <xdr:col>15</xdr:col>
      <xdr:colOff>101600</xdr:colOff>
      <xdr:row>17</xdr:row>
      <xdr:rowOff>18121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7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28298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4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251816</xdr:rowOff>
    </xdr:from>
    <xdr:to>
      <xdr:col>29</xdr:col>
      <xdr:colOff>127000</xdr:colOff>
      <xdr:row>36</xdr:row>
      <xdr:rowOff>52515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62166"/>
          <a:ext cx="647700" cy="14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52515</xdr:rowOff>
    </xdr:from>
    <xdr:to>
      <xdr:col>26</xdr:col>
      <xdr:colOff>50800</xdr:colOff>
      <xdr:row>37</xdr:row>
      <xdr:rowOff>21025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05765"/>
          <a:ext cx="698500" cy="139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158058</xdr:rowOff>
    </xdr:from>
    <xdr:to>
      <xdr:col>26</xdr:col>
      <xdr:colOff>101600</xdr:colOff>
      <xdr:row>37</xdr:row>
      <xdr:rowOff>88208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1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72985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9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21025</xdr:rowOff>
    </xdr:from>
    <xdr:to>
      <xdr:col>22</xdr:col>
      <xdr:colOff>114300</xdr:colOff>
      <xdr:row>37</xdr:row>
      <xdr:rowOff>126409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45725"/>
          <a:ext cx="698500" cy="10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147485</xdr:rowOff>
    </xdr:from>
    <xdr:to>
      <xdr:col>22</xdr:col>
      <xdr:colOff>165100</xdr:colOff>
      <xdr:row>37</xdr:row>
      <xdr:rowOff>77635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62412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8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161633</xdr:rowOff>
    </xdr:from>
    <xdr:to>
      <xdr:col>18</xdr:col>
      <xdr:colOff>177800</xdr:colOff>
      <xdr:row>37</xdr:row>
      <xdr:rowOff>126409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14883"/>
          <a:ext cx="698500" cy="136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150895</xdr:rowOff>
    </xdr:from>
    <xdr:to>
      <xdr:col>19</xdr:col>
      <xdr:colOff>38100</xdr:colOff>
      <xdr:row>37</xdr:row>
      <xdr:rowOff>81045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136836</xdr:rowOff>
    </xdr:from>
    <xdr:to>
      <xdr:col>15</xdr:col>
      <xdr:colOff>101600</xdr:colOff>
      <xdr:row>37</xdr:row>
      <xdr:rowOff>66986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90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51763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7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201016</xdr:rowOff>
    </xdr:from>
    <xdr:to>
      <xdr:col>29</xdr:col>
      <xdr:colOff>177800</xdr:colOff>
      <xdr:row>35</xdr:row>
      <xdr:rowOff>302616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46093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5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1715</xdr:rowOff>
    </xdr:from>
    <xdr:to>
      <xdr:col>26</xdr:col>
      <xdr:colOff>101600</xdr:colOff>
      <xdr:row>36</xdr:row>
      <xdr:rowOff>103315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5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113492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141675</xdr:rowOff>
    </xdr:from>
    <xdr:to>
      <xdr:col>22</xdr:col>
      <xdr:colOff>165100</xdr:colOff>
      <xdr:row>37</xdr:row>
      <xdr:rowOff>71825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253452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75609</xdr:rowOff>
    </xdr:from>
    <xdr:to>
      <xdr:col>19</xdr:col>
      <xdr:colOff>38100</xdr:colOff>
      <xdr:row>37</xdr:row>
      <xdr:rowOff>177209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161986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8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110833</xdr:rowOff>
    </xdr:from>
    <xdr:to>
      <xdr:col>15</xdr:col>
      <xdr:colOff>101600</xdr:colOff>
      <xdr:row>37</xdr:row>
      <xdr:rowOff>40983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6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222610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3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33687</xdr:rowOff>
    </xdr:from>
    <xdr:to>
      <xdr:col>24</xdr:col>
      <xdr:colOff>63500</xdr:colOff>
      <xdr:row>36</xdr:row>
      <xdr:rowOff>73658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5887"/>
          <a:ext cx="838200" cy="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73658</xdr:rowOff>
    </xdr:from>
    <xdr:to>
      <xdr:col>19</xdr:col>
      <xdr:colOff>177800</xdr:colOff>
      <xdr:row>37</xdr:row>
      <xdr:rowOff>11109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45858"/>
          <a:ext cx="889000" cy="1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18514</xdr:rowOff>
    </xdr:from>
    <xdr:to>
      <xdr:col>20</xdr:col>
      <xdr:colOff>38100</xdr:colOff>
      <xdr:row>37</xdr:row>
      <xdr:rowOff>120114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111241</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11109</xdr:rowOff>
    </xdr:from>
    <xdr:to>
      <xdr:col>15</xdr:col>
      <xdr:colOff>50800</xdr:colOff>
      <xdr:row>37</xdr:row>
      <xdr:rowOff>14938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54759"/>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67450</xdr:rowOff>
    </xdr:from>
    <xdr:to>
      <xdr:col>15</xdr:col>
      <xdr:colOff>101600</xdr:colOff>
      <xdr:row>37</xdr:row>
      <xdr:rowOff>169050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160176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5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11810</xdr:rowOff>
    </xdr:from>
    <xdr:to>
      <xdr:col>10</xdr:col>
      <xdr:colOff>114300</xdr:colOff>
      <xdr:row>37</xdr:row>
      <xdr:rowOff>14938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55460"/>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71572</xdr:rowOff>
    </xdr:from>
    <xdr:to>
      <xdr:col>10</xdr:col>
      <xdr:colOff>165100</xdr:colOff>
      <xdr:row>38</xdr:row>
      <xdr:rowOff>1722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5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73660</xdr:rowOff>
    </xdr:from>
    <xdr:to>
      <xdr:col>6</xdr:col>
      <xdr:colOff>38100</xdr:colOff>
      <xdr:row>38</xdr:row>
      <xdr:rowOff>3810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166387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154337</xdr:rowOff>
    </xdr:from>
    <xdr:to>
      <xdr:col>24</xdr:col>
      <xdr:colOff>114300</xdr:colOff>
      <xdr:row>36</xdr:row>
      <xdr:rowOff>84487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5764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22858</xdr:rowOff>
    </xdr:from>
    <xdr:to>
      <xdr:col>20</xdr:col>
      <xdr:colOff>38100</xdr:colOff>
      <xdr:row>36</xdr:row>
      <xdr:rowOff>124458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140985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131759</xdr:rowOff>
    </xdr:from>
    <xdr:to>
      <xdr:col>15</xdr:col>
      <xdr:colOff>101600</xdr:colOff>
      <xdr:row>37</xdr:row>
      <xdr:rowOff>61909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78436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135588</xdr:rowOff>
    </xdr:from>
    <xdr:to>
      <xdr:col>10</xdr:col>
      <xdr:colOff>165100</xdr:colOff>
      <xdr:row>37</xdr:row>
      <xdr:rowOff>65738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82265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132460</xdr:rowOff>
    </xdr:from>
    <xdr:to>
      <xdr:col>6</xdr:col>
      <xdr:colOff>38100</xdr:colOff>
      <xdr:row>37</xdr:row>
      <xdr:rowOff>62610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79137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30868</xdr:rowOff>
    </xdr:from>
    <xdr:to>
      <xdr:col>24</xdr:col>
      <xdr:colOff>63500</xdr:colOff>
      <xdr:row>56</xdr:row>
      <xdr:rowOff>32436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32068"/>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32436</xdr:rowOff>
    </xdr:from>
    <xdr:to>
      <xdr:col>19</xdr:col>
      <xdr:colOff>177800</xdr:colOff>
      <xdr:row>56</xdr:row>
      <xdr:rowOff>63219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33636"/>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94098</xdr:rowOff>
    </xdr:from>
    <xdr:to>
      <xdr:col>20</xdr:col>
      <xdr:colOff>38100</xdr:colOff>
      <xdr:row>57</xdr:row>
      <xdr:rowOff>24248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15375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44707</xdr:rowOff>
    </xdr:from>
    <xdr:to>
      <xdr:col>15</xdr:col>
      <xdr:colOff>50800</xdr:colOff>
      <xdr:row>56</xdr:row>
      <xdr:rowOff>63219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645907"/>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97368</xdr:rowOff>
    </xdr:from>
    <xdr:to>
      <xdr:col>15</xdr:col>
      <xdr:colOff>101600</xdr:colOff>
      <xdr:row>57</xdr:row>
      <xdr:rowOff>27518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18645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44707</xdr:rowOff>
    </xdr:from>
    <xdr:to>
      <xdr:col>10</xdr:col>
      <xdr:colOff>114300</xdr:colOff>
      <xdr:row>56</xdr:row>
      <xdr:rowOff>66859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45907"/>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117315</xdr:rowOff>
    </xdr:from>
    <xdr:to>
      <xdr:col>10</xdr:col>
      <xdr:colOff>165100</xdr:colOff>
      <xdr:row>57</xdr:row>
      <xdr:rowOff>47465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38592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8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109954</xdr:rowOff>
    </xdr:from>
    <xdr:to>
      <xdr:col>6</xdr:col>
      <xdr:colOff>38100</xdr:colOff>
      <xdr:row>57</xdr:row>
      <xdr:rowOff>40104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0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151518</xdr:rowOff>
    </xdr:from>
    <xdr:to>
      <xdr:col>24</xdr:col>
      <xdr:colOff>114300</xdr:colOff>
      <xdr:row>56</xdr:row>
      <xdr:rowOff>81668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2945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3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153086</xdr:rowOff>
    </xdr:from>
    <xdr:to>
      <xdr:col>20</xdr:col>
      <xdr:colOff>38100</xdr:colOff>
      <xdr:row>56</xdr:row>
      <xdr:rowOff>83236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99763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12419</xdr:rowOff>
    </xdr:from>
    <xdr:to>
      <xdr:col>15</xdr:col>
      <xdr:colOff>101600</xdr:colOff>
      <xdr:row>56</xdr:row>
      <xdr:rowOff>114019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130546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165357</xdr:rowOff>
    </xdr:from>
    <xdr:to>
      <xdr:col>10</xdr:col>
      <xdr:colOff>165100</xdr:colOff>
      <xdr:row>56</xdr:row>
      <xdr:rowOff>95507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112034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16059</xdr:rowOff>
    </xdr:from>
    <xdr:to>
      <xdr:col>6</xdr:col>
      <xdr:colOff>38100</xdr:colOff>
      <xdr:row>56</xdr:row>
      <xdr:rowOff>117659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134186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83990</xdr:rowOff>
    </xdr:from>
    <xdr:to>
      <xdr:col>24</xdr:col>
      <xdr:colOff>63500</xdr:colOff>
      <xdr:row>76</xdr:row>
      <xdr:rowOff>129299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942740"/>
          <a:ext cx="838200" cy="2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129299</xdr:rowOff>
    </xdr:from>
    <xdr:to>
      <xdr:col>19</xdr:col>
      <xdr:colOff>177800</xdr:colOff>
      <xdr:row>77</xdr:row>
      <xdr:rowOff>69086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59499"/>
          <a:ext cx="889000" cy="1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75321</xdr:rowOff>
    </xdr:from>
    <xdr:to>
      <xdr:col>20</xdr:col>
      <xdr:colOff>38100</xdr:colOff>
      <xdr:row>78</xdr:row>
      <xdr:rowOff>5471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168048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69086</xdr:rowOff>
    </xdr:from>
    <xdr:to>
      <xdr:col>15</xdr:col>
      <xdr:colOff>50800</xdr:colOff>
      <xdr:row>77</xdr:row>
      <xdr:rowOff>86939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70736"/>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143901</xdr:rowOff>
    </xdr:from>
    <xdr:to>
      <xdr:col>15</xdr:col>
      <xdr:colOff>101600</xdr:colOff>
      <xdr:row>78</xdr:row>
      <xdr:rowOff>74051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65178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2243</xdr:rowOff>
    </xdr:from>
    <xdr:to>
      <xdr:col>10</xdr:col>
      <xdr:colOff>114300</xdr:colOff>
      <xdr:row>77</xdr:row>
      <xdr:rowOff>86939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03893"/>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132883</xdr:rowOff>
    </xdr:from>
    <xdr:to>
      <xdr:col>10</xdr:col>
      <xdr:colOff>165100</xdr:colOff>
      <xdr:row>78</xdr:row>
      <xdr:rowOff>63033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54160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95576</xdr:rowOff>
    </xdr:from>
    <xdr:to>
      <xdr:col>6</xdr:col>
      <xdr:colOff>38100</xdr:colOff>
      <xdr:row>78</xdr:row>
      <xdr:rowOff>25726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33190</xdr:rowOff>
    </xdr:from>
    <xdr:to>
      <xdr:col>24</xdr:col>
      <xdr:colOff>114300</xdr:colOff>
      <xdr:row>75</xdr:row>
      <xdr:rowOff>134790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8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56067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4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78499</xdr:rowOff>
    </xdr:from>
    <xdr:to>
      <xdr:col>20</xdr:col>
      <xdr:colOff>38100</xdr:colOff>
      <xdr:row>77</xdr:row>
      <xdr:rowOff>8649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25176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18286</xdr:rowOff>
    </xdr:from>
    <xdr:to>
      <xdr:col>15</xdr:col>
      <xdr:colOff>101600</xdr:colOff>
      <xdr:row>77</xdr:row>
      <xdr:rowOff>119886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136413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36139</xdr:rowOff>
    </xdr:from>
    <xdr:to>
      <xdr:col>10</xdr:col>
      <xdr:colOff>165100</xdr:colOff>
      <xdr:row>77</xdr:row>
      <xdr:rowOff>137739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154266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122893</xdr:rowOff>
    </xdr:from>
    <xdr:to>
      <xdr:col>6</xdr:col>
      <xdr:colOff>38100</xdr:colOff>
      <xdr:row>77</xdr:row>
      <xdr:rowOff>53043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69569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13585</xdr:rowOff>
    </xdr:from>
    <xdr:to>
      <xdr:col>24</xdr:col>
      <xdr:colOff>63500</xdr:colOff>
      <xdr:row>97</xdr:row>
      <xdr:rowOff>161012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44235"/>
          <a:ext cx="838200" cy="14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136675</xdr:rowOff>
    </xdr:from>
    <xdr:to>
      <xdr:col>19</xdr:col>
      <xdr:colOff>177800</xdr:colOff>
      <xdr:row>97</xdr:row>
      <xdr:rowOff>161012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767325"/>
          <a:ext cx="8890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xdr:rowOff>
    </xdr:from>
    <xdr:to>
      <xdr:col>20</xdr:col>
      <xdr:colOff>38100</xdr:colOff>
      <xdr:row>98</xdr:row>
      <xdr:rowOff>101640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8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92767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8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136675</xdr:rowOff>
    </xdr:from>
    <xdr:to>
      <xdr:col>15</xdr:col>
      <xdr:colOff>50800</xdr:colOff>
      <xdr:row>97</xdr:row>
      <xdr:rowOff>159882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67325"/>
          <a:ext cx="889000" cy="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9517</xdr:rowOff>
    </xdr:from>
    <xdr:to>
      <xdr:col>15</xdr:col>
      <xdr:colOff>101600</xdr:colOff>
      <xdr:row>98</xdr:row>
      <xdr:rowOff>111117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81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102244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9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159882</xdr:rowOff>
    </xdr:from>
    <xdr:to>
      <xdr:col>10</xdr:col>
      <xdr:colOff>114300</xdr:colOff>
      <xdr:row>97</xdr:row>
      <xdr:rowOff>170104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90532"/>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35316</xdr:rowOff>
    </xdr:from>
    <xdr:to>
      <xdr:col>10</xdr:col>
      <xdr:colOff>165100</xdr:colOff>
      <xdr:row>98</xdr:row>
      <xdr:rowOff>136916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83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128043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93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30874</xdr:rowOff>
    </xdr:from>
    <xdr:to>
      <xdr:col>6</xdr:col>
      <xdr:colOff>38100</xdr:colOff>
      <xdr:row>98</xdr:row>
      <xdr:rowOff>132474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8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123601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9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134235</xdr:rowOff>
    </xdr:from>
    <xdr:to>
      <xdr:col>24</xdr:col>
      <xdr:colOff>114300</xdr:colOff>
      <xdr:row>97</xdr:row>
      <xdr:rowOff>64385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112662</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110212</xdr:rowOff>
    </xdr:from>
    <xdr:to>
      <xdr:col>20</xdr:col>
      <xdr:colOff>38100</xdr:colOff>
      <xdr:row>98</xdr:row>
      <xdr:rowOff>40362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56889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85875</xdr:rowOff>
    </xdr:from>
    <xdr:to>
      <xdr:col>15</xdr:col>
      <xdr:colOff>101600</xdr:colOff>
      <xdr:row>98</xdr:row>
      <xdr:rowOff>16025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32552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4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109082</xdr:rowOff>
    </xdr:from>
    <xdr:to>
      <xdr:col>10</xdr:col>
      <xdr:colOff>165100</xdr:colOff>
      <xdr:row>98</xdr:row>
      <xdr:rowOff>39232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55759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5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119304</xdr:rowOff>
    </xdr:from>
    <xdr:to>
      <xdr:col>6</xdr:col>
      <xdr:colOff>38100</xdr:colOff>
      <xdr:row>98</xdr:row>
      <xdr:rowOff>49454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65981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52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25773</xdr:rowOff>
    </xdr:from>
    <xdr:to>
      <xdr:col>54</xdr:col>
      <xdr:colOff>189865</xdr:colOff>
      <xdr:row>38</xdr:row>
      <xdr:rowOff>66201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55073"/>
          <a:ext cx="1270" cy="72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70028</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66201</xdr:rowOff>
    </xdr:from>
    <xdr:to>
      <xdr:col>55</xdr:col>
      <xdr:colOff>88900</xdr:colOff>
      <xdr:row>38</xdr:row>
      <xdr:rowOff>66201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1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143900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63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25773</xdr:rowOff>
    </xdr:from>
    <xdr:to>
      <xdr:col>55</xdr:col>
      <xdr:colOff>88900</xdr:colOff>
      <xdr:row>34</xdr:row>
      <xdr:rowOff>25773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5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125047</xdr:rowOff>
    </xdr:from>
    <xdr:to>
      <xdr:col>55</xdr:col>
      <xdr:colOff>0</xdr:colOff>
      <xdr:row>35</xdr:row>
      <xdr:rowOff>5516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439997"/>
          <a:ext cx="838200" cy="56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155917</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2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6040</xdr:rowOff>
    </xdr:from>
    <xdr:to>
      <xdr:col>55</xdr:col>
      <xdr:colOff>50800</xdr:colOff>
      <xdr:row>37</xdr:row>
      <xdr:rowOff>107640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125047</xdr:rowOff>
    </xdr:from>
    <xdr:to>
      <xdr:col>50</xdr:col>
      <xdr:colOff>114300</xdr:colOff>
      <xdr:row>35</xdr:row>
      <xdr:rowOff>77090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439997"/>
          <a:ext cx="889000" cy="6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143482</xdr:rowOff>
    </xdr:from>
    <xdr:to>
      <xdr:col>50</xdr:col>
      <xdr:colOff>165100</xdr:colOff>
      <xdr:row>35</xdr:row>
      <xdr:rowOff>73632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64759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77090</xdr:rowOff>
    </xdr:from>
    <xdr:to>
      <xdr:col>45</xdr:col>
      <xdr:colOff>177800</xdr:colOff>
      <xdr:row>35</xdr:row>
      <xdr:rowOff>114013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077840"/>
          <a:ext cx="889000" cy="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77017</xdr:rowOff>
    </xdr:from>
    <xdr:to>
      <xdr:col>46</xdr:col>
      <xdr:colOff>38100</xdr:colOff>
      <xdr:row>38</xdr:row>
      <xdr:rowOff>7167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169743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114013</xdr:rowOff>
    </xdr:from>
    <xdr:to>
      <xdr:col>41</xdr:col>
      <xdr:colOff>50800</xdr:colOff>
      <xdr:row>35</xdr:row>
      <xdr:rowOff>150299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114763"/>
          <a:ext cx="88900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100848</xdr:rowOff>
    </xdr:from>
    <xdr:to>
      <xdr:col>41</xdr:col>
      <xdr:colOff>101600</xdr:colOff>
      <xdr:row>38</xdr:row>
      <xdr:rowOff>30998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22125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112000</xdr:rowOff>
    </xdr:from>
    <xdr:to>
      <xdr:col>36</xdr:col>
      <xdr:colOff>165100</xdr:colOff>
      <xdr:row>38</xdr:row>
      <xdr:rowOff>42150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33277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126166</xdr:rowOff>
    </xdr:from>
    <xdr:to>
      <xdr:col>55</xdr:col>
      <xdr:colOff>50800</xdr:colOff>
      <xdr:row>35</xdr:row>
      <xdr:rowOff>56316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149043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0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74247</xdr:rowOff>
    </xdr:from>
    <xdr:to>
      <xdr:col>50</xdr:col>
      <xdr:colOff>165100</xdr:colOff>
      <xdr:row>32</xdr:row>
      <xdr:rowOff>4397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20924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16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26290</xdr:rowOff>
    </xdr:from>
    <xdr:to>
      <xdr:col>46</xdr:col>
      <xdr:colOff>38100</xdr:colOff>
      <xdr:row>35</xdr:row>
      <xdr:rowOff>127890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0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144417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8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63213</xdr:rowOff>
    </xdr:from>
    <xdr:to>
      <xdr:col>41</xdr:col>
      <xdr:colOff>101600</xdr:colOff>
      <xdr:row>35</xdr:row>
      <xdr:rowOff>164813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9890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8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99499</xdr:rowOff>
    </xdr:from>
    <xdr:to>
      <xdr:col>36</xdr:col>
      <xdr:colOff>165100</xdr:colOff>
      <xdr:row>36</xdr:row>
      <xdr:rowOff>29649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1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46176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8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68669</xdr:rowOff>
    </xdr:from>
    <xdr:to>
      <xdr:col>55</xdr:col>
      <xdr:colOff>0</xdr:colOff>
      <xdr:row>55</xdr:row>
      <xdr:rowOff>95238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326969"/>
          <a:ext cx="838200" cy="1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68669</xdr:rowOff>
    </xdr:from>
    <xdr:to>
      <xdr:col>50</xdr:col>
      <xdr:colOff>114300</xdr:colOff>
      <xdr:row>56</xdr:row>
      <xdr:rowOff>164686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326969"/>
          <a:ext cx="889000" cy="4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4018</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164686</xdr:rowOff>
    </xdr:from>
    <xdr:to>
      <xdr:col>45</xdr:col>
      <xdr:colOff>177800</xdr:colOff>
      <xdr:row>57</xdr:row>
      <xdr:rowOff>28504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65886"/>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90815</xdr:rowOff>
    </xdr:from>
    <xdr:to>
      <xdr:col>46</xdr:col>
      <xdr:colOff>38100</xdr:colOff>
      <xdr:row>57</xdr:row>
      <xdr:rowOff>20965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37492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28504</xdr:rowOff>
    </xdr:from>
    <xdr:to>
      <xdr:col>41</xdr:col>
      <xdr:colOff>50800</xdr:colOff>
      <xdr:row>57</xdr:row>
      <xdr:rowOff>97683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01154"/>
          <a:ext cx="889000" cy="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112999</xdr:rowOff>
    </xdr:from>
    <xdr:to>
      <xdr:col>41</xdr:col>
      <xdr:colOff>101600</xdr:colOff>
      <xdr:row>57</xdr:row>
      <xdr:rowOff>43149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59676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118764</xdr:rowOff>
    </xdr:from>
    <xdr:to>
      <xdr:col>36</xdr:col>
      <xdr:colOff>165100</xdr:colOff>
      <xdr:row>57</xdr:row>
      <xdr:rowOff>48914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65441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44438</xdr:rowOff>
    </xdr:from>
    <xdr:to>
      <xdr:col>55</xdr:col>
      <xdr:colOff>50800</xdr:colOff>
      <xdr:row>55</xdr:row>
      <xdr:rowOff>146038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67315</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17869</xdr:rowOff>
    </xdr:from>
    <xdr:to>
      <xdr:col>50</xdr:col>
      <xdr:colOff>165100</xdr:colOff>
      <xdr:row>54</xdr:row>
      <xdr:rowOff>119469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2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135996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05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113886</xdr:rowOff>
    </xdr:from>
    <xdr:to>
      <xdr:col>46</xdr:col>
      <xdr:colOff>38100</xdr:colOff>
      <xdr:row>57</xdr:row>
      <xdr:rowOff>44036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35163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149154</xdr:rowOff>
    </xdr:from>
    <xdr:to>
      <xdr:col>41</xdr:col>
      <xdr:colOff>101600</xdr:colOff>
      <xdr:row>57</xdr:row>
      <xdr:rowOff>79304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70431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46883</xdr:rowOff>
    </xdr:from>
    <xdr:to>
      <xdr:col>36</xdr:col>
      <xdr:colOff>165100</xdr:colOff>
      <xdr:row>57</xdr:row>
      <xdr:rowOff>148483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139610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52604</xdr:rowOff>
    </xdr:from>
    <xdr:to>
      <xdr:col>55</xdr:col>
      <xdr:colOff>0</xdr:colOff>
      <xdr:row>72</xdr:row>
      <xdr:rowOff>137054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225554"/>
          <a:ext cx="838200" cy="2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52604</xdr:rowOff>
    </xdr:from>
    <xdr:to>
      <xdr:col>50</xdr:col>
      <xdr:colOff>114300</xdr:colOff>
      <xdr:row>79</xdr:row>
      <xdr:rowOff>14312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225554"/>
          <a:ext cx="889000" cy="133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40078</xdr:rowOff>
    </xdr:from>
    <xdr:to>
      <xdr:col>50</xdr:col>
      <xdr:colOff>165100</xdr:colOff>
      <xdr:row>77</xdr:row>
      <xdr:rowOff>141678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132805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10655</xdr:rowOff>
    </xdr:from>
    <xdr:to>
      <xdr:col>45</xdr:col>
      <xdr:colOff>177800</xdr:colOff>
      <xdr:row>79</xdr:row>
      <xdr:rowOff>14312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5520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51899</xdr:rowOff>
    </xdr:from>
    <xdr:to>
      <xdr:col>46</xdr:col>
      <xdr:colOff>38100</xdr:colOff>
      <xdr:row>77</xdr:row>
      <xdr:rowOff>153499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25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170026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146526</xdr:rowOff>
    </xdr:from>
    <xdr:to>
      <xdr:col>41</xdr:col>
      <xdr:colOff>50800</xdr:colOff>
      <xdr:row>79</xdr:row>
      <xdr:rowOff>10655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19626"/>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56488</xdr:rowOff>
    </xdr:from>
    <xdr:to>
      <xdr:col>41</xdr:col>
      <xdr:colOff>101600</xdr:colOff>
      <xdr:row>77</xdr:row>
      <xdr:rowOff>158088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5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171000</xdr:rowOff>
    </xdr:from>
    <xdr:to>
      <xdr:col>36</xdr:col>
      <xdr:colOff>165100</xdr:colOff>
      <xdr:row>77</xdr:row>
      <xdr:rowOff>101150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117677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86254</xdr:rowOff>
    </xdr:from>
    <xdr:to>
      <xdr:col>55</xdr:col>
      <xdr:colOff>50800</xdr:colOff>
      <xdr:row>73</xdr:row>
      <xdr:rowOff>16404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4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109131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28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1804</xdr:rowOff>
    </xdr:from>
    <xdr:to>
      <xdr:col>50</xdr:col>
      <xdr:colOff>165100</xdr:colOff>
      <xdr:row>71</xdr:row>
      <xdr:rowOff>103404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1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119931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19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134962</xdr:rowOff>
    </xdr:from>
    <xdr:to>
      <xdr:col>46</xdr:col>
      <xdr:colOff>38100</xdr:colOff>
      <xdr:row>79</xdr:row>
      <xdr:rowOff>65112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56239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131305</xdr:rowOff>
    </xdr:from>
    <xdr:to>
      <xdr:col>41</xdr:col>
      <xdr:colOff>101600</xdr:colOff>
      <xdr:row>79</xdr:row>
      <xdr:rowOff>61455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52582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9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95726</xdr:rowOff>
    </xdr:from>
    <xdr:to>
      <xdr:col>36</xdr:col>
      <xdr:colOff>165100</xdr:colOff>
      <xdr:row>79</xdr:row>
      <xdr:rowOff>25876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17003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10601</xdr:rowOff>
    </xdr:from>
    <xdr:to>
      <xdr:col>55</xdr:col>
      <xdr:colOff>0</xdr:colOff>
      <xdr:row>97</xdr:row>
      <xdr:rowOff>121577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41251"/>
          <a:ext cx="838200" cy="1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10601</xdr:rowOff>
    </xdr:from>
    <xdr:to>
      <xdr:col>50</xdr:col>
      <xdr:colOff>114300</xdr:colOff>
      <xdr:row>97</xdr:row>
      <xdr:rowOff>110503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41251"/>
          <a:ext cx="889000" cy="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155069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110503</xdr:rowOff>
    </xdr:from>
    <xdr:to>
      <xdr:col>45</xdr:col>
      <xdr:colOff>177800</xdr:colOff>
      <xdr:row>98</xdr:row>
      <xdr:rowOff>58040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41153"/>
          <a:ext cx="889000" cy="1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63233</xdr:rowOff>
    </xdr:from>
    <xdr:to>
      <xdr:col>46</xdr:col>
      <xdr:colOff>38100</xdr:colOff>
      <xdr:row>97</xdr:row>
      <xdr:rowOff>164833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155960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12494</xdr:rowOff>
    </xdr:from>
    <xdr:to>
      <xdr:col>41</xdr:col>
      <xdr:colOff>50800</xdr:colOff>
      <xdr:row>98</xdr:row>
      <xdr:rowOff>58040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14594"/>
          <a:ext cx="889000" cy="4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86348</xdr:rowOff>
    </xdr:from>
    <xdr:to>
      <xdr:col>41</xdr:col>
      <xdr:colOff>101600</xdr:colOff>
      <xdr:row>98</xdr:row>
      <xdr:rowOff>16498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33025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109387</xdr:rowOff>
    </xdr:from>
    <xdr:to>
      <xdr:col>36</xdr:col>
      <xdr:colOff>165100</xdr:colOff>
      <xdr:row>98</xdr:row>
      <xdr:rowOff>39537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56064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5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70777</xdr:rowOff>
    </xdr:from>
    <xdr:to>
      <xdr:col>55</xdr:col>
      <xdr:colOff>50800</xdr:colOff>
      <xdr:row>98</xdr:row>
      <xdr:rowOff>927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49204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131251</xdr:rowOff>
    </xdr:from>
    <xdr:to>
      <xdr:col>50</xdr:col>
      <xdr:colOff>165100</xdr:colOff>
      <xdr:row>97</xdr:row>
      <xdr:rowOff>61401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77928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59703</xdr:rowOff>
    </xdr:from>
    <xdr:to>
      <xdr:col>46</xdr:col>
      <xdr:colOff>38100</xdr:colOff>
      <xdr:row>97</xdr:row>
      <xdr:rowOff>161303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7240</xdr:rowOff>
    </xdr:from>
    <xdr:to>
      <xdr:col>41</xdr:col>
      <xdr:colOff>101600</xdr:colOff>
      <xdr:row>98</xdr:row>
      <xdr:rowOff>108840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133144</xdr:rowOff>
    </xdr:from>
    <xdr:to>
      <xdr:col>36</xdr:col>
      <xdr:colOff>165100</xdr:colOff>
      <xdr:row>98</xdr:row>
      <xdr:rowOff>63294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54421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69879</xdr:rowOff>
    </xdr:from>
    <xdr:to>
      <xdr:col>85</xdr:col>
      <xdr:colOff>127000</xdr:colOff>
      <xdr:row>39</xdr:row>
      <xdr:rowOff>93577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56429"/>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58830</xdr:rowOff>
    </xdr:from>
    <xdr:to>
      <xdr:col>81</xdr:col>
      <xdr:colOff>50800</xdr:colOff>
      <xdr:row>39</xdr:row>
      <xdr:rowOff>93577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73930"/>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149348</xdr:rowOff>
    </xdr:from>
    <xdr:to>
      <xdr:col>81</xdr:col>
      <xdr:colOff>101600</xdr:colOff>
      <xdr:row>39</xdr:row>
      <xdr:rowOff>79498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6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96025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3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31703</xdr:rowOff>
    </xdr:from>
    <xdr:to>
      <xdr:col>76</xdr:col>
      <xdr:colOff>114300</xdr:colOff>
      <xdr:row>38</xdr:row>
      <xdr:rowOff>58830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46803"/>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149751</xdr:rowOff>
    </xdr:from>
    <xdr:to>
      <xdr:col>76</xdr:col>
      <xdr:colOff>165100</xdr:colOff>
      <xdr:row>39</xdr:row>
      <xdr:rowOff>79901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71028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7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31703</xdr:rowOff>
    </xdr:from>
    <xdr:to>
      <xdr:col>71</xdr:col>
      <xdr:colOff>177800</xdr:colOff>
      <xdr:row>39</xdr:row>
      <xdr:rowOff>39170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46803"/>
          <a:ext cx="889000" cy="1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157839</xdr:rowOff>
    </xdr:from>
    <xdr:to>
      <xdr:col>72</xdr:col>
      <xdr:colOff>38100</xdr:colOff>
      <xdr:row>39</xdr:row>
      <xdr:rowOff>87989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79116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169911</xdr:rowOff>
    </xdr:from>
    <xdr:to>
      <xdr:col>67</xdr:col>
      <xdr:colOff>101600</xdr:colOff>
      <xdr:row>39</xdr:row>
      <xdr:rowOff>100061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91188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19079</xdr:rowOff>
    </xdr:from>
    <xdr:to>
      <xdr:col>85</xdr:col>
      <xdr:colOff>177800</xdr:colOff>
      <xdr:row>39</xdr:row>
      <xdr:rowOff>120679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70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113265</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42777</xdr:rowOff>
    </xdr:from>
    <xdr:to>
      <xdr:col>81</xdr:col>
      <xdr:colOff>101600</xdr:colOff>
      <xdr:row>39</xdr:row>
      <xdr:rowOff>144377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7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135504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82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8030</xdr:rowOff>
    </xdr:from>
    <xdr:to>
      <xdr:col>76</xdr:col>
      <xdr:colOff>165100</xdr:colOff>
      <xdr:row>38</xdr:row>
      <xdr:rowOff>109630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126157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2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152353</xdr:rowOff>
    </xdr:from>
    <xdr:to>
      <xdr:col>72</xdr:col>
      <xdr:colOff>38100</xdr:colOff>
      <xdr:row>38</xdr:row>
      <xdr:rowOff>82503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9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99030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2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159820</xdr:rowOff>
    </xdr:from>
    <xdr:to>
      <xdr:col>67</xdr:col>
      <xdr:colOff>101600</xdr:colOff>
      <xdr:row>39</xdr:row>
      <xdr:rowOff>89970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106497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5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140945</xdr:rowOff>
    </xdr:from>
    <xdr:to>
      <xdr:col>85</xdr:col>
      <xdr:colOff>127000</xdr:colOff>
      <xdr:row>75</xdr:row>
      <xdr:rowOff>41402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828245"/>
          <a:ext cx="8382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41402</xdr:rowOff>
    </xdr:from>
    <xdr:to>
      <xdr:col>81</xdr:col>
      <xdr:colOff>50800</xdr:colOff>
      <xdr:row>75</xdr:row>
      <xdr:rowOff>150710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00152"/>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20865</xdr:rowOff>
    </xdr:from>
    <xdr:to>
      <xdr:col>81</xdr:col>
      <xdr:colOff>101600</xdr:colOff>
      <xdr:row>77</xdr:row>
      <xdr:rowOff>122465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113592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48196</xdr:rowOff>
    </xdr:from>
    <xdr:to>
      <xdr:col>76</xdr:col>
      <xdr:colOff>114300</xdr:colOff>
      <xdr:row>75</xdr:row>
      <xdr:rowOff>150710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906946"/>
          <a:ext cx="889000" cy="1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63449</xdr:rowOff>
    </xdr:from>
    <xdr:to>
      <xdr:col>76</xdr:col>
      <xdr:colOff>165100</xdr:colOff>
      <xdr:row>77</xdr:row>
      <xdr:rowOff>165049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156176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90145</xdr:rowOff>
    </xdr:from>
    <xdr:to>
      <xdr:col>71</xdr:col>
      <xdr:colOff>177800</xdr:colOff>
      <xdr:row>75</xdr:row>
      <xdr:rowOff>48196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605995"/>
          <a:ext cx="889000" cy="30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77966</xdr:rowOff>
    </xdr:from>
    <xdr:to>
      <xdr:col>72</xdr:col>
      <xdr:colOff>38100</xdr:colOff>
      <xdr:row>78</xdr:row>
      <xdr:rowOff>8116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170693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70841</xdr:rowOff>
    </xdr:from>
    <xdr:to>
      <xdr:col>67</xdr:col>
      <xdr:colOff>101600</xdr:colOff>
      <xdr:row>78</xdr:row>
      <xdr:rowOff>991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163568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3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90145</xdr:rowOff>
    </xdr:from>
    <xdr:to>
      <xdr:col>85</xdr:col>
      <xdr:colOff>177800</xdr:colOff>
      <xdr:row>75</xdr:row>
      <xdr:rowOff>20295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7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113022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162052</xdr:rowOff>
    </xdr:from>
    <xdr:to>
      <xdr:col>81</xdr:col>
      <xdr:colOff>101600</xdr:colOff>
      <xdr:row>75</xdr:row>
      <xdr:rowOff>92202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108729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6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99911</xdr:rowOff>
    </xdr:from>
    <xdr:to>
      <xdr:col>76</xdr:col>
      <xdr:colOff>165100</xdr:colOff>
      <xdr:row>76</xdr:row>
      <xdr:rowOff>30060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58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46588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7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168846</xdr:rowOff>
    </xdr:from>
    <xdr:to>
      <xdr:col>72</xdr:col>
      <xdr:colOff>38100</xdr:colOff>
      <xdr:row>75</xdr:row>
      <xdr:rowOff>98996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115523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39345</xdr:rowOff>
    </xdr:from>
    <xdr:to>
      <xdr:col>67</xdr:col>
      <xdr:colOff>101600</xdr:colOff>
      <xdr:row>73</xdr:row>
      <xdr:rowOff>140945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157472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33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89996</xdr:rowOff>
    </xdr:from>
    <xdr:to>
      <xdr:col>85</xdr:col>
      <xdr:colOff>127000</xdr:colOff>
      <xdr:row>96</xdr:row>
      <xdr:rowOff>122166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49196"/>
          <a:ext cx="838200" cy="3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33875</xdr:rowOff>
    </xdr:from>
    <xdr:to>
      <xdr:col>81</xdr:col>
      <xdr:colOff>50800</xdr:colOff>
      <xdr:row>96</xdr:row>
      <xdr:rowOff>122166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493075"/>
          <a:ext cx="889000" cy="8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24470</xdr:rowOff>
    </xdr:from>
    <xdr:to>
      <xdr:col>81</xdr:col>
      <xdr:colOff>101600</xdr:colOff>
      <xdr:row>97</xdr:row>
      <xdr:rowOff>126070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117197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33875</xdr:rowOff>
    </xdr:from>
    <xdr:to>
      <xdr:col>76</xdr:col>
      <xdr:colOff>114300</xdr:colOff>
      <xdr:row>96</xdr:row>
      <xdr:rowOff>108896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493075"/>
          <a:ext cx="889000" cy="7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58313</xdr:rowOff>
    </xdr:from>
    <xdr:to>
      <xdr:col>76</xdr:col>
      <xdr:colOff>165100</xdr:colOff>
      <xdr:row>97</xdr:row>
      <xdr:rowOff>159913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8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151040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8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112023</xdr:rowOff>
    </xdr:from>
    <xdr:to>
      <xdr:col>71</xdr:col>
      <xdr:colOff>177800</xdr:colOff>
      <xdr:row>96</xdr:row>
      <xdr:rowOff>108896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5885423"/>
          <a:ext cx="889000" cy="6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70938</xdr:rowOff>
    </xdr:from>
    <xdr:to>
      <xdr:col>72</xdr:col>
      <xdr:colOff>38100</xdr:colOff>
      <xdr:row>98</xdr:row>
      <xdr:rowOff>1088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163665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68560</xdr:rowOff>
    </xdr:from>
    <xdr:to>
      <xdr:col>67</xdr:col>
      <xdr:colOff>101600</xdr:colOff>
      <xdr:row>97</xdr:row>
      <xdr:rowOff>170160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161287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39196</xdr:rowOff>
    </xdr:from>
    <xdr:to>
      <xdr:col>85</xdr:col>
      <xdr:colOff>177800</xdr:colOff>
      <xdr:row>96</xdr:row>
      <xdr:rowOff>140796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62073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71366</xdr:rowOff>
    </xdr:from>
    <xdr:to>
      <xdr:col>81</xdr:col>
      <xdr:colOff>101600</xdr:colOff>
      <xdr:row>97</xdr:row>
      <xdr:rowOff>1516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18043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154525</xdr:rowOff>
    </xdr:from>
    <xdr:to>
      <xdr:col>76</xdr:col>
      <xdr:colOff>165100</xdr:colOff>
      <xdr:row>96</xdr:row>
      <xdr:rowOff>84675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44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101202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1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58096</xdr:rowOff>
    </xdr:from>
    <xdr:to>
      <xdr:col>72</xdr:col>
      <xdr:colOff>38100</xdr:colOff>
      <xdr:row>96</xdr:row>
      <xdr:rowOff>159696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61223</xdr:rowOff>
    </xdr:from>
    <xdr:to>
      <xdr:col>67</xdr:col>
      <xdr:colOff>101600</xdr:colOff>
      <xdr:row>92</xdr:row>
      <xdr:rowOff>162823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58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7900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560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23637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510037"/>
          <a:ext cx="1269" cy="127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141764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23637</xdr:rowOff>
    </xdr:from>
    <xdr:to>
      <xdr:col>116</xdr:col>
      <xdr:colOff>152400</xdr:colOff>
      <xdr:row>32</xdr:row>
      <xdr:rowOff>23637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51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80917</xdr:rowOff>
    </xdr:from>
    <xdr:to>
      <xdr:col>116</xdr:col>
      <xdr:colOff>63500</xdr:colOff>
      <xdr:row>37</xdr:row>
      <xdr:rowOff>88298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424567"/>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76699</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9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98272</xdr:rowOff>
    </xdr:from>
    <xdr:to>
      <xdr:col>116</xdr:col>
      <xdr:colOff>114300</xdr:colOff>
      <xdr:row>39</xdr:row>
      <xdr:rowOff>28422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1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101001</xdr:rowOff>
    </xdr:from>
    <xdr:to>
      <xdr:col>111</xdr:col>
      <xdr:colOff>177800</xdr:colOff>
      <xdr:row>37</xdr:row>
      <xdr:rowOff>80917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101751"/>
          <a:ext cx="889000" cy="3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69469</xdr:rowOff>
    </xdr:from>
    <xdr:to>
      <xdr:col>112</xdr:col>
      <xdr:colOff>38100</xdr:colOff>
      <xdr:row>38</xdr:row>
      <xdr:rowOff>171069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162196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91727</xdr:rowOff>
    </xdr:from>
    <xdr:to>
      <xdr:col>107</xdr:col>
      <xdr:colOff>50800</xdr:colOff>
      <xdr:row>35</xdr:row>
      <xdr:rowOff>101001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749577"/>
          <a:ext cx="889000" cy="3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76947</xdr:rowOff>
    </xdr:from>
    <xdr:to>
      <xdr:col>107</xdr:col>
      <xdr:colOff>101600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169674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49697</xdr:rowOff>
    </xdr:from>
    <xdr:to>
      <xdr:col>102</xdr:col>
      <xdr:colOff>114300</xdr:colOff>
      <xdr:row>33</xdr:row>
      <xdr:rowOff>91727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193197"/>
          <a:ext cx="889000" cy="5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118880</xdr:rowOff>
    </xdr:from>
    <xdr:to>
      <xdr:col>102</xdr:col>
      <xdr:colOff>165100</xdr:colOff>
      <xdr:row>39</xdr:row>
      <xdr:rowOff>49030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40157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139943</xdr:rowOff>
    </xdr:from>
    <xdr:to>
      <xdr:col>98</xdr:col>
      <xdr:colOff>38100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37498</xdr:rowOff>
    </xdr:from>
    <xdr:to>
      <xdr:col>116</xdr:col>
      <xdr:colOff>114300</xdr:colOff>
      <xdr:row>37</xdr:row>
      <xdr:rowOff>139098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3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60375</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2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30117</xdr:rowOff>
    </xdr:from>
    <xdr:to>
      <xdr:col>112</xdr:col>
      <xdr:colOff>38100</xdr:colOff>
      <xdr:row>37</xdr:row>
      <xdr:rowOff>131717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148244</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61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50201</xdr:rowOff>
    </xdr:from>
    <xdr:to>
      <xdr:col>107</xdr:col>
      <xdr:colOff>101600</xdr:colOff>
      <xdr:row>35</xdr:row>
      <xdr:rowOff>151801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0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168328</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58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40927</xdr:rowOff>
    </xdr:from>
    <xdr:to>
      <xdr:col>102</xdr:col>
      <xdr:colOff>165100</xdr:colOff>
      <xdr:row>33</xdr:row>
      <xdr:rowOff>142527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6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159054</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4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170347</xdr:rowOff>
    </xdr:from>
    <xdr:to>
      <xdr:col>98</xdr:col>
      <xdr:colOff>38100</xdr:colOff>
      <xdr:row>30</xdr:row>
      <xdr:rowOff>100497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117024</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389111" y="49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28925</xdr:rowOff>
    </xdr:from>
    <xdr:to>
      <xdr:col>116</xdr:col>
      <xdr:colOff>63500</xdr:colOff>
      <xdr:row>59</xdr:row>
      <xdr:rowOff>30924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44475"/>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27115</xdr:rowOff>
    </xdr:from>
    <xdr:to>
      <xdr:col>111</xdr:col>
      <xdr:colOff>177800</xdr:colOff>
      <xdr:row>59</xdr:row>
      <xdr:rowOff>28925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426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27095</xdr:rowOff>
    </xdr:from>
    <xdr:to>
      <xdr:col>107</xdr:col>
      <xdr:colOff>50800</xdr:colOff>
      <xdr:row>59</xdr:row>
      <xdr:rowOff>27115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42645"/>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70745</xdr:rowOff>
    </xdr:from>
    <xdr:to>
      <xdr:col>107</xdr:col>
      <xdr:colOff>101600</xdr:colOff>
      <xdr:row>59</xdr:row>
      <xdr:rowOff>895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17422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27095</xdr:rowOff>
    </xdr:from>
    <xdr:to>
      <xdr:col>102</xdr:col>
      <xdr:colOff>114300</xdr:colOff>
      <xdr:row>59</xdr:row>
      <xdr:rowOff>28067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4264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60116</xdr:rowOff>
    </xdr:from>
    <xdr:to>
      <xdr:col>98</xdr:col>
      <xdr:colOff>38100</xdr:colOff>
      <xdr:row>58</xdr:row>
      <xdr:rowOff>161716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151574</xdr:rowOff>
    </xdr:from>
    <xdr:to>
      <xdr:col>116</xdr:col>
      <xdr:colOff>114300</xdr:colOff>
      <xdr:row>59</xdr:row>
      <xdr:rowOff>81724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66501</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1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149575</xdr:rowOff>
    </xdr:from>
    <xdr:to>
      <xdr:col>112</xdr:col>
      <xdr:colOff>38100</xdr:colOff>
      <xdr:row>59</xdr:row>
      <xdr:rowOff>79725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70852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8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147765</xdr:rowOff>
    </xdr:from>
    <xdr:to>
      <xdr:col>107</xdr:col>
      <xdr:colOff>101600</xdr:colOff>
      <xdr:row>59</xdr:row>
      <xdr:rowOff>77915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69042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147745</xdr:rowOff>
    </xdr:from>
    <xdr:to>
      <xdr:col>102</xdr:col>
      <xdr:colOff>165100</xdr:colOff>
      <xdr:row>59</xdr:row>
      <xdr:rowOff>77895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69022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8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148717</xdr:rowOff>
    </xdr:from>
    <xdr:to>
      <xdr:col>98</xdr:col>
      <xdr:colOff>38100</xdr:colOff>
      <xdr:row>59</xdr:row>
      <xdr:rowOff>78867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69994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8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6986</xdr:rowOff>
    </xdr:from>
    <xdr:to>
      <xdr:col>116</xdr:col>
      <xdr:colOff>63500</xdr:colOff>
      <xdr:row>77</xdr:row>
      <xdr:rowOff>17221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208636"/>
          <a:ext cx="8382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6986</xdr:rowOff>
    </xdr:from>
    <xdr:to>
      <xdr:col>111</xdr:col>
      <xdr:colOff>177800</xdr:colOff>
      <xdr:row>77</xdr:row>
      <xdr:rowOff>43777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08636"/>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165188</xdr:rowOff>
    </xdr:from>
    <xdr:to>
      <xdr:col>112</xdr:col>
      <xdr:colOff>38100</xdr:colOff>
      <xdr:row>78</xdr:row>
      <xdr:rowOff>95338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86465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4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27496</xdr:rowOff>
    </xdr:from>
    <xdr:to>
      <xdr:col>107</xdr:col>
      <xdr:colOff>50800</xdr:colOff>
      <xdr:row>77</xdr:row>
      <xdr:rowOff>43777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229146"/>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99974</xdr:rowOff>
    </xdr:from>
    <xdr:to>
      <xdr:col>107</xdr:col>
      <xdr:colOff>101600</xdr:colOff>
      <xdr:row>78</xdr:row>
      <xdr:rowOff>30124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21251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27496</xdr:rowOff>
    </xdr:from>
    <xdr:to>
      <xdr:col>102</xdr:col>
      <xdr:colOff>114300</xdr:colOff>
      <xdr:row>77</xdr:row>
      <xdr:rowOff>77330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29146"/>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84468</xdr:rowOff>
    </xdr:from>
    <xdr:to>
      <xdr:col>102</xdr:col>
      <xdr:colOff>165100</xdr:colOff>
      <xdr:row>78</xdr:row>
      <xdr:rowOff>14618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5745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54839</xdr:rowOff>
    </xdr:from>
    <xdr:to>
      <xdr:col>98</xdr:col>
      <xdr:colOff>38100</xdr:colOff>
      <xdr:row>77</xdr:row>
      <xdr:rowOff>156439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5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147566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137871</xdr:rowOff>
    </xdr:from>
    <xdr:to>
      <xdr:col>116</xdr:col>
      <xdr:colOff>114300</xdr:colOff>
      <xdr:row>77</xdr:row>
      <xdr:rowOff>68021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160748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127636</xdr:rowOff>
    </xdr:from>
    <xdr:to>
      <xdr:col>112</xdr:col>
      <xdr:colOff>38100</xdr:colOff>
      <xdr:row>77</xdr:row>
      <xdr:rowOff>57786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74312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164427</xdr:rowOff>
    </xdr:from>
    <xdr:to>
      <xdr:col>107</xdr:col>
      <xdr:colOff>101600</xdr:colOff>
      <xdr:row>77</xdr:row>
      <xdr:rowOff>94577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111104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9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148146</xdr:rowOff>
    </xdr:from>
    <xdr:to>
      <xdr:col>102</xdr:col>
      <xdr:colOff>165100</xdr:colOff>
      <xdr:row>77</xdr:row>
      <xdr:rowOff>78296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94822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26530</xdr:rowOff>
    </xdr:from>
    <xdr:to>
      <xdr:col>98</xdr:col>
      <xdr:colOff>38100</xdr:colOff>
      <xdr:row>77</xdr:row>
      <xdr:rowOff>128130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144657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0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901,510</a:t>
          </a:r>
          <a:r>
            <a:rPr kumimoji="1" lang="ja-JP" altLang="en-US" sz="1300">
              <a:latin typeface="ＭＳ Ｐゴシック" panose="020B0600070205080204" pitchFamily="50" charset="-128"/>
              <a:ea typeface="ＭＳ Ｐゴシック" panose="020B0600070205080204" pitchFamily="50" charset="-128"/>
            </a:rPr>
            <a:t>円で、「扶助費」「災害復旧事業費」「貸付金」を除いて類似団体平均を上回っている。これは当市が合併団体であり、市域面積が広大で集落が点在していることなどから、類似団体と比べて行政コストが高くなっていることが要因だと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及び「補助費等」が類似団体平均を大きく上回っている。主な要因はそれぞれ文化会館等建設事業、一部事務組合である南但広域行政事務組合及び公立八鹿病院組合への負担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「維持補修費」が老朽施設の修繕の増等により増額傾向にあり、さらに大雪に伴う除排雪作業量の増等により令和３年度は類似団体平均を大きく上回っている。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「補助費等」が大きく減額している要因は、令和２年度に実施した特別定額給付金など新型コロナウイルス感染症関係の支援金が減となったためである。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引き続き行政改革大綱による行財政改革、公共施設等総合管理計画による公共施設等の適正管理及び定員管理計画による職員数の適正化等により、行政コストの削減に努めていく。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158979</xdr:rowOff>
    </xdr:from>
    <xdr:to>
      <xdr:col>24</xdr:col>
      <xdr:colOff>63500</xdr:colOff>
      <xdr:row>36</xdr:row>
      <xdr:rowOff>76302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9729"/>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69824</xdr:rowOff>
    </xdr:from>
    <xdr:to>
      <xdr:col>19</xdr:col>
      <xdr:colOff>177800</xdr:colOff>
      <xdr:row>36</xdr:row>
      <xdr:rowOff>76302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42024"/>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162662</xdr:rowOff>
    </xdr:from>
    <xdr:to>
      <xdr:col>20</xdr:col>
      <xdr:colOff>38100</xdr:colOff>
      <xdr:row>37</xdr:row>
      <xdr:rowOff>92812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83939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69824</xdr:rowOff>
    </xdr:from>
    <xdr:to>
      <xdr:col>15</xdr:col>
      <xdr:colOff>50800</xdr:colOff>
      <xdr:row>36</xdr:row>
      <xdr:rowOff>83388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4202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150927</xdr:rowOff>
    </xdr:from>
    <xdr:to>
      <xdr:col>15</xdr:col>
      <xdr:colOff>101600</xdr:colOff>
      <xdr:row>37</xdr:row>
      <xdr:rowOff>81077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82626</xdr:rowOff>
    </xdr:from>
    <xdr:to>
      <xdr:col>10</xdr:col>
      <xdr:colOff>114300</xdr:colOff>
      <xdr:row>36</xdr:row>
      <xdr:rowOff>83388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548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152832</xdr:rowOff>
    </xdr:from>
    <xdr:to>
      <xdr:col>10</xdr:col>
      <xdr:colOff>165100</xdr:colOff>
      <xdr:row>37</xdr:row>
      <xdr:rowOff>82982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74109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150013</xdr:rowOff>
    </xdr:from>
    <xdr:to>
      <xdr:col>6</xdr:col>
      <xdr:colOff>38100</xdr:colOff>
      <xdr:row>37</xdr:row>
      <xdr:rowOff>80163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71290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108179</xdr:rowOff>
    </xdr:from>
    <xdr:to>
      <xdr:col>24</xdr:col>
      <xdr:colOff>114300</xdr:colOff>
      <xdr:row>36</xdr:row>
      <xdr:rowOff>38329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131056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6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25502</xdr:rowOff>
    </xdr:from>
    <xdr:to>
      <xdr:col>20</xdr:col>
      <xdr:colOff>38100</xdr:colOff>
      <xdr:row>36</xdr:row>
      <xdr:rowOff>127102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143629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7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19024</xdr:rowOff>
    </xdr:from>
    <xdr:to>
      <xdr:col>15</xdr:col>
      <xdr:colOff>101600</xdr:colOff>
      <xdr:row>36</xdr:row>
      <xdr:rowOff>120624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137151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32588</xdr:rowOff>
    </xdr:from>
    <xdr:to>
      <xdr:col>10</xdr:col>
      <xdr:colOff>165100</xdr:colOff>
      <xdr:row>36</xdr:row>
      <xdr:rowOff>134188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150715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31826</xdr:rowOff>
    </xdr:from>
    <xdr:to>
      <xdr:col>6</xdr:col>
      <xdr:colOff>38100</xdr:colOff>
      <xdr:row>36</xdr:row>
      <xdr:rowOff>133426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149953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7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26778</xdr:rowOff>
    </xdr:from>
    <xdr:to>
      <xdr:col>24</xdr:col>
      <xdr:colOff>63500</xdr:colOff>
      <xdr:row>56</xdr:row>
      <xdr:rowOff>139122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56528"/>
          <a:ext cx="838200" cy="2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26778</xdr:rowOff>
    </xdr:from>
    <xdr:to>
      <xdr:col>19</xdr:col>
      <xdr:colOff>177800</xdr:colOff>
      <xdr:row>56</xdr:row>
      <xdr:rowOff>146104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456528"/>
          <a:ext cx="889000" cy="29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124502</xdr:rowOff>
    </xdr:from>
    <xdr:to>
      <xdr:col>20</xdr:col>
      <xdr:colOff>38100</xdr:colOff>
      <xdr:row>56</xdr:row>
      <xdr:rowOff>54652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45779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4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146104</xdr:rowOff>
    </xdr:from>
    <xdr:to>
      <xdr:col>15</xdr:col>
      <xdr:colOff>50800</xdr:colOff>
      <xdr:row>57</xdr:row>
      <xdr:rowOff>17386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47304"/>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142915</xdr:rowOff>
    </xdr:from>
    <xdr:to>
      <xdr:col>15</xdr:col>
      <xdr:colOff>101600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143168</xdr:rowOff>
    </xdr:from>
    <xdr:to>
      <xdr:col>10</xdr:col>
      <xdr:colOff>114300</xdr:colOff>
      <xdr:row>57</xdr:row>
      <xdr:rowOff>17386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01468"/>
          <a:ext cx="889000" cy="38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10320</xdr:rowOff>
    </xdr:from>
    <xdr:to>
      <xdr:col>6</xdr:col>
      <xdr:colOff>38100</xdr:colOff>
      <xdr:row>58</xdr:row>
      <xdr:rowOff>111920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103047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88322</xdr:rowOff>
    </xdr:from>
    <xdr:to>
      <xdr:col>24</xdr:col>
      <xdr:colOff>114300</xdr:colOff>
      <xdr:row>57</xdr:row>
      <xdr:rowOff>18472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111199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147428</xdr:rowOff>
    </xdr:from>
    <xdr:to>
      <xdr:col>20</xdr:col>
      <xdr:colOff>38100</xdr:colOff>
      <xdr:row>55</xdr:row>
      <xdr:rowOff>77578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94105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1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95304</xdr:rowOff>
    </xdr:from>
    <xdr:to>
      <xdr:col>15</xdr:col>
      <xdr:colOff>101600</xdr:colOff>
      <xdr:row>57</xdr:row>
      <xdr:rowOff>25454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41981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7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138036</xdr:rowOff>
    </xdr:from>
    <xdr:to>
      <xdr:col>10</xdr:col>
      <xdr:colOff>165100</xdr:colOff>
      <xdr:row>57</xdr:row>
      <xdr:rowOff>68186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84713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92368</xdr:rowOff>
    </xdr:from>
    <xdr:to>
      <xdr:col>6</xdr:col>
      <xdr:colOff>38100</xdr:colOff>
      <xdr:row>55</xdr:row>
      <xdr:rowOff>22518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39045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12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114545</xdr:rowOff>
    </xdr:from>
    <xdr:to>
      <xdr:col>24</xdr:col>
      <xdr:colOff>63500</xdr:colOff>
      <xdr:row>76</xdr:row>
      <xdr:rowOff>29456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73295"/>
          <a:ext cx="8382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29456</xdr:rowOff>
    </xdr:from>
    <xdr:to>
      <xdr:col>19</xdr:col>
      <xdr:colOff>177800</xdr:colOff>
      <xdr:row>76</xdr:row>
      <xdr:rowOff>57057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59656"/>
          <a:ext cx="889000" cy="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92930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57057</xdr:rowOff>
    </xdr:from>
    <xdr:to>
      <xdr:col>15</xdr:col>
      <xdr:colOff>50800</xdr:colOff>
      <xdr:row>76</xdr:row>
      <xdr:rowOff>101067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87257"/>
          <a:ext cx="889000" cy="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24933</xdr:rowOff>
    </xdr:from>
    <xdr:to>
      <xdr:col>15</xdr:col>
      <xdr:colOff>101600</xdr:colOff>
      <xdr:row>77</xdr:row>
      <xdr:rowOff>126533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117660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31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101067</xdr:rowOff>
    </xdr:from>
    <xdr:to>
      <xdr:col>10</xdr:col>
      <xdr:colOff>114300</xdr:colOff>
      <xdr:row>76</xdr:row>
      <xdr:rowOff>135297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31267"/>
          <a:ext cx="889000" cy="3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46523</xdr:rowOff>
    </xdr:from>
    <xdr:to>
      <xdr:col>10</xdr:col>
      <xdr:colOff>165100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36012</xdr:rowOff>
    </xdr:from>
    <xdr:to>
      <xdr:col>6</xdr:col>
      <xdr:colOff>38100</xdr:colOff>
      <xdr:row>77</xdr:row>
      <xdr:rowOff>137612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3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128739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33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63745</xdr:rowOff>
    </xdr:from>
    <xdr:to>
      <xdr:col>24</xdr:col>
      <xdr:colOff>114300</xdr:colOff>
      <xdr:row>75</xdr:row>
      <xdr:rowOff>165345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86622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7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150106</xdr:rowOff>
    </xdr:from>
    <xdr:to>
      <xdr:col>20</xdr:col>
      <xdr:colOff>38100</xdr:colOff>
      <xdr:row>76</xdr:row>
      <xdr:rowOff>80256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96783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6257</xdr:rowOff>
    </xdr:from>
    <xdr:to>
      <xdr:col>15</xdr:col>
      <xdr:colOff>101600</xdr:colOff>
      <xdr:row>76</xdr:row>
      <xdr:rowOff>107857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124383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50267</xdr:rowOff>
    </xdr:from>
    <xdr:to>
      <xdr:col>10</xdr:col>
      <xdr:colOff>165100</xdr:colOff>
      <xdr:row>76</xdr:row>
      <xdr:rowOff>151867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168394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84497</xdr:rowOff>
    </xdr:from>
    <xdr:to>
      <xdr:col>6</xdr:col>
      <xdr:colOff>38100</xdr:colOff>
      <xdr:row>77</xdr:row>
      <xdr:rowOff>14647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1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31174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8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45608</xdr:rowOff>
    </xdr:from>
    <xdr:to>
      <xdr:col>24</xdr:col>
      <xdr:colOff>63500</xdr:colOff>
      <xdr:row>94</xdr:row>
      <xdr:rowOff>1428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990458"/>
          <a:ext cx="838200" cy="1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45608</xdr:rowOff>
    </xdr:from>
    <xdr:to>
      <xdr:col>19</xdr:col>
      <xdr:colOff>177800</xdr:colOff>
      <xdr:row>94</xdr:row>
      <xdr:rowOff>159764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90458"/>
          <a:ext cx="889000" cy="28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106637</xdr:rowOff>
    </xdr:from>
    <xdr:to>
      <xdr:col>15</xdr:col>
      <xdr:colOff>50800</xdr:colOff>
      <xdr:row>94</xdr:row>
      <xdr:rowOff>159764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222937"/>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145684</xdr:rowOff>
    </xdr:from>
    <xdr:to>
      <xdr:col>15</xdr:col>
      <xdr:colOff>101600</xdr:colOff>
      <xdr:row>97</xdr:row>
      <xdr:rowOff>75834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66961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163672</xdr:rowOff>
    </xdr:from>
    <xdr:to>
      <xdr:col>10</xdr:col>
      <xdr:colOff>114300</xdr:colOff>
      <xdr:row>94</xdr:row>
      <xdr:rowOff>106637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08522"/>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386</xdr:rowOff>
    </xdr:from>
    <xdr:to>
      <xdr:col>10</xdr:col>
      <xdr:colOff>165100</xdr:colOff>
      <xdr:row>97</xdr:row>
      <xdr:rowOff>101986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93113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30469</xdr:rowOff>
    </xdr:from>
    <xdr:to>
      <xdr:col>6</xdr:col>
      <xdr:colOff>38100</xdr:colOff>
      <xdr:row>97</xdr:row>
      <xdr:rowOff>132069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123196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122078</xdr:rowOff>
    </xdr:from>
    <xdr:to>
      <xdr:col>24</xdr:col>
      <xdr:colOff>114300</xdr:colOff>
      <xdr:row>94</xdr:row>
      <xdr:rowOff>52228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144955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1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166258</xdr:rowOff>
    </xdr:from>
    <xdr:to>
      <xdr:col>20</xdr:col>
      <xdr:colOff>38100</xdr:colOff>
      <xdr:row>93</xdr:row>
      <xdr:rowOff>96408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9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112935</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71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108964</xdr:rowOff>
    </xdr:from>
    <xdr:to>
      <xdr:col>15</xdr:col>
      <xdr:colOff>101600</xdr:colOff>
      <xdr:row>95</xdr:row>
      <xdr:rowOff>39114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55641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55837</xdr:rowOff>
    </xdr:from>
    <xdr:to>
      <xdr:col>10</xdr:col>
      <xdr:colOff>165100</xdr:colOff>
      <xdr:row>94</xdr:row>
      <xdr:rowOff>157437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1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2514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94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112872</xdr:rowOff>
    </xdr:from>
    <xdr:to>
      <xdr:col>6</xdr:col>
      <xdr:colOff>38100</xdr:colOff>
      <xdr:row>94</xdr:row>
      <xdr:rowOff>43022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59549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8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148844</xdr:rowOff>
    </xdr:from>
    <xdr:to>
      <xdr:col>55</xdr:col>
      <xdr:colOff>0</xdr:colOff>
      <xdr:row>37</xdr:row>
      <xdr:rowOff>157074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92494"/>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157074</xdr:rowOff>
    </xdr:from>
    <xdr:to>
      <xdr:col>50</xdr:col>
      <xdr:colOff>114300</xdr:colOff>
      <xdr:row>38</xdr:row>
      <xdr:rowOff>12827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0072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12827</xdr:rowOff>
    </xdr:from>
    <xdr:to>
      <xdr:col>45</xdr:col>
      <xdr:colOff>177800</xdr:colOff>
      <xdr:row>38</xdr:row>
      <xdr:rowOff>16256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279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16256</xdr:rowOff>
    </xdr:from>
    <xdr:to>
      <xdr:col>41</xdr:col>
      <xdr:colOff>50800</xdr:colOff>
      <xdr:row>38</xdr:row>
      <xdr:rowOff>19914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3135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98044</xdr:rowOff>
    </xdr:from>
    <xdr:to>
      <xdr:col>55</xdr:col>
      <xdr:colOff>50800</xdr:colOff>
      <xdr:row>38</xdr:row>
      <xdr:rowOff>28194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76471</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106274</xdr:rowOff>
    </xdr:from>
    <xdr:to>
      <xdr:col>50</xdr:col>
      <xdr:colOff>165100</xdr:colOff>
      <xdr:row>38</xdr:row>
      <xdr:rowOff>36424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27550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133477</xdr:rowOff>
    </xdr:from>
    <xdr:to>
      <xdr:col>46</xdr:col>
      <xdr:colOff>38100</xdr:colOff>
      <xdr:row>38</xdr:row>
      <xdr:rowOff>63627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54754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136906</xdr:rowOff>
    </xdr:from>
    <xdr:to>
      <xdr:col>41</xdr:col>
      <xdr:colOff>101600</xdr:colOff>
      <xdr:row>38</xdr:row>
      <xdr:rowOff>67056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58183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140564</xdr:rowOff>
    </xdr:from>
    <xdr:to>
      <xdr:col>36</xdr:col>
      <xdr:colOff>165100</xdr:colOff>
      <xdr:row>38</xdr:row>
      <xdr:rowOff>70714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61841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21605</xdr:rowOff>
    </xdr:from>
    <xdr:to>
      <xdr:col>55</xdr:col>
      <xdr:colOff>0</xdr:colOff>
      <xdr:row>52</xdr:row>
      <xdr:rowOff>59255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8937005"/>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19914</xdr:rowOff>
    </xdr:from>
    <xdr:to>
      <xdr:col>50</xdr:col>
      <xdr:colOff>114300</xdr:colOff>
      <xdr:row>52</xdr:row>
      <xdr:rowOff>21605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8763864"/>
          <a:ext cx="889000" cy="17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19914</xdr:rowOff>
    </xdr:from>
    <xdr:to>
      <xdr:col>45</xdr:col>
      <xdr:colOff>177800</xdr:colOff>
      <xdr:row>51</xdr:row>
      <xdr:rowOff>132819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8763864"/>
          <a:ext cx="8890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132819</xdr:rowOff>
    </xdr:from>
    <xdr:to>
      <xdr:col>41</xdr:col>
      <xdr:colOff>50800</xdr:colOff>
      <xdr:row>52</xdr:row>
      <xdr:rowOff>2700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887676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8455</xdr:rowOff>
    </xdr:from>
    <xdr:to>
      <xdr:col>55</xdr:col>
      <xdr:colOff>50800</xdr:colOff>
      <xdr:row>52</xdr:row>
      <xdr:rowOff>110055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89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94832</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88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142255</xdr:rowOff>
    </xdr:from>
    <xdr:to>
      <xdr:col>50</xdr:col>
      <xdr:colOff>165100</xdr:colOff>
      <xdr:row>52</xdr:row>
      <xdr:rowOff>72405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88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88932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86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140564</xdr:rowOff>
    </xdr:from>
    <xdr:to>
      <xdr:col>46</xdr:col>
      <xdr:colOff>38100</xdr:colOff>
      <xdr:row>51</xdr:row>
      <xdr:rowOff>70714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87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87241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84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82019</xdr:rowOff>
    </xdr:from>
    <xdr:to>
      <xdr:col>41</xdr:col>
      <xdr:colOff>101600</xdr:colOff>
      <xdr:row>52</xdr:row>
      <xdr:rowOff>12169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8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28696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860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123350</xdr:rowOff>
    </xdr:from>
    <xdr:to>
      <xdr:col>36</xdr:col>
      <xdr:colOff>165100</xdr:colOff>
      <xdr:row>52</xdr:row>
      <xdr:rowOff>53500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88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70027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6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151359</xdr:rowOff>
    </xdr:from>
    <xdr:to>
      <xdr:col>55</xdr:col>
      <xdr:colOff>0</xdr:colOff>
      <xdr:row>76</xdr:row>
      <xdr:rowOff>141757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667209"/>
          <a:ext cx="838200" cy="5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151359</xdr:rowOff>
    </xdr:from>
    <xdr:to>
      <xdr:col>50</xdr:col>
      <xdr:colOff>114300</xdr:colOff>
      <xdr:row>78</xdr:row>
      <xdr:rowOff>8875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667209"/>
          <a:ext cx="889000" cy="7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17463</xdr:rowOff>
    </xdr:from>
    <xdr:to>
      <xdr:col>50</xdr:col>
      <xdr:colOff>165100</xdr:colOff>
      <xdr:row>77</xdr:row>
      <xdr:rowOff>119063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110190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8875</xdr:rowOff>
    </xdr:from>
    <xdr:to>
      <xdr:col>45</xdr:col>
      <xdr:colOff>177800</xdr:colOff>
      <xdr:row>78</xdr:row>
      <xdr:rowOff>34511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1975"/>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147095</xdr:rowOff>
    </xdr:from>
    <xdr:to>
      <xdr:col>46</xdr:col>
      <xdr:colOff>38100</xdr:colOff>
      <xdr:row>78</xdr:row>
      <xdr:rowOff>77245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159801</xdr:rowOff>
    </xdr:from>
    <xdr:to>
      <xdr:col>41</xdr:col>
      <xdr:colOff>50800</xdr:colOff>
      <xdr:row>78</xdr:row>
      <xdr:rowOff>34511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61451"/>
          <a:ext cx="889000" cy="4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162689</xdr:rowOff>
    </xdr:from>
    <xdr:to>
      <xdr:col>41</xdr:col>
      <xdr:colOff>101600</xdr:colOff>
      <xdr:row>78</xdr:row>
      <xdr:rowOff>92839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83966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135207</xdr:rowOff>
    </xdr:from>
    <xdr:to>
      <xdr:col>36</xdr:col>
      <xdr:colOff>165100</xdr:colOff>
      <xdr:row>78</xdr:row>
      <xdr:rowOff>65357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56484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90957</xdr:rowOff>
    </xdr:from>
    <xdr:to>
      <xdr:col>55</xdr:col>
      <xdr:colOff>50800</xdr:colOff>
      <xdr:row>77</xdr:row>
      <xdr:rowOff>21107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113834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100559</xdr:rowOff>
    </xdr:from>
    <xdr:to>
      <xdr:col>50</xdr:col>
      <xdr:colOff>165100</xdr:colOff>
      <xdr:row>74</xdr:row>
      <xdr:rowOff>30709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47236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39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129525</xdr:rowOff>
    </xdr:from>
    <xdr:to>
      <xdr:col>46</xdr:col>
      <xdr:colOff>38100</xdr:colOff>
      <xdr:row>78</xdr:row>
      <xdr:rowOff>59675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76202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155161</xdr:rowOff>
    </xdr:from>
    <xdr:to>
      <xdr:col>41</xdr:col>
      <xdr:colOff>101600</xdr:colOff>
      <xdr:row>78</xdr:row>
      <xdr:rowOff>85311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101838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109001</xdr:rowOff>
    </xdr:from>
    <xdr:to>
      <xdr:col>36</xdr:col>
      <xdr:colOff>165100</xdr:colOff>
      <xdr:row>78</xdr:row>
      <xdr:rowOff>39151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55678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116277</xdr:rowOff>
    </xdr:from>
    <xdr:to>
      <xdr:col>55</xdr:col>
      <xdr:colOff>0</xdr:colOff>
      <xdr:row>95</xdr:row>
      <xdr:rowOff>156372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04027"/>
          <a:ext cx="838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156372</xdr:rowOff>
    </xdr:from>
    <xdr:to>
      <xdr:col>50</xdr:col>
      <xdr:colOff>114300</xdr:colOff>
      <xdr:row>96</xdr:row>
      <xdr:rowOff>99840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44122"/>
          <a:ext cx="889000" cy="1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45162</xdr:rowOff>
    </xdr:from>
    <xdr:to>
      <xdr:col>50</xdr:col>
      <xdr:colOff>165100</xdr:colOff>
      <xdr:row>96</xdr:row>
      <xdr:rowOff>146762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0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137889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99840</xdr:rowOff>
    </xdr:from>
    <xdr:to>
      <xdr:col>45</xdr:col>
      <xdr:colOff>177800</xdr:colOff>
      <xdr:row>96</xdr:row>
      <xdr:rowOff>168602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59040"/>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114702</xdr:rowOff>
    </xdr:from>
    <xdr:to>
      <xdr:col>46</xdr:col>
      <xdr:colOff>38100</xdr:colOff>
      <xdr:row>97</xdr:row>
      <xdr:rowOff>44852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7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35979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91542</xdr:rowOff>
    </xdr:from>
    <xdr:to>
      <xdr:col>41</xdr:col>
      <xdr:colOff>50800</xdr:colOff>
      <xdr:row>96</xdr:row>
      <xdr:rowOff>168602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50742"/>
          <a:ext cx="889000" cy="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93929</xdr:rowOff>
    </xdr:from>
    <xdr:to>
      <xdr:col>41</xdr:col>
      <xdr:colOff>101600</xdr:colOff>
      <xdr:row>97</xdr:row>
      <xdr:rowOff>24079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40606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70368</xdr:rowOff>
    </xdr:from>
    <xdr:to>
      <xdr:col>36</xdr:col>
      <xdr:colOff>165100</xdr:colOff>
      <xdr:row>97</xdr:row>
      <xdr:rowOff>518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163095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65477</xdr:rowOff>
    </xdr:from>
    <xdr:to>
      <xdr:col>55</xdr:col>
      <xdr:colOff>50800</xdr:colOff>
      <xdr:row>95</xdr:row>
      <xdr:rowOff>167077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88354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105572</xdr:rowOff>
    </xdr:from>
    <xdr:to>
      <xdr:col>50</xdr:col>
      <xdr:colOff>165100</xdr:colOff>
      <xdr:row>96</xdr:row>
      <xdr:rowOff>35722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52249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49040</xdr:rowOff>
    </xdr:from>
    <xdr:to>
      <xdr:col>46</xdr:col>
      <xdr:colOff>38100</xdr:colOff>
      <xdr:row>96</xdr:row>
      <xdr:rowOff>150640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167167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8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117802</xdr:rowOff>
    </xdr:from>
    <xdr:to>
      <xdr:col>41</xdr:col>
      <xdr:colOff>101600</xdr:colOff>
      <xdr:row>97</xdr:row>
      <xdr:rowOff>47952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39079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40742</xdr:rowOff>
    </xdr:from>
    <xdr:to>
      <xdr:col>36</xdr:col>
      <xdr:colOff>165100</xdr:colOff>
      <xdr:row>96</xdr:row>
      <xdr:rowOff>142342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158869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80101</xdr:rowOff>
    </xdr:from>
    <xdr:to>
      <xdr:col>85</xdr:col>
      <xdr:colOff>127000</xdr:colOff>
      <xdr:row>35</xdr:row>
      <xdr:rowOff>123861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80851"/>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80101</xdr:rowOff>
    </xdr:from>
    <xdr:to>
      <xdr:col>81</xdr:col>
      <xdr:colOff>50800</xdr:colOff>
      <xdr:row>36</xdr:row>
      <xdr:rowOff>28862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80851"/>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159864</xdr:rowOff>
    </xdr:from>
    <xdr:to>
      <xdr:col>81</xdr:col>
      <xdr:colOff>101600</xdr:colOff>
      <xdr:row>37</xdr:row>
      <xdr:rowOff>90014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3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81141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xdr:rowOff>
    </xdr:from>
    <xdr:to>
      <xdr:col>76</xdr:col>
      <xdr:colOff>114300</xdr:colOff>
      <xdr:row>36</xdr:row>
      <xdr:rowOff>28862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72226"/>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35342</xdr:rowOff>
    </xdr:from>
    <xdr:to>
      <xdr:col>76</xdr:col>
      <xdr:colOff>165100</xdr:colOff>
      <xdr:row>37</xdr:row>
      <xdr:rowOff>136942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128069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xdr:rowOff>
    </xdr:from>
    <xdr:to>
      <xdr:col>71</xdr:col>
      <xdr:colOff>177800</xdr:colOff>
      <xdr:row>36</xdr:row>
      <xdr:rowOff>53551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72226"/>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80376</xdr:rowOff>
    </xdr:from>
    <xdr:to>
      <xdr:col>72</xdr:col>
      <xdr:colOff>38100</xdr:colOff>
      <xdr:row>38</xdr:row>
      <xdr:rowOff>10526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76327</xdr:rowOff>
    </xdr:from>
    <xdr:to>
      <xdr:col>67</xdr:col>
      <xdr:colOff>101600</xdr:colOff>
      <xdr:row>38</xdr:row>
      <xdr:rowOff>6477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169054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73061</xdr:rowOff>
    </xdr:from>
    <xdr:to>
      <xdr:col>85</xdr:col>
      <xdr:colOff>177800</xdr:colOff>
      <xdr:row>36</xdr:row>
      <xdr:rowOff>3211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95938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2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29301</xdr:rowOff>
    </xdr:from>
    <xdr:to>
      <xdr:col>81</xdr:col>
      <xdr:colOff>101600</xdr:colOff>
      <xdr:row>35</xdr:row>
      <xdr:rowOff>130901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147428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149512</xdr:rowOff>
    </xdr:from>
    <xdr:to>
      <xdr:col>76</xdr:col>
      <xdr:colOff>165100</xdr:colOff>
      <xdr:row>36</xdr:row>
      <xdr:rowOff>79662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96189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120676</xdr:rowOff>
    </xdr:from>
    <xdr:to>
      <xdr:col>72</xdr:col>
      <xdr:colOff>38100</xdr:colOff>
      <xdr:row>36</xdr:row>
      <xdr:rowOff>50826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67353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2751</xdr:rowOff>
    </xdr:from>
    <xdr:to>
      <xdr:col>67</xdr:col>
      <xdr:colOff>101600</xdr:colOff>
      <xdr:row>36</xdr:row>
      <xdr:rowOff>104351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120878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77494</xdr:rowOff>
    </xdr:from>
    <xdr:to>
      <xdr:col>85</xdr:col>
      <xdr:colOff>127000</xdr:colOff>
      <xdr:row>55</xdr:row>
      <xdr:rowOff>54199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35794"/>
          <a:ext cx="838200" cy="14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77494</xdr:rowOff>
    </xdr:from>
    <xdr:to>
      <xdr:col>81</xdr:col>
      <xdr:colOff>50800</xdr:colOff>
      <xdr:row>56</xdr:row>
      <xdr:rowOff>145026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35794"/>
          <a:ext cx="889000" cy="4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149196</xdr:rowOff>
    </xdr:from>
    <xdr:to>
      <xdr:col>81</xdr:col>
      <xdr:colOff>101600</xdr:colOff>
      <xdr:row>57</xdr:row>
      <xdr:rowOff>79346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70473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95534</xdr:rowOff>
    </xdr:from>
    <xdr:to>
      <xdr:col>76</xdr:col>
      <xdr:colOff>114300</xdr:colOff>
      <xdr:row>56</xdr:row>
      <xdr:rowOff>145026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96734"/>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170176</xdr:rowOff>
    </xdr:from>
    <xdr:to>
      <xdr:col>76</xdr:col>
      <xdr:colOff>165100</xdr:colOff>
      <xdr:row>57</xdr:row>
      <xdr:rowOff>100326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95534</xdr:rowOff>
    </xdr:from>
    <xdr:to>
      <xdr:col>71</xdr:col>
      <xdr:colOff>177800</xdr:colOff>
      <xdr:row>57</xdr:row>
      <xdr:rowOff>62268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96734"/>
          <a:ext cx="889000" cy="1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19538</xdr:rowOff>
    </xdr:from>
    <xdr:to>
      <xdr:col>72</xdr:col>
      <xdr:colOff>38100</xdr:colOff>
      <xdr:row>57</xdr:row>
      <xdr:rowOff>121138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112265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11373</xdr:rowOff>
    </xdr:from>
    <xdr:to>
      <xdr:col>67</xdr:col>
      <xdr:colOff>101600</xdr:colOff>
      <xdr:row>57</xdr:row>
      <xdr:rowOff>112973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129500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3399</xdr:rowOff>
    </xdr:from>
    <xdr:to>
      <xdr:col>85</xdr:col>
      <xdr:colOff>177800</xdr:colOff>
      <xdr:row>55</xdr:row>
      <xdr:rowOff>104999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26276</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8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26694</xdr:rowOff>
    </xdr:from>
    <xdr:to>
      <xdr:col>81</xdr:col>
      <xdr:colOff>101600</xdr:colOff>
      <xdr:row>54</xdr:row>
      <xdr:rowOff>128294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144821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0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94226</xdr:rowOff>
    </xdr:from>
    <xdr:to>
      <xdr:col>76</xdr:col>
      <xdr:colOff>165100</xdr:colOff>
      <xdr:row>57</xdr:row>
      <xdr:rowOff>24376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40903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44734</xdr:rowOff>
    </xdr:from>
    <xdr:to>
      <xdr:col>72</xdr:col>
      <xdr:colOff>38100</xdr:colOff>
      <xdr:row>56</xdr:row>
      <xdr:rowOff>146334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162861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11468</xdr:rowOff>
    </xdr:from>
    <xdr:to>
      <xdr:col>67</xdr:col>
      <xdr:colOff>101600</xdr:colOff>
      <xdr:row>57</xdr:row>
      <xdr:rowOff>113068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104195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69879</xdr:rowOff>
    </xdr:from>
    <xdr:to>
      <xdr:col>85</xdr:col>
      <xdr:colOff>127000</xdr:colOff>
      <xdr:row>79</xdr:row>
      <xdr:rowOff>93577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14429"/>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58831</xdr:rowOff>
    </xdr:from>
    <xdr:to>
      <xdr:col>81</xdr:col>
      <xdr:colOff>50800</xdr:colOff>
      <xdr:row>79</xdr:row>
      <xdr:rowOff>93577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31931"/>
          <a:ext cx="889000" cy="20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149304</xdr:rowOff>
    </xdr:from>
    <xdr:to>
      <xdr:col>81</xdr:col>
      <xdr:colOff>101600</xdr:colOff>
      <xdr:row>79</xdr:row>
      <xdr:rowOff>79454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95981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31703</xdr:rowOff>
    </xdr:from>
    <xdr:to>
      <xdr:col>76</xdr:col>
      <xdr:colOff>114300</xdr:colOff>
      <xdr:row>78</xdr:row>
      <xdr:rowOff>58831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04803"/>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149653</xdr:rowOff>
    </xdr:from>
    <xdr:to>
      <xdr:col>76</xdr:col>
      <xdr:colOff>165100</xdr:colOff>
      <xdr:row>79</xdr:row>
      <xdr:rowOff>79803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70930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31703</xdr:rowOff>
    </xdr:from>
    <xdr:to>
      <xdr:col>71</xdr:col>
      <xdr:colOff>177800</xdr:colOff>
      <xdr:row>79</xdr:row>
      <xdr:rowOff>39170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04803"/>
          <a:ext cx="889000" cy="1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157806</xdr:rowOff>
    </xdr:from>
    <xdr:to>
      <xdr:col>72</xdr:col>
      <xdr:colOff>38100</xdr:colOff>
      <xdr:row>79</xdr:row>
      <xdr:rowOff>87956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79083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169912</xdr:rowOff>
    </xdr:from>
    <xdr:to>
      <xdr:col>67</xdr:col>
      <xdr:colOff>101600</xdr:colOff>
      <xdr:row>79</xdr:row>
      <xdr:rowOff>100062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4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91189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3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19079</xdr:rowOff>
    </xdr:from>
    <xdr:to>
      <xdr:col>85</xdr:col>
      <xdr:colOff>177800</xdr:colOff>
      <xdr:row>79</xdr:row>
      <xdr:rowOff>120679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42777</xdr:rowOff>
    </xdr:from>
    <xdr:to>
      <xdr:col>81</xdr:col>
      <xdr:colOff>101600</xdr:colOff>
      <xdr:row>79</xdr:row>
      <xdr:rowOff>144377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135504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80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8031</xdr:rowOff>
    </xdr:from>
    <xdr:to>
      <xdr:col>76</xdr:col>
      <xdr:colOff>165100</xdr:colOff>
      <xdr:row>78</xdr:row>
      <xdr:rowOff>109631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126158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1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152353</xdr:rowOff>
    </xdr:from>
    <xdr:to>
      <xdr:col>72</xdr:col>
      <xdr:colOff>38100</xdr:colOff>
      <xdr:row>78</xdr:row>
      <xdr:rowOff>82503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99030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12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159820</xdr:rowOff>
    </xdr:from>
    <xdr:to>
      <xdr:col>67</xdr:col>
      <xdr:colOff>101600</xdr:colOff>
      <xdr:row>79</xdr:row>
      <xdr:rowOff>89970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106497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140818</xdr:rowOff>
    </xdr:from>
    <xdr:to>
      <xdr:col>85</xdr:col>
      <xdr:colOff>127000</xdr:colOff>
      <xdr:row>95</xdr:row>
      <xdr:rowOff>41275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257118"/>
          <a:ext cx="8382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41275</xdr:rowOff>
    </xdr:from>
    <xdr:to>
      <xdr:col>81</xdr:col>
      <xdr:colOff>50800</xdr:colOff>
      <xdr:row>95</xdr:row>
      <xdr:rowOff>150710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29025"/>
          <a:ext cx="889000" cy="10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20777</xdr:rowOff>
    </xdr:from>
    <xdr:to>
      <xdr:col>81</xdr:col>
      <xdr:colOff>101600</xdr:colOff>
      <xdr:row>97</xdr:row>
      <xdr:rowOff>122377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113504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7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48197</xdr:rowOff>
    </xdr:from>
    <xdr:to>
      <xdr:col>76</xdr:col>
      <xdr:colOff>114300</xdr:colOff>
      <xdr:row>95</xdr:row>
      <xdr:rowOff>150710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35947"/>
          <a:ext cx="889000" cy="1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63449</xdr:rowOff>
    </xdr:from>
    <xdr:to>
      <xdr:col>76</xdr:col>
      <xdr:colOff>165100</xdr:colOff>
      <xdr:row>97</xdr:row>
      <xdr:rowOff>165049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156176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87604</xdr:rowOff>
    </xdr:from>
    <xdr:to>
      <xdr:col>71</xdr:col>
      <xdr:colOff>177800</xdr:colOff>
      <xdr:row>95</xdr:row>
      <xdr:rowOff>48197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032454"/>
          <a:ext cx="889000" cy="3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77927</xdr:rowOff>
    </xdr:from>
    <xdr:to>
      <xdr:col>72</xdr:col>
      <xdr:colOff>38100</xdr:colOff>
      <xdr:row>98</xdr:row>
      <xdr:rowOff>8077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0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170654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70841</xdr:rowOff>
    </xdr:from>
    <xdr:to>
      <xdr:col>67</xdr:col>
      <xdr:colOff>101600</xdr:colOff>
      <xdr:row>98</xdr:row>
      <xdr:rowOff>991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163568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90018</xdr:rowOff>
    </xdr:from>
    <xdr:to>
      <xdr:col>85</xdr:col>
      <xdr:colOff>177800</xdr:colOff>
      <xdr:row>95</xdr:row>
      <xdr:rowOff>20168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112895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161925</xdr:rowOff>
    </xdr:from>
    <xdr:to>
      <xdr:col>81</xdr:col>
      <xdr:colOff>101600</xdr:colOff>
      <xdr:row>95</xdr:row>
      <xdr:rowOff>92075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108602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99910</xdr:rowOff>
    </xdr:from>
    <xdr:to>
      <xdr:col>76</xdr:col>
      <xdr:colOff>165100</xdr:colOff>
      <xdr:row>96</xdr:row>
      <xdr:rowOff>30060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46587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168847</xdr:rowOff>
    </xdr:from>
    <xdr:to>
      <xdr:col>72</xdr:col>
      <xdr:colOff>38100</xdr:colOff>
      <xdr:row>95</xdr:row>
      <xdr:rowOff>98997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115524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36804</xdr:rowOff>
    </xdr:from>
    <xdr:to>
      <xdr:col>67</xdr:col>
      <xdr:colOff>101600</xdr:colOff>
      <xdr:row>93</xdr:row>
      <xdr:rowOff>138404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154931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7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5624</xdr:rowOff>
    </xdr:from>
    <xdr:to>
      <xdr:col>112</xdr:col>
      <xdr:colOff>38100</xdr:colOff>
      <xdr:row>39</xdr:row>
      <xdr:rowOff>107224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123751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38935</xdr:rowOff>
    </xdr:from>
    <xdr:to>
      <xdr:col>107</xdr:col>
      <xdr:colOff>101600</xdr:colOff>
      <xdr:row>39</xdr:row>
      <xdr:rowOff>140535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157062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29464</xdr:rowOff>
    </xdr:from>
    <xdr:to>
      <xdr:col>102</xdr:col>
      <xdr:colOff>165100</xdr:colOff>
      <xdr:row>39</xdr:row>
      <xdr:rowOff>131064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147591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11830</xdr:rowOff>
    </xdr:from>
    <xdr:to>
      <xdr:col>98</xdr:col>
      <xdr:colOff>38100</xdr:colOff>
      <xdr:row>39</xdr:row>
      <xdr:rowOff>113430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129957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及び「教育費」が類似団体の中で高い順位となっている。「農林水産業費」は高い林野率を背景に森林整備事業費や有害鳥獣防護対策経費が大きいこと、「教育費」は文化会館等建設事業が主な要因である。</a:t>
          </a:r>
        </a:p>
        <a:p>
          <a:r>
            <a:rPr kumimoji="1" lang="ja-JP" altLang="en-US" sz="1300">
              <a:latin typeface="ＭＳ Ｐゴシック" panose="020B0600070205080204" pitchFamily="50" charset="-128"/>
              <a:ea typeface="ＭＳ Ｐゴシック" panose="020B0600070205080204" pitchFamily="50" charset="-128"/>
            </a:rPr>
            <a:t>　「総務費」は特別定額給付金事業の終了、「商工費」は事業者への支援等の新型コロナウイルス感染症対策経費の減により大幅な減額となった。</a:t>
          </a:r>
        </a:p>
        <a:p>
          <a:r>
            <a:rPr kumimoji="1" lang="ja-JP" altLang="en-US" sz="1300">
              <a:latin typeface="ＭＳ Ｐゴシック" panose="020B0600070205080204" pitchFamily="50" charset="-128"/>
              <a:ea typeface="ＭＳ Ｐゴシック" panose="020B0600070205080204" pitchFamily="50" charset="-128"/>
            </a:rPr>
            <a:t>　「衛生費」は公立八鹿病院組合負担金の減などにより令和２年度と比べ減額したが、依然として高い水準にある。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令和３年度の実質収支額は合併以来最大となった。これは特別交付税や除排雪に係る国庫補助金の決算額が歳入予算額を大きく上回ったことなどが主な要因である。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決算剰余金は減債基金に積み立て、積極的な繰上償還の財源とすることにより将来負担の低減に努めていく。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全ての会計において、歳出の削減に努めていることや一般会計の繰出金等により、黒字決算となっている。</a:t>
          </a: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227_&#39178;&#2923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63.7</v>
          </cell>
          <cell r="BX53">
            <v>65.2</v>
          </cell>
          <cell r="CF53">
            <v>66.3</v>
          </cell>
          <cell r="CN53">
            <v>66.900000000000006</v>
          </cell>
          <cell r="CV53">
            <v>60.2</v>
          </cell>
        </row>
        <row r="55">
          <cell r="AN55" t="str">
            <v>類似団体内平均値</v>
          </cell>
          <cell r="BP55">
            <v>55.4</v>
          </cell>
          <cell r="BX55">
            <v>52.7</v>
          </cell>
          <cell r="CF55">
            <v>49.7</v>
          </cell>
          <cell r="CN55">
            <v>37.299999999999997</v>
          </cell>
          <cell r="CV55">
            <v>23</v>
          </cell>
        </row>
        <row r="57">
          <cell r="BP57">
            <v>58.7</v>
          </cell>
          <cell r="BX57">
            <v>59.9</v>
          </cell>
          <cell r="CF57">
            <v>60.1</v>
          </cell>
          <cell r="CN57">
            <v>61.9</v>
          </cell>
          <cell r="CV57">
            <v>62.8</v>
          </cell>
        </row>
        <row r="72">
          <cell r="BP72" t="str">
            <v>H29</v>
          </cell>
          <cell r="BX72" t="str">
            <v>H30</v>
          </cell>
          <cell r="CF72" t="str">
            <v>R01</v>
          </cell>
          <cell r="CN72" t="str">
            <v>R02</v>
          </cell>
          <cell r="CV72" t="str">
            <v>R03</v>
          </cell>
        </row>
        <row r="73">
          <cell r="AN73" t="str">
            <v>当該団体値</v>
          </cell>
        </row>
        <row r="75">
          <cell r="BP75">
            <v>7.2</v>
          </cell>
          <cell r="BX75">
            <v>5.9</v>
          </cell>
          <cell r="CF75">
            <v>5.6</v>
          </cell>
          <cell r="CN75">
            <v>5.9</v>
          </cell>
          <cell r="CV75">
            <v>7.4</v>
          </cell>
        </row>
        <row r="77">
          <cell r="AN77" t="str">
            <v>類似団体内平均値</v>
          </cell>
          <cell r="BP77">
            <v>55.4</v>
          </cell>
          <cell r="BX77">
            <v>52.7</v>
          </cell>
          <cell r="CF77">
            <v>49.7</v>
          </cell>
          <cell r="CN77">
            <v>37.299999999999997</v>
          </cell>
          <cell r="CV77">
            <v>23</v>
          </cell>
        </row>
        <row r="79">
          <cell r="BP79">
            <v>9.6999999999999993</v>
          </cell>
          <cell r="BX79">
            <v>9.5</v>
          </cell>
          <cell r="CF79">
            <v>9.1999999999999993</v>
          </cell>
          <cell r="CN79">
            <v>8.6</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21397641</v>
      </c>
      <c r="BO4" s="375"/>
      <c r="BP4" s="375"/>
      <c r="BQ4" s="375"/>
      <c r="BR4" s="375"/>
      <c r="BS4" s="375"/>
      <c r="BT4" s="375"/>
      <c r="BU4" s="376"/>
      <c r="BV4" s="374">
        <v>24525481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9.4</v>
      </c>
      <c r="CU4" s="381"/>
      <c r="CV4" s="381"/>
      <c r="CW4" s="381"/>
      <c r="CX4" s="381"/>
      <c r="CY4" s="381"/>
      <c r="CZ4" s="381"/>
      <c r="DA4" s="382"/>
      <c r="DB4" s="380">
        <v>6.5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20183903</v>
      </c>
      <c r="BO5" s="412"/>
      <c r="BP5" s="412"/>
      <c r="BQ5" s="412"/>
      <c r="BR5" s="412"/>
      <c r="BS5" s="412"/>
      <c r="BT5" s="412"/>
      <c r="BU5" s="413"/>
      <c r="BV5" s="411">
        <v>23696520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91.5</v>
      </c>
      <c r="CU5" s="409"/>
      <c r="CV5" s="409"/>
      <c r="CW5" s="409"/>
      <c r="CX5" s="409"/>
      <c r="CY5" s="409"/>
      <c r="CZ5" s="409"/>
      <c r="DA5" s="410"/>
      <c r="DB5" s="408">
        <v>90.2</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1213738</v>
      </c>
      <c r="BO6" s="412"/>
      <c r="BP6" s="412"/>
      <c r="BQ6" s="412"/>
      <c r="BR6" s="412"/>
      <c r="BS6" s="412"/>
      <c r="BT6" s="412"/>
      <c r="BU6" s="413"/>
      <c r="BV6" s="411">
        <v>828961</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93.8</v>
      </c>
      <c r="CU6" s="449"/>
      <c r="CV6" s="449"/>
      <c r="CW6" s="449"/>
      <c r="CX6" s="449"/>
      <c r="CY6" s="449"/>
      <c r="CZ6" s="449"/>
      <c r="DA6" s="450"/>
      <c r="DB6" s="448">
        <v>92.8</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94</v>
      </c>
      <c r="AV7" s="444"/>
      <c r="AW7" s="444"/>
      <c r="AX7" s="444"/>
      <c r="AY7" s="445" t="s">
        <v>106</v>
      </c>
      <c r="AZ7" s="446"/>
      <c r="BA7" s="446"/>
      <c r="BB7" s="446"/>
      <c r="BC7" s="446"/>
      <c r="BD7" s="446"/>
      <c r="BE7" s="446"/>
      <c r="BF7" s="446"/>
      <c r="BG7" s="446"/>
      <c r="BH7" s="446"/>
      <c r="BI7" s="446"/>
      <c r="BJ7" s="446"/>
      <c r="BK7" s="446"/>
      <c r="BL7" s="446"/>
      <c r="BM7" s="447"/>
      <c r="BN7" s="411">
        <v>117121</v>
      </c>
      <c r="BO7" s="412"/>
      <c r="BP7" s="412"/>
      <c r="BQ7" s="412"/>
      <c r="BR7" s="412"/>
      <c r="BS7" s="412"/>
      <c r="BT7" s="412"/>
      <c r="BU7" s="413"/>
      <c r="BV7" s="411">
        <v>70138</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11663549</v>
      </c>
      <c r="CU7" s="412"/>
      <c r="CV7" s="412"/>
      <c r="CW7" s="412"/>
      <c r="CX7" s="412"/>
      <c r="CY7" s="412"/>
      <c r="CZ7" s="412"/>
      <c r="DA7" s="413"/>
      <c r="DB7" s="411">
        <v>11674722</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1096617</v>
      </c>
      <c r="BO8" s="412"/>
      <c r="BP8" s="412"/>
      <c r="BQ8" s="412"/>
      <c r="BR8" s="412"/>
      <c r="BS8" s="412"/>
      <c r="BT8" s="412"/>
      <c r="BU8" s="413"/>
      <c r="BV8" s="411">
        <v>758823</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0.24</v>
      </c>
      <c r="CU8" s="452"/>
      <c r="CV8" s="452"/>
      <c r="CW8" s="452"/>
      <c r="CX8" s="452"/>
      <c r="CY8" s="452"/>
      <c r="CZ8" s="452"/>
      <c r="DA8" s="453"/>
      <c r="DB8" s="451">
        <v>0.24</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22129</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102</v>
      </c>
      <c r="AV9" s="444"/>
      <c r="AW9" s="444"/>
      <c r="AX9" s="444"/>
      <c r="AY9" s="445" t="s">
        <v>116</v>
      </c>
      <c r="AZ9" s="446"/>
      <c r="BA9" s="446"/>
      <c r="BB9" s="446"/>
      <c r="BC9" s="446"/>
      <c r="BD9" s="446"/>
      <c r="BE9" s="446"/>
      <c r="BF9" s="446"/>
      <c r="BG9" s="446"/>
      <c r="BH9" s="446"/>
      <c r="BI9" s="446"/>
      <c r="BJ9" s="446"/>
      <c r="BK9" s="446"/>
      <c r="BL9" s="446"/>
      <c r="BM9" s="447"/>
      <c r="BN9" s="411">
        <v>337794</v>
      </c>
      <c r="BO9" s="412"/>
      <c r="BP9" s="412"/>
      <c r="BQ9" s="412"/>
      <c r="BR9" s="412"/>
      <c r="BS9" s="412"/>
      <c r="BT9" s="412"/>
      <c r="BU9" s="413"/>
      <c r="BV9" s="411">
        <v>23660</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13.9</v>
      </c>
      <c r="CU9" s="409"/>
      <c r="CV9" s="409"/>
      <c r="CW9" s="409"/>
      <c r="CX9" s="409"/>
      <c r="CY9" s="409"/>
      <c r="CZ9" s="409"/>
      <c r="DA9" s="410"/>
      <c r="DB9" s="408">
        <v>13</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24288</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2527</v>
      </c>
      <c r="BO10" s="412"/>
      <c r="BP10" s="412"/>
      <c r="BQ10" s="412"/>
      <c r="BR10" s="412"/>
      <c r="BS10" s="412"/>
      <c r="BT10" s="412"/>
      <c r="BU10" s="413"/>
      <c r="BV10" s="411">
        <v>4449</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212321</v>
      </c>
      <c r="BO11" s="412"/>
      <c r="BP11" s="412"/>
      <c r="BQ11" s="412"/>
      <c r="BR11" s="412"/>
      <c r="BS11" s="412"/>
      <c r="BT11" s="412"/>
      <c r="BU11" s="413"/>
      <c r="BV11" s="411">
        <v>183810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22389</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136</v>
      </c>
      <c r="AV12" s="444"/>
      <c r="AW12" s="444"/>
      <c r="AX12" s="444"/>
      <c r="AY12" s="445" t="s">
        <v>137</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213731</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139</v>
      </c>
      <c r="CU12" s="452"/>
      <c r="CV12" s="452"/>
      <c r="CW12" s="452"/>
      <c r="CX12" s="452"/>
      <c r="CY12" s="452"/>
      <c r="CZ12" s="452"/>
      <c r="DA12" s="453"/>
      <c r="DB12" s="451" t="s">
        <v>139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140</v>
      </c>
      <c r="N13" s="503"/>
      <c r="O13" s="503"/>
      <c r="P13" s="503"/>
      <c r="Q13" s="504"/>
      <c r="R13" s="495">
        <v>22262</v>
      </c>
      <c r="S13" s="496"/>
      <c r="T13" s="496"/>
      <c r="U13" s="496"/>
      <c r="V13" s="497"/>
      <c r="W13" s="427" t="s">
        <v>141</v>
      </c>
      <c r="X13" s="428"/>
      <c r="Y13" s="428"/>
      <c r="Z13" s="428"/>
      <c r="AA13" s="428"/>
      <c r="AB13" s="418"/>
      <c r="AC13" s="462">
        <v>849</v>
      </c>
      <c r="AD13" s="463"/>
      <c r="AE13" s="463"/>
      <c r="AF13" s="463"/>
      <c r="AG13" s="505"/>
      <c r="AH13" s="462">
        <v>948</v>
      </c>
      <c r="AI13" s="463"/>
      <c r="AJ13" s="463"/>
      <c r="AK13" s="463"/>
      <c r="AL13" s="464"/>
      <c r="AM13" s="440" t="s">
        <v>142</v>
      </c>
      <c r="AN13" s="441"/>
      <c r="AO13" s="441"/>
      <c r="AP13" s="441"/>
      <c r="AQ13" s="441"/>
      <c r="AR13" s="441"/>
      <c r="AS13" s="441"/>
      <c r="AT13" s="442"/>
      <c r="AU13" s="443" t="s">
        <v>143</v>
      </c>
      <c r="AV13" s="444"/>
      <c r="AW13" s="444"/>
      <c r="AX13" s="444"/>
      <c r="AY13" s="445" t="s">
        <v>144</v>
      </c>
      <c r="AZ13" s="446"/>
      <c r="BA13" s="446"/>
      <c r="BB13" s="446"/>
      <c r="BC13" s="446"/>
      <c r="BD13" s="446"/>
      <c r="BE13" s="446"/>
      <c r="BF13" s="446"/>
      <c r="BG13" s="446"/>
      <c r="BH13" s="446"/>
      <c r="BI13" s="446"/>
      <c r="BJ13" s="446"/>
      <c r="BK13" s="446"/>
      <c r="BL13" s="446"/>
      <c r="BM13" s="447"/>
      <c r="BN13" s="411">
        <v>552642</v>
      </c>
      <c r="BO13" s="412"/>
      <c r="BP13" s="412"/>
      <c r="BQ13" s="412"/>
      <c r="BR13" s="412"/>
      <c r="BS13" s="412"/>
      <c r="BT13" s="412"/>
      <c r="BU13" s="413"/>
      <c r="BV13" s="411">
        <v>-1812</v>
      </c>
      <c r="BW13" s="412"/>
      <c r="BX13" s="412"/>
      <c r="BY13" s="412"/>
      <c r="BZ13" s="412"/>
      <c r="CA13" s="412"/>
      <c r="CB13" s="412"/>
      <c r="CC13" s="413"/>
      <c r="CD13" s="414" t="s">
        <v>145</v>
      </c>
      <c r="CE13" s="415"/>
      <c r="CF13" s="415"/>
      <c r="CG13" s="415"/>
      <c r="CH13" s="415"/>
      <c r="CI13" s="415"/>
      <c r="CJ13" s="415"/>
      <c r="CK13" s="415"/>
      <c r="CL13" s="415"/>
      <c r="CM13" s="415"/>
      <c r="CN13" s="415"/>
      <c r="CO13" s="415"/>
      <c r="CP13" s="415"/>
      <c r="CQ13" s="415"/>
      <c r="CR13" s="415"/>
      <c r="CS13" s="416"/>
      <c r="CT13" s="408">
        <v>7.4</v>
      </c>
      <c r="CU13" s="409"/>
      <c r="CV13" s="409"/>
      <c r="CW13" s="409"/>
      <c r="CX13" s="409"/>
      <c r="CY13" s="409"/>
      <c r="CZ13" s="409"/>
      <c r="DA13" s="410"/>
      <c r="DB13" s="408">
        <v>5.9</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146</v>
      </c>
      <c r="M14" s="493"/>
      <c r="N14" s="493"/>
      <c r="O14" s="493"/>
      <c r="P14" s="493"/>
      <c r="Q14" s="494"/>
      <c r="R14" s="495">
        <v>22824</v>
      </c>
      <c r="S14" s="496"/>
      <c r="T14" s="496"/>
      <c r="U14" s="496"/>
      <c r="V14" s="497"/>
      <c r="W14" s="401"/>
      <c r="X14" s="402"/>
      <c r="Y14" s="402"/>
      <c r="Z14" s="402"/>
      <c r="AA14" s="402"/>
      <c r="AB14" s="391"/>
      <c r="AC14" s="498">
        <v>8.1999999999999993</v>
      </c>
      <c r="AD14" s="499"/>
      <c r="AE14" s="499"/>
      <c r="AF14" s="499"/>
      <c r="AG14" s="500"/>
      <c r="AH14" s="498">
        <v>8.6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147</v>
      </c>
      <c r="CE14" s="507"/>
      <c r="CF14" s="507"/>
      <c r="CG14" s="507"/>
      <c r="CH14" s="507"/>
      <c r="CI14" s="507"/>
      <c r="CJ14" s="507"/>
      <c r="CK14" s="507"/>
      <c r="CL14" s="507"/>
      <c r="CM14" s="507"/>
      <c r="CN14" s="507"/>
      <c r="CO14" s="507"/>
      <c r="CP14" s="507"/>
      <c r="CQ14" s="507"/>
      <c r="CR14" s="507"/>
      <c r="CS14" s="508"/>
      <c r="CT14" s="509" t="s">
        <v>139</v>
      </c>
      <c r="CU14" s="510"/>
      <c r="CV14" s="510"/>
      <c r="CW14" s="510"/>
      <c r="CX14" s="510"/>
      <c r="CY14" s="510"/>
      <c r="CZ14" s="510"/>
      <c r="DA14" s="511"/>
      <c r="DB14" s="509" t="s">
        <v>139</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140</v>
      </c>
      <c r="N15" s="503"/>
      <c r="O15" s="503"/>
      <c r="P15" s="503"/>
      <c r="Q15" s="504"/>
      <c r="R15" s="495">
        <v>22708</v>
      </c>
      <c r="S15" s="496"/>
      <c r="T15" s="496"/>
      <c r="U15" s="496"/>
      <c r="V15" s="497"/>
      <c r="W15" s="427" t="s">
        <v>148</v>
      </c>
      <c r="X15" s="428"/>
      <c r="Y15" s="428"/>
      <c r="Z15" s="428"/>
      <c r="AA15" s="428"/>
      <c r="AB15" s="418"/>
      <c r="AC15" s="462">
        <v>2673</v>
      </c>
      <c r="AD15" s="463"/>
      <c r="AE15" s="463"/>
      <c r="AF15" s="463"/>
      <c r="AG15" s="505"/>
      <c r="AH15" s="462">
        <v>2981</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2489149</v>
      </c>
      <c r="BO15" s="375"/>
      <c r="BP15" s="375"/>
      <c r="BQ15" s="375"/>
      <c r="BR15" s="375"/>
      <c r="BS15" s="375"/>
      <c r="BT15" s="375"/>
      <c r="BU15" s="376"/>
      <c r="BV15" s="374">
        <v>2594805</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25.7</v>
      </c>
      <c r="AD16" s="499"/>
      <c r="AE16" s="499"/>
      <c r="AF16" s="499"/>
      <c r="AG16" s="500"/>
      <c r="AH16" s="498">
        <v>27</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10658772</v>
      </c>
      <c r="BO16" s="412"/>
      <c r="BP16" s="412"/>
      <c r="BQ16" s="412"/>
      <c r="BR16" s="412"/>
      <c r="BS16" s="412"/>
      <c r="BT16" s="412"/>
      <c r="BU16" s="413"/>
      <c r="BV16" s="411">
        <v>10577034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6866</v>
      </c>
      <c r="AD17" s="463"/>
      <c r="AE17" s="463"/>
      <c r="AF17" s="463"/>
      <c r="AG17" s="505"/>
      <c r="AH17" s="462">
        <v>7128</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3090661</v>
      </c>
      <c r="BO17" s="412"/>
      <c r="BP17" s="412"/>
      <c r="BQ17" s="412"/>
      <c r="BR17" s="412"/>
      <c r="BS17" s="412"/>
      <c r="BT17" s="412"/>
      <c r="BU17" s="413"/>
      <c r="BV17" s="411">
        <v>3230813</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158</v>
      </c>
      <c r="C18" s="454"/>
      <c r="D18" s="454"/>
      <c r="E18" s="534"/>
      <c r="F18" s="534"/>
      <c r="G18" s="534"/>
      <c r="H18" s="534"/>
      <c r="I18" s="534"/>
      <c r="J18" s="534"/>
      <c r="K18" s="534"/>
      <c r="L18" s="535">
        <v>422.91</v>
      </c>
      <c r="M18" s="535"/>
      <c r="N18" s="535"/>
      <c r="O18" s="535"/>
      <c r="P18" s="535"/>
      <c r="Q18" s="535"/>
      <c r="R18" s="536"/>
      <c r="S18" s="536"/>
      <c r="T18" s="536"/>
      <c r="U18" s="536"/>
      <c r="V18" s="537"/>
      <c r="W18" s="429"/>
      <c r="X18" s="430"/>
      <c r="Y18" s="430"/>
      <c r="Z18" s="430"/>
      <c r="AA18" s="430"/>
      <c r="AB18" s="421"/>
      <c r="AC18" s="538">
        <v>66.099999999999994</v>
      </c>
      <c r="AD18" s="539"/>
      <c r="AE18" s="539"/>
      <c r="AF18" s="539"/>
      <c r="AG18" s="540"/>
      <c r="AH18" s="538">
        <v>64.5</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10868993</v>
      </c>
      <c r="BO18" s="412"/>
      <c r="BP18" s="412"/>
      <c r="BQ18" s="412"/>
      <c r="BR18" s="412"/>
      <c r="BS18" s="412"/>
      <c r="BT18" s="412"/>
      <c r="BU18" s="413"/>
      <c r="BV18" s="411">
        <v>10581257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160</v>
      </c>
      <c r="C19" s="454"/>
      <c r="D19" s="454"/>
      <c r="E19" s="534"/>
      <c r="F19" s="534"/>
      <c r="G19" s="534"/>
      <c r="H19" s="534"/>
      <c r="I19" s="534"/>
      <c r="J19" s="534"/>
      <c r="K19" s="534"/>
      <c r="L19" s="542">
        <v>52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14259034</v>
      </c>
      <c r="BO19" s="412"/>
      <c r="BP19" s="412"/>
      <c r="BQ19" s="412"/>
      <c r="BR19" s="412"/>
      <c r="BS19" s="412"/>
      <c r="BT19" s="412"/>
      <c r="BU19" s="413"/>
      <c r="BV19" s="411">
        <v>14473708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162</v>
      </c>
      <c r="C20" s="454"/>
      <c r="D20" s="454"/>
      <c r="E20" s="534"/>
      <c r="F20" s="534"/>
      <c r="G20" s="534"/>
      <c r="H20" s="534"/>
      <c r="I20" s="534"/>
      <c r="J20" s="534"/>
      <c r="K20" s="534"/>
      <c r="L20" s="542">
        <v>8388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15693919</v>
      </c>
      <c r="BO22" s="375"/>
      <c r="BP22" s="375"/>
      <c r="BQ22" s="375"/>
      <c r="BR22" s="375"/>
      <c r="BS22" s="375"/>
      <c r="BT22" s="375"/>
      <c r="BU22" s="376"/>
      <c r="BV22" s="374">
        <v>16126482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8652676</v>
      </c>
      <c r="BO23" s="412"/>
      <c r="BP23" s="412"/>
      <c r="BQ23" s="412"/>
      <c r="BR23" s="412"/>
      <c r="BS23" s="412"/>
      <c r="BT23" s="412"/>
      <c r="BU23" s="413"/>
      <c r="BV23" s="411">
        <v>8249891</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172</v>
      </c>
      <c r="F24" s="441"/>
      <c r="G24" s="441"/>
      <c r="H24" s="441"/>
      <c r="I24" s="441"/>
      <c r="J24" s="441"/>
      <c r="K24" s="442"/>
      <c r="L24" s="462">
        <v>1</v>
      </c>
      <c r="M24" s="463"/>
      <c r="N24" s="463"/>
      <c r="O24" s="463"/>
      <c r="P24" s="505"/>
      <c r="Q24" s="462">
        <v>7830</v>
      </c>
      <c r="R24" s="463"/>
      <c r="S24" s="463"/>
      <c r="T24" s="463"/>
      <c r="U24" s="463"/>
      <c r="V24" s="505"/>
      <c r="W24" s="557"/>
      <c r="X24" s="558"/>
      <c r="Y24" s="559"/>
      <c r="Z24" s="461" t="s">
        <v>173</v>
      </c>
      <c r="AA24" s="441"/>
      <c r="AB24" s="441"/>
      <c r="AC24" s="441"/>
      <c r="AD24" s="441"/>
      <c r="AE24" s="441"/>
      <c r="AF24" s="441"/>
      <c r="AG24" s="442"/>
      <c r="AH24" s="462">
        <v>260</v>
      </c>
      <c r="AI24" s="463"/>
      <c r="AJ24" s="463"/>
      <c r="AK24" s="463"/>
      <c r="AL24" s="505"/>
      <c r="AM24" s="462">
        <v>810420</v>
      </c>
      <c r="AN24" s="463"/>
      <c r="AO24" s="463"/>
      <c r="AP24" s="463"/>
      <c r="AQ24" s="463"/>
      <c r="AR24" s="505"/>
      <c r="AS24" s="462">
        <v>3117</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11054380</v>
      </c>
      <c r="BO24" s="412"/>
      <c r="BP24" s="412"/>
      <c r="BQ24" s="412"/>
      <c r="BR24" s="412"/>
      <c r="BS24" s="412"/>
      <c r="BT24" s="412"/>
      <c r="BU24" s="413"/>
      <c r="BV24" s="411">
        <v>11267502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175</v>
      </c>
      <c r="F25" s="441"/>
      <c r="G25" s="441"/>
      <c r="H25" s="441"/>
      <c r="I25" s="441"/>
      <c r="J25" s="441"/>
      <c r="K25" s="442"/>
      <c r="L25" s="462">
        <v>1</v>
      </c>
      <c r="M25" s="463"/>
      <c r="N25" s="463"/>
      <c r="O25" s="463"/>
      <c r="P25" s="505"/>
      <c r="Q25" s="462">
        <v>6300</v>
      </c>
      <c r="R25" s="463"/>
      <c r="S25" s="463"/>
      <c r="T25" s="463"/>
      <c r="U25" s="463"/>
      <c r="V25" s="505"/>
      <c r="W25" s="557"/>
      <c r="X25" s="558"/>
      <c r="Y25" s="559"/>
      <c r="Z25" s="461" t="s">
        <v>176</v>
      </c>
      <c r="AA25" s="441"/>
      <c r="AB25" s="441"/>
      <c r="AC25" s="441"/>
      <c r="AD25" s="441"/>
      <c r="AE25" s="441"/>
      <c r="AF25" s="441"/>
      <c r="AG25" s="442"/>
      <c r="AH25" s="462" t="s">
        <v>130</v>
      </c>
      <c r="AI25" s="463"/>
      <c r="AJ25" s="463"/>
      <c r="AK25" s="463"/>
      <c r="AL25" s="505"/>
      <c r="AM25" s="462" t="s">
        <v>130</v>
      </c>
      <c r="AN25" s="463"/>
      <c r="AO25" s="463"/>
      <c r="AP25" s="463"/>
      <c r="AQ25" s="463"/>
      <c r="AR25" s="505"/>
      <c r="AS25" s="462" t="s">
        <v>130</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272775</v>
      </c>
      <c r="BO25" s="375"/>
      <c r="BP25" s="375"/>
      <c r="BQ25" s="375"/>
      <c r="BR25" s="375"/>
      <c r="BS25" s="375"/>
      <c r="BT25" s="375"/>
      <c r="BU25" s="376"/>
      <c r="BV25" s="374">
        <v>1579456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178</v>
      </c>
      <c r="F26" s="441"/>
      <c r="G26" s="441"/>
      <c r="H26" s="441"/>
      <c r="I26" s="441"/>
      <c r="J26" s="441"/>
      <c r="K26" s="442"/>
      <c r="L26" s="462">
        <v>1</v>
      </c>
      <c r="M26" s="463"/>
      <c r="N26" s="463"/>
      <c r="O26" s="463"/>
      <c r="P26" s="505"/>
      <c r="Q26" s="462">
        <v>5850</v>
      </c>
      <c r="R26" s="463"/>
      <c r="S26" s="463"/>
      <c r="T26" s="463"/>
      <c r="U26" s="463"/>
      <c r="V26" s="505"/>
      <c r="W26" s="557"/>
      <c r="X26" s="558"/>
      <c r="Y26" s="559"/>
      <c r="Z26" s="461" t="s">
        <v>179</v>
      </c>
      <c r="AA26" s="563"/>
      <c r="AB26" s="563"/>
      <c r="AC26" s="563"/>
      <c r="AD26" s="563"/>
      <c r="AE26" s="563"/>
      <c r="AF26" s="563"/>
      <c r="AG26" s="564"/>
      <c r="AH26" s="462">
        <v>18</v>
      </c>
      <c r="AI26" s="463"/>
      <c r="AJ26" s="463"/>
      <c r="AK26" s="463"/>
      <c r="AL26" s="505"/>
      <c r="AM26" s="462">
        <v>54558</v>
      </c>
      <c r="AN26" s="463"/>
      <c r="AO26" s="463"/>
      <c r="AP26" s="463"/>
      <c r="AQ26" s="463"/>
      <c r="AR26" s="505"/>
      <c r="AS26" s="462">
        <v>3031</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130</v>
      </c>
      <c r="BO26" s="412"/>
      <c r="BP26" s="412"/>
      <c r="BQ26" s="412"/>
      <c r="BR26" s="412"/>
      <c r="BS26" s="412"/>
      <c r="BT26" s="412"/>
      <c r="BU26" s="413"/>
      <c r="BV26" s="411" t="s">
        <v>130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4300</v>
      </c>
      <c r="R27" s="463"/>
      <c r="S27" s="463"/>
      <c r="T27" s="463"/>
      <c r="U27" s="463"/>
      <c r="V27" s="505"/>
      <c r="W27" s="557"/>
      <c r="X27" s="558"/>
      <c r="Y27" s="559"/>
      <c r="Z27" s="461" t="s">
        <v>182</v>
      </c>
      <c r="AA27" s="441"/>
      <c r="AB27" s="441"/>
      <c r="AC27" s="441"/>
      <c r="AD27" s="441"/>
      <c r="AE27" s="441"/>
      <c r="AF27" s="441"/>
      <c r="AG27" s="442"/>
      <c r="AH27" s="462">
        <v>2</v>
      </c>
      <c r="AI27" s="463"/>
      <c r="AJ27" s="463"/>
      <c r="AK27" s="463"/>
      <c r="AL27" s="505"/>
      <c r="AM27" s="462" t="s">
        <v>183</v>
      </c>
      <c r="AN27" s="463"/>
      <c r="AO27" s="463"/>
      <c r="AP27" s="463"/>
      <c r="AQ27" s="463"/>
      <c r="AR27" s="505"/>
      <c r="AS27" s="462" t="s">
        <v>183</v>
      </c>
      <c r="AT27" s="463"/>
      <c r="AU27" s="463"/>
      <c r="AV27" s="463"/>
      <c r="AW27" s="463"/>
      <c r="AX27" s="464"/>
      <c r="AY27" s="506" t="s">
        <v>184</v>
      </c>
      <c r="AZ27" s="507"/>
      <c r="BA27" s="507"/>
      <c r="BB27" s="507"/>
      <c r="BC27" s="507"/>
      <c r="BD27" s="507"/>
      <c r="BE27" s="507"/>
      <c r="BF27" s="507"/>
      <c r="BG27" s="507"/>
      <c r="BH27" s="507"/>
      <c r="BI27" s="507"/>
      <c r="BJ27" s="507"/>
      <c r="BK27" s="507"/>
      <c r="BL27" s="507"/>
      <c r="BM27" s="508"/>
      <c r="BN27" s="530">
        <v>486079</v>
      </c>
      <c r="BO27" s="531"/>
      <c r="BP27" s="531"/>
      <c r="BQ27" s="531"/>
      <c r="BR27" s="531"/>
      <c r="BS27" s="531"/>
      <c r="BT27" s="531"/>
      <c r="BU27" s="532"/>
      <c r="BV27" s="530">
        <v>486079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185</v>
      </c>
      <c r="F28" s="441"/>
      <c r="G28" s="441"/>
      <c r="H28" s="441"/>
      <c r="I28" s="441"/>
      <c r="J28" s="441"/>
      <c r="K28" s="442"/>
      <c r="L28" s="462">
        <v>1</v>
      </c>
      <c r="M28" s="463"/>
      <c r="N28" s="463"/>
      <c r="O28" s="463"/>
      <c r="P28" s="505"/>
      <c r="Q28" s="462">
        <v>3400</v>
      </c>
      <c r="R28" s="463"/>
      <c r="S28" s="463"/>
      <c r="T28" s="463"/>
      <c r="U28" s="463"/>
      <c r="V28" s="505"/>
      <c r="W28" s="557"/>
      <c r="X28" s="558"/>
      <c r="Y28" s="559"/>
      <c r="Z28" s="461" t="s">
        <v>186</v>
      </c>
      <c r="AA28" s="441"/>
      <c r="AB28" s="441"/>
      <c r="AC28" s="441"/>
      <c r="AD28" s="441"/>
      <c r="AE28" s="441"/>
      <c r="AF28" s="441"/>
      <c r="AG28" s="442"/>
      <c r="AH28" s="462" t="s">
        <v>130</v>
      </c>
      <c r="AI28" s="463"/>
      <c r="AJ28" s="463"/>
      <c r="AK28" s="463"/>
      <c r="AL28" s="505"/>
      <c r="AM28" s="462" t="s">
        <v>130</v>
      </c>
      <c r="AN28" s="463"/>
      <c r="AO28" s="463"/>
      <c r="AP28" s="463"/>
      <c r="AQ28" s="463"/>
      <c r="AR28" s="505"/>
      <c r="AS28" s="462" t="s">
        <v>130</v>
      </c>
      <c r="AT28" s="463"/>
      <c r="AU28" s="463"/>
      <c r="AV28" s="463"/>
      <c r="AW28" s="463"/>
      <c r="AX28" s="464"/>
      <c r="AY28" s="565" t="s">
        <v>187</v>
      </c>
      <c r="AZ28" s="566"/>
      <c r="BA28" s="566"/>
      <c r="BB28" s="567"/>
      <c r="BC28" s="371" t="s">
        <v>48</v>
      </c>
      <c r="BD28" s="372"/>
      <c r="BE28" s="372"/>
      <c r="BF28" s="372"/>
      <c r="BG28" s="372"/>
      <c r="BH28" s="372"/>
      <c r="BI28" s="372"/>
      <c r="BJ28" s="372"/>
      <c r="BK28" s="372"/>
      <c r="BL28" s="372"/>
      <c r="BM28" s="373"/>
      <c r="BN28" s="374">
        <v>2744852</v>
      </c>
      <c r="BO28" s="375"/>
      <c r="BP28" s="375"/>
      <c r="BQ28" s="375"/>
      <c r="BR28" s="375"/>
      <c r="BS28" s="375"/>
      <c r="BT28" s="375"/>
      <c r="BU28" s="376"/>
      <c r="BV28" s="374">
        <v>2742325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188</v>
      </c>
      <c r="F29" s="441"/>
      <c r="G29" s="441"/>
      <c r="H29" s="441"/>
      <c r="I29" s="441"/>
      <c r="J29" s="441"/>
      <c r="K29" s="442"/>
      <c r="L29" s="462">
        <v>14</v>
      </c>
      <c r="M29" s="463"/>
      <c r="N29" s="463"/>
      <c r="O29" s="463"/>
      <c r="P29" s="505"/>
      <c r="Q29" s="462">
        <v>3100</v>
      </c>
      <c r="R29" s="463"/>
      <c r="S29" s="463"/>
      <c r="T29" s="463"/>
      <c r="U29" s="463"/>
      <c r="V29" s="505"/>
      <c r="W29" s="560"/>
      <c r="X29" s="561"/>
      <c r="Y29" s="562"/>
      <c r="Z29" s="461" t="s">
        <v>189</v>
      </c>
      <c r="AA29" s="441"/>
      <c r="AB29" s="441"/>
      <c r="AC29" s="441"/>
      <c r="AD29" s="441"/>
      <c r="AE29" s="441"/>
      <c r="AF29" s="441"/>
      <c r="AG29" s="442"/>
      <c r="AH29" s="462">
        <v>262</v>
      </c>
      <c r="AI29" s="463"/>
      <c r="AJ29" s="463"/>
      <c r="AK29" s="463"/>
      <c r="AL29" s="505"/>
      <c r="AM29" s="462">
        <v>819594</v>
      </c>
      <c r="AN29" s="463"/>
      <c r="AO29" s="463"/>
      <c r="AP29" s="463"/>
      <c r="AQ29" s="463"/>
      <c r="AR29" s="505"/>
      <c r="AS29" s="462">
        <v>3128</v>
      </c>
      <c r="AT29" s="463"/>
      <c r="AU29" s="463"/>
      <c r="AV29" s="463"/>
      <c r="AW29" s="463"/>
      <c r="AX29" s="464"/>
      <c r="AY29" s="568"/>
      <c r="AZ29" s="569"/>
      <c r="BA29" s="569"/>
      <c r="BB29" s="570"/>
      <c r="BC29" s="445" t="s">
        <v>190</v>
      </c>
      <c r="BD29" s="446"/>
      <c r="BE29" s="446"/>
      <c r="BF29" s="446"/>
      <c r="BG29" s="446"/>
      <c r="BH29" s="446"/>
      <c r="BI29" s="446"/>
      <c r="BJ29" s="446"/>
      <c r="BK29" s="446"/>
      <c r="BL29" s="446"/>
      <c r="BM29" s="447"/>
      <c r="BN29" s="411">
        <v>2560566</v>
      </c>
      <c r="BO29" s="412"/>
      <c r="BP29" s="412"/>
      <c r="BQ29" s="412"/>
      <c r="BR29" s="412"/>
      <c r="BS29" s="412"/>
      <c r="BT29" s="412"/>
      <c r="BU29" s="413"/>
      <c r="BV29" s="411">
        <v>2178209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191</v>
      </c>
      <c r="X30" s="579"/>
      <c r="Y30" s="579"/>
      <c r="Z30" s="579"/>
      <c r="AA30" s="579"/>
      <c r="AB30" s="579"/>
      <c r="AC30" s="579"/>
      <c r="AD30" s="579"/>
      <c r="AE30" s="579"/>
      <c r="AF30" s="579"/>
      <c r="AG30" s="580"/>
      <c r="AH30" s="538">
        <v>96.1</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9479748</v>
      </c>
      <c r="BO30" s="531"/>
      <c r="BP30" s="531"/>
      <c r="BQ30" s="531"/>
      <c r="BR30" s="531"/>
      <c r="BS30" s="531"/>
      <c r="BT30" s="531"/>
      <c r="BU30" s="532"/>
      <c r="BV30" s="530">
        <v>9770180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192</v>
      </c>
      <c r="D32" s="574"/>
      <c r="E32" s="574"/>
      <c r="F32" s="574"/>
      <c r="G32" s="574"/>
      <c r="H32" s="574"/>
      <c r="I32" s="574"/>
      <c r="J32" s="574"/>
      <c r="K32" s="574"/>
      <c r="L32" s="574"/>
      <c r="M32" s="574"/>
      <c r="N32" s="574"/>
      <c r="O32" s="574"/>
      <c r="P32" s="574"/>
      <c r="Q32" s="574"/>
      <c r="R32" s="574"/>
      <c r="S32" s="574"/>
      <c r="U32" s="415" t="s">
        <v>193</v>
      </c>
      <c r="V32" s="415"/>
      <c r="W32" s="415"/>
      <c r="X32" s="415"/>
      <c r="Y32" s="415"/>
      <c r="Z32" s="415"/>
      <c r="AA32" s="415"/>
      <c r="AB32" s="415"/>
      <c r="AC32" s="415"/>
      <c r="AD32" s="415"/>
      <c r="AE32" s="415"/>
      <c r="AF32" s="415"/>
      <c r="AG32" s="415"/>
      <c r="AH32" s="415"/>
      <c r="AI32" s="415"/>
      <c r="AJ32" s="415"/>
      <c r="AK32" s="415"/>
      <c r="AM32" s="415" t="s">
        <v>194</v>
      </c>
      <c r="AN32" s="415"/>
      <c r="AO32" s="415"/>
      <c r="AP32" s="415"/>
      <c r="AQ32" s="415"/>
      <c r="AR32" s="415"/>
      <c r="AS32" s="415"/>
      <c r="AT32" s="415"/>
      <c r="AU32" s="415"/>
      <c r="AV32" s="415"/>
      <c r="AW32" s="415"/>
      <c r="AX32" s="415"/>
      <c r="AY32" s="415"/>
      <c r="AZ32" s="415"/>
      <c r="BA32" s="415"/>
      <c r="BB32" s="415"/>
      <c r="BC32" s="415"/>
      <c r="BE32" s="415" t="s">
        <v>195</v>
      </c>
      <c r="BF32" s="415"/>
      <c r="BG32" s="415"/>
      <c r="BH32" s="415"/>
      <c r="BI32" s="415"/>
      <c r="BJ32" s="415"/>
      <c r="BK32" s="415"/>
      <c r="BL32" s="415"/>
      <c r="BM32" s="415"/>
      <c r="BN32" s="415"/>
      <c r="BO32" s="415"/>
      <c r="BP32" s="415"/>
      <c r="BQ32" s="415"/>
      <c r="BR32" s="415"/>
      <c r="BS32" s="415"/>
      <c r="BT32" s="415"/>
      <c r="BU32" s="415"/>
      <c r="BW32" s="415" t="s">
        <v>196</v>
      </c>
      <c r="BX32" s="415"/>
      <c r="BY32" s="415"/>
      <c r="BZ32" s="415"/>
      <c r="CA32" s="415"/>
      <c r="CB32" s="415"/>
      <c r="CC32" s="415"/>
      <c r="CD32" s="415"/>
      <c r="CE32" s="415"/>
      <c r="CF32" s="415"/>
      <c r="CG32" s="415"/>
      <c r="CH32" s="415"/>
      <c r="CI32" s="415"/>
      <c r="CJ32" s="415"/>
      <c r="CK32" s="415"/>
      <c r="CL32" s="415"/>
      <c r="CM32" s="415"/>
      <c r="CO32" s="415" t="s">
        <v>197</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198</v>
      </c>
      <c r="D33" s="435"/>
      <c r="E33" s="400" t="s">
        <v>199</v>
      </c>
      <c r="F33" s="400"/>
      <c r="G33" s="400"/>
      <c r="H33" s="400"/>
      <c r="I33" s="400"/>
      <c r="J33" s="400"/>
      <c r="K33" s="400"/>
      <c r="L33" s="400"/>
      <c r="M33" s="400"/>
      <c r="N33" s="400"/>
      <c r="O33" s="400"/>
      <c r="P33" s="400"/>
      <c r="Q33" s="400"/>
      <c r="R33" s="400"/>
      <c r="S33" s="400"/>
      <c r="T33" s="203"/>
      <c r="U33" s="435" t="s">
        <v>198</v>
      </c>
      <c r="V33" s="435"/>
      <c r="W33" s="400" t="s">
        <v>199</v>
      </c>
      <c r="X33" s="400"/>
      <c r="Y33" s="400"/>
      <c r="Z33" s="400"/>
      <c r="AA33" s="400"/>
      <c r="AB33" s="400"/>
      <c r="AC33" s="400"/>
      <c r="AD33" s="400"/>
      <c r="AE33" s="400"/>
      <c r="AF33" s="400"/>
      <c r="AG33" s="400"/>
      <c r="AH33" s="400"/>
      <c r="AI33" s="400"/>
      <c r="AJ33" s="400"/>
      <c r="AK33" s="400"/>
      <c r="AL33" s="203"/>
      <c r="AM33" s="435" t="s">
        <v>198</v>
      </c>
      <c r="AN33" s="435"/>
      <c r="AO33" s="400" t="s">
        <v>199</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198</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兵庫県市町村職員退職手当組合</v>
      </c>
      <c r="BZ34" s="602"/>
      <c r="CA34" s="602"/>
      <c r="CB34" s="602"/>
      <c r="CC34" s="602"/>
      <c r="CD34" s="602"/>
      <c r="CE34" s="602"/>
      <c r="CF34" s="602"/>
      <c r="CG34" s="602"/>
      <c r="CH34" s="602"/>
      <c r="CI34" s="602"/>
      <c r="CJ34" s="602"/>
      <c r="CK34" s="602"/>
      <c r="CL34" s="602"/>
      <c r="CM34" s="602"/>
      <c r="CN34" s="178"/>
      <c r="CO34" s="601">
        <f>IF(CQ34="","",MAX(C34:D43,U34:V43,AM34:AN43,BE34:BF43,BW34:BX43)+1)</f>
        <v>15</v>
      </c>
      <c r="CP34" s="601"/>
      <c r="CQ34" s="602" t="str">
        <f>IF('各会計、関係団体の財政状況及び健全化判断比率'!BS7="","",'各会計、関係団体の財政状況及び健全化判断比率'!BS7)</f>
        <v>養父町開発</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養父歯科診療所特別会計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兵庫県町議会議員公務災害補償組合</v>
      </c>
      <c r="BZ35" s="602"/>
      <c r="CA35" s="602"/>
      <c r="CB35" s="602"/>
      <c r="CC35" s="602"/>
      <c r="CD35" s="602"/>
      <c r="CE35" s="602"/>
      <c r="CF35" s="602"/>
      <c r="CG35" s="602"/>
      <c r="CH35" s="602"/>
      <c r="CI35" s="602"/>
      <c r="CJ35" s="602"/>
      <c r="CK35" s="602"/>
      <c r="CL35" s="602"/>
      <c r="CM35" s="602"/>
      <c r="CN35" s="178"/>
      <c r="CO35" s="601">
        <f t="shared" ref="CO35:CO43" si="3">IF(CQ35="","",CO34+1)</f>
        <v>16</v>
      </c>
      <c r="CP35" s="601"/>
      <c r="CQ35" s="602" t="str">
        <f>IF('各会計、関係団体の財政状況及び健全化判断比率'!BS8="","",'各会計、関係団体の財政状況及び健全化判断比率'!BS8)</f>
        <v>おおや振興公社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兵庫県後期高齢者医療広域連合（一般会計）</v>
      </c>
      <c r="BZ36" s="602"/>
      <c r="CA36" s="602"/>
      <c r="CB36" s="602"/>
      <c r="CC36" s="602"/>
      <c r="CD36" s="602"/>
      <c r="CE36" s="602"/>
      <c r="CF36" s="602"/>
      <c r="CG36" s="602"/>
      <c r="CH36" s="602"/>
      <c r="CI36" s="602"/>
      <c r="CJ36" s="602"/>
      <c r="CK36" s="602"/>
      <c r="CL36" s="602"/>
      <c r="CM36" s="602"/>
      <c r="CN36" s="178"/>
      <c r="CO36" s="601">
        <f t="shared" si="3"/>
        <v>17</v>
      </c>
      <c r="CP36" s="601"/>
      <c r="CQ36" s="602" t="str">
        <f>IF('各会計、関係団体の財政状況及び健全化判断比率'!BS9="","",'各会計、関係団体の財政状況及び健全化判断比率'!BS9)</f>
        <v>やぶパートナーズ</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兵庫県後期高齢者医療広域連合（特別会計）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但馬広域行政事務組合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南但広域行政事務組合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公立八鹿病院組合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0" t="s">
        <v>558</v>
      </c>
      <c r="D34" s="1180"/>
      <c r="E34" s="1181"/>
      <c r="F34" s="32">
        <v>7.42</v>
      </c>
      <c r="G34" s="33">
        <v>8.14</v>
      </c>
      <c r="H34" s="33">
        <v>8.77</v>
      </c>
      <c r="I34" s="33">
        <v>11.44</v>
      </c>
      <c r="J34" s="34">
        <v>13.74</v>
      </c>
      <c r="K34" s="22"/>
      <c r="L34" s="22"/>
      <c r="M34" s="22"/>
      <c r="N34" s="22"/>
      <c r="O34" s="22"/>
      <c r="P34" s="22"/>
    </row>
    <row r="35" spans="1:16" ht="39" customHeight="1" x14ac:dyDescent="0.15">
      <c r="A35" s="22"/>
      <c r="B35" s="35"/>
      <c r="C35" s="1174" t="s">
        <v>559</v>
      </c>
      <c r="D35" s="1175"/>
      <c r="E35" s="1176"/>
      <c r="F35" s="36">
        <v>5.44</v>
      </c>
      <c r="G35" s="37">
        <v>6</v>
      </c>
      <c r="H35" s="37">
        <v>6.35</v>
      </c>
      <c r="I35" s="37">
        <v>6.49</v>
      </c>
      <c r="J35" s="38">
        <v>9.4</v>
      </c>
      <c r="K35" s="22"/>
      <c r="L35" s="22"/>
      <c r="M35" s="22"/>
      <c r="N35" s="22"/>
      <c r="O35" s="22"/>
      <c r="P35" s="22"/>
    </row>
    <row r="36" spans="1:16" ht="39" customHeight="1" x14ac:dyDescent="0.15">
      <c r="A36" s="22"/>
      <c r="B36" s="35"/>
      <c r="C36" s="1174" t="s">
        <v>560</v>
      </c>
      <c r="D36" s="1175"/>
      <c r="E36" s="1176"/>
      <c r="F36" s="36">
        <v>0.43</v>
      </c>
      <c r="G36" s="37">
        <v>0.5</v>
      </c>
      <c r="H36" s="37">
        <v>0.56999999999999995</v>
      </c>
      <c r="I36" s="37">
        <v>1.3</v>
      </c>
      <c r="J36" s="38">
        <v>2.2599999999999998</v>
      </c>
      <c r="K36" s="22"/>
      <c r="L36" s="22"/>
      <c r="M36" s="22"/>
      <c r="N36" s="22"/>
      <c r="O36" s="22"/>
      <c r="P36" s="22"/>
    </row>
    <row r="37" spans="1:16" ht="39" customHeight="1" x14ac:dyDescent="0.15">
      <c r="A37" s="22"/>
      <c r="B37" s="35"/>
      <c r="C37" s="1174" t="s">
        <v>561</v>
      </c>
      <c r="D37" s="1175"/>
      <c r="E37" s="1176"/>
      <c r="F37" s="36">
        <v>0.42</v>
      </c>
      <c r="G37" s="37">
        <v>0.36</v>
      </c>
      <c r="H37" s="37">
        <v>0.64</v>
      </c>
      <c r="I37" s="37">
        <v>0.8</v>
      </c>
      <c r="J37" s="38">
        <v>1.43</v>
      </c>
      <c r="K37" s="22"/>
      <c r="L37" s="22"/>
      <c r="M37" s="22"/>
      <c r="N37" s="22"/>
      <c r="O37" s="22"/>
      <c r="P37" s="22"/>
    </row>
    <row r="38" spans="1:16" ht="39" customHeight="1" x14ac:dyDescent="0.15">
      <c r="A38" s="22"/>
      <c r="B38" s="35"/>
      <c r="C38" s="1174" t="s">
        <v>562</v>
      </c>
      <c r="D38" s="1175"/>
      <c r="E38" s="1176"/>
      <c r="F38" s="36">
        <v>1.61</v>
      </c>
      <c r="G38" s="37">
        <v>0.89</v>
      </c>
      <c r="H38" s="37">
        <v>0.61</v>
      </c>
      <c r="I38" s="37">
        <v>0.48</v>
      </c>
      <c r="J38" s="38">
        <v>0.41</v>
      </c>
      <c r="K38" s="22"/>
      <c r="L38" s="22"/>
      <c r="M38" s="22"/>
      <c r="N38" s="22"/>
      <c r="O38" s="22"/>
      <c r="P38" s="22"/>
    </row>
    <row r="39" spans="1:16" ht="39" customHeight="1" x14ac:dyDescent="0.15">
      <c r="A39" s="22"/>
      <c r="B39" s="35"/>
      <c r="C39" s="1174" t="s">
        <v>563</v>
      </c>
      <c r="D39" s="1175"/>
      <c r="E39" s="1176"/>
      <c r="F39" s="36">
        <v>0.06</v>
      </c>
      <c r="G39" s="37">
        <v>7.0000000000000007E-2</v>
      </c>
      <c r="H39" s="37">
        <v>0.06</v>
      </c>
      <c r="I39" s="37">
        <v>0.06</v>
      </c>
      <c r="J39" s="38">
        <v>0.06</v>
      </c>
      <c r="K39" s="22"/>
      <c r="L39" s="22"/>
      <c r="M39" s="22"/>
      <c r="N39" s="22"/>
      <c r="O39" s="22"/>
      <c r="P39" s="22"/>
    </row>
    <row r="40" spans="1:16" ht="39" customHeight="1" x14ac:dyDescent="0.15">
      <c r="A40" s="22"/>
      <c r="B40" s="35"/>
      <c r="C40" s="1174" t="s">
        <v>564</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565</v>
      </c>
      <c r="D42" s="1175"/>
      <c r="E42" s="1176"/>
      <c r="F42" s="36" t="s">
        <v>509</v>
      </c>
      <c r="G42" s="37" t="s">
        <v>509</v>
      </c>
      <c r="H42" s="37" t="s">
        <v>509</v>
      </c>
      <c r="I42" s="37" t="s">
        <v>509</v>
      </c>
      <c r="J42" s="38" t="s">
        <v>509</v>
      </c>
      <c r="K42" s="22"/>
      <c r="L42" s="22"/>
      <c r="M42" s="22"/>
      <c r="N42" s="22"/>
      <c r="O42" s="22"/>
      <c r="P42" s="22"/>
    </row>
    <row r="43" spans="1:16" ht="39" customHeight="1" thickBot="1" x14ac:dyDescent="0.2">
      <c r="A43" s="22"/>
      <c r="B43" s="40"/>
      <c r="C43" s="1177" t="s">
        <v>566</v>
      </c>
      <c r="D43" s="1178"/>
      <c r="E43" s="1179"/>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UH0z2rmp5XiNk7shteE0eQht8v6UUDn9QE+5HgeUYq4k9DCvhHCE2MTm9vPYMd3ThdZxX4TYmO08rbuhJnZbw==" saltValue="0pj9PJ+NIwhLZcAE9JNJ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13"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2261</v>
      </c>
      <c r="L45" s="60">
        <v>1986</v>
      </c>
      <c r="M45" s="60">
        <v>1750</v>
      </c>
      <c r="N45" s="60">
        <v>1739</v>
      </c>
      <c r="O45" s="61">
        <v>1801</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509</v>
      </c>
      <c r="L47" s="64" t="s">
        <v>509</v>
      </c>
      <c r="M47" s="64" t="s">
        <v>509</v>
      </c>
      <c r="N47" s="64" t="s">
        <v>509</v>
      </c>
      <c r="O47" s="65" t="s">
        <v>509</v>
      </c>
      <c r="P47" s="48"/>
      <c r="Q47" s="48"/>
      <c r="R47" s="48"/>
      <c r="S47" s="48"/>
      <c r="T47" s="48"/>
      <c r="U47" s="48"/>
    </row>
    <row r="48" spans="1:21" ht="30.75" customHeight="1" x14ac:dyDescent="0.15">
      <c r="A48" s="48"/>
      <c r="B48" s="1184"/>
      <c r="C48" s="1185"/>
      <c r="D48" s="62"/>
      <c r="E48" s="1190" t="s">
        <v>15</v>
      </c>
      <c r="F48" s="1190"/>
      <c r="G48" s="1190"/>
      <c r="H48" s="1190"/>
      <c r="I48" s="1190"/>
      <c r="J48" s="1191"/>
      <c r="K48" s="63">
        <v>1215</v>
      </c>
      <c r="L48" s="64">
        <v>1056</v>
      </c>
      <c r="M48" s="64">
        <v>1191</v>
      </c>
      <c r="N48" s="64">
        <v>1022</v>
      </c>
      <c r="O48" s="65">
        <v>881</v>
      </c>
      <c r="P48" s="48"/>
      <c r="Q48" s="48"/>
      <c r="R48" s="48"/>
      <c r="S48" s="48"/>
      <c r="T48" s="48"/>
      <c r="U48" s="48"/>
    </row>
    <row r="49" spans="1:21" ht="30.75" customHeight="1" x14ac:dyDescent="0.15">
      <c r="A49" s="48"/>
      <c r="B49" s="1184"/>
      <c r="C49" s="1185"/>
      <c r="D49" s="62"/>
      <c r="E49" s="1190" t="s">
        <v>16</v>
      </c>
      <c r="F49" s="1190"/>
      <c r="G49" s="1190"/>
      <c r="H49" s="1190"/>
      <c r="I49" s="1190"/>
      <c r="J49" s="1191"/>
      <c r="K49" s="63">
        <v>600</v>
      </c>
      <c r="L49" s="64">
        <v>608</v>
      </c>
      <c r="M49" s="64">
        <v>625</v>
      </c>
      <c r="N49" s="64">
        <v>726</v>
      </c>
      <c r="O49" s="65">
        <v>792</v>
      </c>
      <c r="P49" s="48"/>
      <c r="Q49" s="48"/>
      <c r="R49" s="48"/>
      <c r="S49" s="48"/>
      <c r="T49" s="48"/>
      <c r="U49" s="48"/>
    </row>
    <row r="50" spans="1:21" ht="30.75" customHeight="1" x14ac:dyDescent="0.15">
      <c r="A50" s="48"/>
      <c r="B50" s="1184"/>
      <c r="C50" s="1185"/>
      <c r="D50" s="62"/>
      <c r="E50" s="1190" t="s">
        <v>17</v>
      </c>
      <c r="F50" s="1190"/>
      <c r="G50" s="1190"/>
      <c r="H50" s="1190"/>
      <c r="I50" s="1190"/>
      <c r="J50" s="1191"/>
      <c r="K50" s="63">
        <v>7</v>
      </c>
      <c r="L50" s="64">
        <v>7</v>
      </c>
      <c r="M50" s="64">
        <v>7</v>
      </c>
      <c r="N50" s="64">
        <v>7</v>
      </c>
      <c r="O50" s="65">
        <v>5</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509</v>
      </c>
      <c r="L51" s="64" t="s">
        <v>509</v>
      </c>
      <c r="M51" s="64" t="s">
        <v>509</v>
      </c>
      <c r="N51" s="64" t="s">
        <v>509</v>
      </c>
      <c r="O51" s="65" t="s">
        <v>509</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3521</v>
      </c>
      <c r="L52" s="64">
        <v>3277</v>
      </c>
      <c r="M52" s="64">
        <v>3073</v>
      </c>
      <c r="N52" s="64">
        <v>2834</v>
      </c>
      <c r="O52" s="65">
        <v>2661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562</v>
      </c>
      <c r="L53" s="69">
        <v>380</v>
      </c>
      <c r="M53" s="69">
        <v>500</v>
      </c>
      <c r="N53" s="69">
        <v>660</v>
      </c>
      <c r="O53" s="70">
        <v>818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YYnovGn7tvEn/ebqBQxkWZqXptP1Qm1P6T38dhncrLzLiSehKTvaWJMwfkjtluSSaOdoNkGxRlG32U5ukCGnQ==" saltValue="tK7A56+N2DyXMH36XOX/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9" zoomScaleSheetLayoutView="100" workbookViewId="0">
      <selection activeCell="M41" sqref="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08" t="s">
        <v>30</v>
      </c>
      <c r="C41" s="1209"/>
      <c r="D41" s="102"/>
      <c r="E41" s="1214" t="s">
        <v>31</v>
      </c>
      <c r="F41" s="1214"/>
      <c r="G41" s="1214"/>
      <c r="H41" s="1215"/>
      <c r="I41" s="351">
        <v>16625</v>
      </c>
      <c r="J41" s="352">
        <v>16250</v>
      </c>
      <c r="K41" s="352">
        <v>15685</v>
      </c>
      <c r="L41" s="352">
        <v>16126</v>
      </c>
      <c r="M41" s="353">
        <v>15694</v>
      </c>
    </row>
    <row r="42" spans="2:13" ht="27.75" customHeight="1" x14ac:dyDescent="0.15">
      <c r="B42" s="1210"/>
      <c r="C42" s="1211"/>
      <c r="D42" s="103"/>
      <c r="E42" s="1216" t="s">
        <v>32</v>
      </c>
      <c r="F42" s="1216"/>
      <c r="G42" s="1216"/>
      <c r="H42" s="1217"/>
      <c r="I42" s="354">
        <v>71</v>
      </c>
      <c r="J42" s="355">
        <v>59</v>
      </c>
      <c r="K42" s="355">
        <v>45</v>
      </c>
      <c r="L42" s="355">
        <v>31</v>
      </c>
      <c r="M42" s="356" t="s">
        <v>509</v>
      </c>
    </row>
    <row r="43" spans="2:13" ht="27.75" customHeight="1" x14ac:dyDescent="0.15">
      <c r="B43" s="1210"/>
      <c r="C43" s="1211"/>
      <c r="D43" s="103"/>
      <c r="E43" s="1216" t="s">
        <v>33</v>
      </c>
      <c r="F43" s="1216"/>
      <c r="G43" s="1216"/>
      <c r="H43" s="1217"/>
      <c r="I43" s="354">
        <v>10644</v>
      </c>
      <c r="J43" s="355">
        <v>9317</v>
      </c>
      <c r="K43" s="355">
        <v>8760</v>
      </c>
      <c r="L43" s="355">
        <v>9246</v>
      </c>
      <c r="M43" s="356">
        <v>9622</v>
      </c>
    </row>
    <row r="44" spans="2:13" ht="27.75" customHeight="1" x14ac:dyDescent="0.15">
      <c r="B44" s="1210"/>
      <c r="C44" s="1211"/>
      <c r="D44" s="103"/>
      <c r="E44" s="1216" t="s">
        <v>34</v>
      </c>
      <c r="F44" s="1216"/>
      <c r="G44" s="1216"/>
      <c r="H44" s="1217"/>
      <c r="I44" s="354">
        <v>4960</v>
      </c>
      <c r="J44" s="355">
        <v>4686</v>
      </c>
      <c r="K44" s="355">
        <v>4254</v>
      </c>
      <c r="L44" s="355">
        <v>4562</v>
      </c>
      <c r="M44" s="356">
        <v>4438</v>
      </c>
    </row>
    <row r="45" spans="2:13" ht="27.75" customHeight="1" x14ac:dyDescent="0.15">
      <c r="B45" s="1210"/>
      <c r="C45" s="1211"/>
      <c r="D45" s="103"/>
      <c r="E45" s="1216" t="s">
        <v>35</v>
      </c>
      <c r="F45" s="1216"/>
      <c r="G45" s="1216"/>
      <c r="H45" s="1217"/>
      <c r="I45" s="354">
        <v>2882</v>
      </c>
      <c r="J45" s="355">
        <v>2758</v>
      </c>
      <c r="K45" s="355">
        <v>2661</v>
      </c>
      <c r="L45" s="355">
        <v>2537</v>
      </c>
      <c r="M45" s="356">
        <v>2530</v>
      </c>
    </row>
    <row r="46" spans="2:13" ht="27.75" customHeight="1" x14ac:dyDescent="0.15">
      <c r="B46" s="1210"/>
      <c r="C46" s="1211"/>
      <c r="D46" s="104"/>
      <c r="E46" s="1216" t="s">
        <v>36</v>
      </c>
      <c r="F46" s="1216"/>
      <c r="G46" s="1216"/>
      <c r="H46" s="1217"/>
      <c r="I46" s="354" t="s">
        <v>509</v>
      </c>
      <c r="J46" s="355" t="s">
        <v>509</v>
      </c>
      <c r="K46" s="355" t="s">
        <v>509</v>
      </c>
      <c r="L46" s="355" t="s">
        <v>509</v>
      </c>
      <c r="M46" s="356" t="s">
        <v>509</v>
      </c>
    </row>
    <row r="47" spans="2:13" ht="27.75" customHeight="1" x14ac:dyDescent="0.15">
      <c r="B47" s="1210"/>
      <c r="C47" s="1211"/>
      <c r="D47" s="105"/>
      <c r="E47" s="1218" t="s">
        <v>37</v>
      </c>
      <c r="F47" s="1219"/>
      <c r="G47" s="1219"/>
      <c r="H47" s="1220"/>
      <c r="I47" s="354" t="s">
        <v>509</v>
      </c>
      <c r="J47" s="355" t="s">
        <v>509</v>
      </c>
      <c r="K47" s="355" t="s">
        <v>509</v>
      </c>
      <c r="L47" s="355" t="s">
        <v>509</v>
      </c>
      <c r="M47" s="356" t="s">
        <v>509</v>
      </c>
    </row>
    <row r="48" spans="2:13" ht="27.75" customHeight="1" x14ac:dyDescent="0.15">
      <c r="B48" s="1210"/>
      <c r="C48" s="1211"/>
      <c r="D48" s="103"/>
      <c r="E48" s="1216" t="s">
        <v>38</v>
      </c>
      <c r="F48" s="1216"/>
      <c r="G48" s="1216"/>
      <c r="H48" s="1217"/>
      <c r="I48" s="354" t="s">
        <v>509</v>
      </c>
      <c r="J48" s="355" t="s">
        <v>509</v>
      </c>
      <c r="K48" s="355" t="s">
        <v>509</v>
      </c>
      <c r="L48" s="355" t="s">
        <v>509</v>
      </c>
      <c r="M48" s="356" t="s">
        <v>509</v>
      </c>
    </row>
    <row r="49" spans="2:13" ht="27.75" customHeight="1" x14ac:dyDescent="0.15">
      <c r="B49" s="1212"/>
      <c r="C49" s="1213"/>
      <c r="D49" s="103"/>
      <c r="E49" s="1216" t="s">
        <v>39</v>
      </c>
      <c r="F49" s="1216"/>
      <c r="G49" s="1216"/>
      <c r="H49" s="1217"/>
      <c r="I49" s="354" t="s">
        <v>509</v>
      </c>
      <c r="J49" s="355" t="s">
        <v>509</v>
      </c>
      <c r="K49" s="355" t="s">
        <v>509</v>
      </c>
      <c r="L49" s="355" t="s">
        <v>509</v>
      </c>
      <c r="M49" s="356" t="s">
        <v>509</v>
      </c>
    </row>
    <row r="50" spans="2:13" ht="27.75" customHeight="1" x14ac:dyDescent="0.15">
      <c r="B50" s="1221" t="s">
        <v>40</v>
      </c>
      <c r="C50" s="1222"/>
      <c r="D50" s="106"/>
      <c r="E50" s="1216" t="s">
        <v>41</v>
      </c>
      <c r="F50" s="1216"/>
      <c r="G50" s="1216"/>
      <c r="H50" s="1217"/>
      <c r="I50" s="354">
        <v>11097</v>
      </c>
      <c r="J50" s="355">
        <v>12117</v>
      </c>
      <c r="K50" s="355">
        <v>13289</v>
      </c>
      <c r="L50" s="355">
        <v>12671</v>
      </c>
      <c r="M50" s="356">
        <v>12711</v>
      </c>
    </row>
    <row r="51" spans="2:13" ht="27.75" customHeight="1" x14ac:dyDescent="0.15">
      <c r="B51" s="1210"/>
      <c r="C51" s="1211"/>
      <c r="D51" s="103"/>
      <c r="E51" s="1216" t="s">
        <v>42</v>
      </c>
      <c r="F51" s="1216"/>
      <c r="G51" s="1216"/>
      <c r="H51" s="1217"/>
      <c r="I51" s="354">
        <v>193</v>
      </c>
      <c r="J51" s="355">
        <v>183</v>
      </c>
      <c r="K51" s="355">
        <v>162</v>
      </c>
      <c r="L51" s="355">
        <v>135</v>
      </c>
      <c r="M51" s="356">
        <v>105</v>
      </c>
    </row>
    <row r="52" spans="2:13" ht="27.75" customHeight="1" x14ac:dyDescent="0.15">
      <c r="B52" s="1212"/>
      <c r="C52" s="1213"/>
      <c r="D52" s="103"/>
      <c r="E52" s="1216" t="s">
        <v>43</v>
      </c>
      <c r="F52" s="1216"/>
      <c r="G52" s="1216"/>
      <c r="H52" s="1217"/>
      <c r="I52" s="354">
        <v>26984</v>
      </c>
      <c r="J52" s="355">
        <v>25366</v>
      </c>
      <c r="K52" s="355">
        <v>23539</v>
      </c>
      <c r="L52" s="355">
        <v>23086</v>
      </c>
      <c r="M52" s="356">
        <v>21978</v>
      </c>
    </row>
    <row r="53" spans="2:13" ht="27.75" customHeight="1" thickBot="1" x14ac:dyDescent="0.2">
      <c r="B53" s="1223" t="s">
        <v>44</v>
      </c>
      <c r="C53" s="1224"/>
      <c r="D53" s="107"/>
      <c r="E53" s="1225" t="s">
        <v>45</v>
      </c>
      <c r="F53" s="1225"/>
      <c r="G53" s="1225"/>
      <c r="H53" s="1226"/>
      <c r="I53" s="357">
        <v>-3092</v>
      </c>
      <c r="J53" s="358">
        <v>-4597</v>
      </c>
      <c r="K53" s="358">
        <v>-5584</v>
      </c>
      <c r="L53" s="358">
        <v>-3389</v>
      </c>
      <c r="M53" s="359">
        <v>-2509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zYHFHKjr9NBGrxLp+Fmmxhiss+IMFqGTkj6J/fpIyafUmdOhFUlbWcwTztrtkJuuO2+7zciWebreekLa9Omg==" saltValue="OueY/S1StqUmnchbo+uw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6" sqref="G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5" t="s">
        <v>48</v>
      </c>
      <c r="D55" s="1235"/>
      <c r="E55" s="1236"/>
      <c r="F55" s="119">
        <v>2582</v>
      </c>
      <c r="G55" s="119">
        <v>2742</v>
      </c>
      <c r="H55" s="120">
        <v>2745</v>
      </c>
    </row>
    <row r="56" spans="2:8" ht="52.5" customHeight="1" x14ac:dyDescent="0.15">
      <c r="B56" s="121"/>
      <c r="C56" s="1237" t="s">
        <v>49</v>
      </c>
      <c r="D56" s="1237"/>
      <c r="E56" s="1238"/>
      <c r="F56" s="122">
        <v>2160</v>
      </c>
      <c r="G56" s="122">
        <v>2178</v>
      </c>
      <c r="H56" s="123">
        <v>2561</v>
      </c>
    </row>
    <row r="57" spans="2:8" ht="53.25" customHeight="1" x14ac:dyDescent="0.15">
      <c r="B57" s="121"/>
      <c r="C57" s="1239" t="s">
        <v>50</v>
      </c>
      <c r="D57" s="1239"/>
      <c r="E57" s="1240"/>
      <c r="F57" s="124">
        <v>10463</v>
      </c>
      <c r="G57" s="124">
        <v>9770</v>
      </c>
      <c r="H57" s="125">
        <v>9480</v>
      </c>
    </row>
    <row r="58" spans="2:8" ht="45.75" customHeight="1" x14ac:dyDescent="0.15">
      <c r="B58" s="126"/>
      <c r="C58" s="1227" t="s">
        <v>585</v>
      </c>
      <c r="D58" s="1228"/>
      <c r="E58" s="1229"/>
      <c r="F58" s="127">
        <v>5443</v>
      </c>
      <c r="G58" s="127">
        <v>4688</v>
      </c>
      <c r="H58" s="128">
        <v>4242</v>
      </c>
    </row>
    <row r="59" spans="2:8" ht="45.75" customHeight="1" x14ac:dyDescent="0.15">
      <c r="B59" s="126"/>
      <c r="C59" s="1227" t="s">
        <v>586</v>
      </c>
      <c r="D59" s="1228"/>
      <c r="E59" s="1229"/>
      <c r="F59" s="127">
        <v>2313</v>
      </c>
      <c r="G59" s="127">
        <v>2313</v>
      </c>
      <c r="H59" s="128">
        <v>2313</v>
      </c>
    </row>
    <row r="60" spans="2:8" ht="45.75" customHeight="1" x14ac:dyDescent="0.15">
      <c r="B60" s="126"/>
      <c r="C60" s="1227" t="s">
        <v>587</v>
      </c>
      <c r="D60" s="1228"/>
      <c r="E60" s="1229"/>
      <c r="F60" s="127">
        <v>763</v>
      </c>
      <c r="G60" s="127">
        <v>839</v>
      </c>
      <c r="H60" s="128">
        <v>856</v>
      </c>
    </row>
    <row r="61" spans="2:8" ht="45.75" customHeight="1" x14ac:dyDescent="0.15">
      <c r="B61" s="126"/>
      <c r="C61" s="1227" t="s">
        <v>588</v>
      </c>
      <c r="D61" s="1228"/>
      <c r="E61" s="1229"/>
      <c r="F61" s="127">
        <v>615</v>
      </c>
      <c r="G61" s="127">
        <v>616</v>
      </c>
      <c r="H61" s="128">
        <v>616</v>
      </c>
    </row>
    <row r="62" spans="2:8" ht="45.75" customHeight="1" thickBot="1" x14ac:dyDescent="0.2">
      <c r="B62" s="129"/>
      <c r="C62" s="1230" t="s">
        <v>589</v>
      </c>
      <c r="D62" s="1231"/>
      <c r="E62" s="1232"/>
      <c r="F62" s="130">
        <v>481</v>
      </c>
      <c r="G62" s="130">
        <v>532</v>
      </c>
      <c r="H62" s="131">
        <v>583</v>
      </c>
    </row>
    <row r="63" spans="2:8" ht="52.5" customHeight="1" thickBot="1" x14ac:dyDescent="0.2">
      <c r="B63" s="132"/>
      <c r="C63" s="1233" t="s">
        <v>51</v>
      </c>
      <c r="D63" s="1233"/>
      <c r="E63" s="1234"/>
      <c r="F63" s="133">
        <v>15205</v>
      </c>
      <c r="G63" s="133">
        <v>14691</v>
      </c>
      <c r="H63" s="134">
        <v>14785</v>
      </c>
    </row>
    <row r="64" spans="2:8" x14ac:dyDescent="0.15"/>
  </sheetData>
  <sheetProtection algorithmName="SHA-512" hashValue="gybyrKk7fiZZsfSzZ+lFemv0NAf2Q0jTPNWQEkFMXwIoY9Lp8rONuPUsEwX9vyeWWAuibhGJJG2j0rad+GaQMQ==" saltValue="R3zIUbbvevHMTqMmL4eW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10" zoomScaleNormal="100" zoomScaleSheetLayoutView="55" workbookViewId="0">
      <selection activeCell="DD67" sqref="DD67"/>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591</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592</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594</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551</v>
      </c>
      <c r="BQ50" s="1274"/>
      <c r="BR50" s="1274"/>
      <c r="BS50" s="1274"/>
      <c r="BT50" s="1274"/>
      <c r="BU50" s="1274"/>
      <c r="BV50" s="1274"/>
      <c r="BW50" s="1274"/>
      <c r="BX50" s="1274" t="s">
        <v>552</v>
      </c>
      <c r="BY50" s="1274"/>
      <c r="BZ50" s="1274"/>
      <c r="CA50" s="1274"/>
      <c r="CB50" s="1274"/>
      <c r="CC50" s="1274"/>
      <c r="CD50" s="1274"/>
      <c r="CE50" s="1274"/>
      <c r="CF50" s="1274" t="s">
        <v>553</v>
      </c>
      <c r="CG50" s="1274"/>
      <c r="CH50" s="1274"/>
      <c r="CI50" s="1274"/>
      <c r="CJ50" s="1274"/>
      <c r="CK50" s="1274"/>
      <c r="CL50" s="1274"/>
      <c r="CM50" s="1274"/>
      <c r="CN50" s="1274" t="s">
        <v>554</v>
      </c>
      <c r="CO50" s="1274"/>
      <c r="CP50" s="1274"/>
      <c r="CQ50" s="1274"/>
      <c r="CR50" s="1274"/>
      <c r="CS50" s="1274"/>
      <c r="CT50" s="1274"/>
      <c r="CU50" s="1274"/>
      <c r="CV50" s="1274" t="s">
        <v>555</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595</v>
      </c>
      <c r="AO51" s="1278"/>
      <c r="AP51" s="1278"/>
      <c r="AQ51" s="1278"/>
      <c r="AR51" s="1278"/>
      <c r="AS51" s="1278"/>
      <c r="AT51" s="1278"/>
      <c r="AU51" s="1278"/>
      <c r="AV51" s="1278"/>
      <c r="AW51" s="1278"/>
      <c r="AX51" s="1278"/>
      <c r="AY51" s="1278"/>
      <c r="AZ51" s="1278"/>
      <c r="BA51" s="1278"/>
      <c r="BB51" s="1278" t="s">
        <v>596</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79">
        <v>63.7</v>
      </c>
      <c r="BQ53" s="1279"/>
      <c r="BR53" s="1279"/>
      <c r="BS53" s="1279"/>
      <c r="BT53" s="1279"/>
      <c r="BU53" s="1279"/>
      <c r="BV53" s="1279"/>
      <c r="BW53" s="1279"/>
      <c r="BX53" s="1279">
        <v>65.2</v>
      </c>
      <c r="BY53" s="1279"/>
      <c r="BZ53" s="1279"/>
      <c r="CA53" s="1279"/>
      <c r="CB53" s="1279"/>
      <c r="CC53" s="1279"/>
      <c r="CD53" s="1279"/>
      <c r="CE53" s="1279"/>
      <c r="CF53" s="1279">
        <v>66.3</v>
      </c>
      <c r="CG53" s="1279"/>
      <c r="CH53" s="1279"/>
      <c r="CI53" s="1279"/>
      <c r="CJ53" s="1279"/>
      <c r="CK53" s="1279"/>
      <c r="CL53" s="1279"/>
      <c r="CM53" s="1279"/>
      <c r="CN53" s="1279">
        <v>66.900000000000006</v>
      </c>
      <c r="CO53" s="1279"/>
      <c r="CP53" s="1279"/>
      <c r="CQ53" s="1279"/>
      <c r="CR53" s="1279"/>
      <c r="CS53" s="1279"/>
      <c r="CT53" s="1279"/>
      <c r="CU53" s="1279"/>
      <c r="CV53" s="1279">
        <v>60.2</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598</v>
      </c>
      <c r="AO55" s="1274"/>
      <c r="AP55" s="1274"/>
      <c r="AQ55" s="1274"/>
      <c r="AR55" s="1274"/>
      <c r="AS55" s="1274"/>
      <c r="AT55" s="1274"/>
      <c r="AU55" s="1274"/>
      <c r="AV55" s="1274"/>
      <c r="AW55" s="1274"/>
      <c r="AX55" s="1274"/>
      <c r="AY55" s="1274"/>
      <c r="AZ55" s="1274"/>
      <c r="BA55" s="1274"/>
      <c r="BB55" s="1278" t="s">
        <v>596</v>
      </c>
      <c r="BC55" s="1278"/>
      <c r="BD55" s="1278"/>
      <c r="BE55" s="1278"/>
      <c r="BF55" s="1278"/>
      <c r="BG55" s="1278"/>
      <c r="BH55" s="1278"/>
      <c r="BI55" s="1278"/>
      <c r="BJ55" s="1278"/>
      <c r="BK55" s="1278"/>
      <c r="BL55" s="1278"/>
      <c r="BM55" s="1278"/>
      <c r="BN55" s="1278"/>
      <c r="BO55" s="1278"/>
      <c r="BP55" s="1279">
        <v>55.4</v>
      </c>
      <c r="BQ55" s="1279"/>
      <c r="BR55" s="1279"/>
      <c r="BS55" s="1279"/>
      <c r="BT55" s="1279"/>
      <c r="BU55" s="1279"/>
      <c r="BV55" s="1279"/>
      <c r="BW55" s="1279"/>
      <c r="BX55" s="1279">
        <v>52.7</v>
      </c>
      <c r="BY55" s="1279"/>
      <c r="BZ55" s="1279"/>
      <c r="CA55" s="1279"/>
      <c r="CB55" s="1279"/>
      <c r="CC55" s="1279"/>
      <c r="CD55" s="1279"/>
      <c r="CE55" s="1279"/>
      <c r="CF55" s="1279">
        <v>49.7</v>
      </c>
      <c r="CG55" s="1279"/>
      <c r="CH55" s="1279"/>
      <c r="CI55" s="1279"/>
      <c r="CJ55" s="1279"/>
      <c r="CK55" s="1279"/>
      <c r="CL55" s="1279"/>
      <c r="CM55" s="1279"/>
      <c r="CN55" s="1279">
        <v>37.299999999999997</v>
      </c>
      <c r="CO55" s="1279"/>
      <c r="CP55" s="1279"/>
      <c r="CQ55" s="1279"/>
      <c r="CR55" s="1279"/>
      <c r="CS55" s="1279"/>
      <c r="CT55" s="1279"/>
      <c r="CU55" s="1279"/>
      <c r="CV55" s="1279">
        <v>23</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597</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59.9</v>
      </c>
      <c r="BY57" s="1279"/>
      <c r="BZ57" s="1279"/>
      <c r="CA57" s="1279"/>
      <c r="CB57" s="1279"/>
      <c r="CC57" s="1279"/>
      <c r="CD57" s="1279"/>
      <c r="CE57" s="1279"/>
      <c r="CF57" s="1279">
        <v>60.1</v>
      </c>
      <c r="CG57" s="1279"/>
      <c r="CH57" s="1279"/>
      <c r="CI57" s="1279"/>
      <c r="CJ57" s="1279"/>
      <c r="CK57" s="1279"/>
      <c r="CL57" s="1279"/>
      <c r="CM57" s="1279"/>
      <c r="CN57" s="1279">
        <v>61.9</v>
      </c>
      <c r="CO57" s="1279"/>
      <c r="CP57" s="1279"/>
      <c r="CQ57" s="1279"/>
      <c r="CR57" s="1279"/>
      <c r="CS57" s="1279"/>
      <c r="CT57" s="1279"/>
      <c r="CU57" s="1279"/>
      <c r="CV57" s="1279">
        <v>62.8</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599</v>
      </c>
    </row>
    <row r="64" spans="1:109" x14ac:dyDescent="0.15">
      <c r="B64" s="1249"/>
      <c r="G64" s="1256"/>
      <c r="I64" s="1289"/>
      <c r="J64" s="1289"/>
      <c r="K64" s="1289"/>
      <c r="L64" s="1289"/>
      <c r="M64" s="1289"/>
      <c r="N64" s="1290"/>
      <c r="AM64" s="1256"/>
      <c r="AN64" s="1256" t="s">
        <v>592</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594</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551</v>
      </c>
      <c r="BQ72" s="1274"/>
      <c r="BR72" s="1274"/>
      <c r="BS72" s="1274"/>
      <c r="BT72" s="1274"/>
      <c r="BU72" s="1274"/>
      <c r="BV72" s="1274"/>
      <c r="BW72" s="1274"/>
      <c r="BX72" s="1274" t="s">
        <v>552</v>
      </c>
      <c r="BY72" s="1274"/>
      <c r="BZ72" s="1274"/>
      <c r="CA72" s="1274"/>
      <c r="CB72" s="1274"/>
      <c r="CC72" s="1274"/>
      <c r="CD72" s="1274"/>
      <c r="CE72" s="1274"/>
      <c r="CF72" s="1274" t="s">
        <v>553</v>
      </c>
      <c r="CG72" s="1274"/>
      <c r="CH72" s="1274"/>
      <c r="CI72" s="1274"/>
      <c r="CJ72" s="1274"/>
      <c r="CK72" s="1274"/>
      <c r="CL72" s="1274"/>
      <c r="CM72" s="1274"/>
      <c r="CN72" s="1274" t="s">
        <v>554</v>
      </c>
      <c r="CO72" s="1274"/>
      <c r="CP72" s="1274"/>
      <c r="CQ72" s="1274"/>
      <c r="CR72" s="1274"/>
      <c r="CS72" s="1274"/>
      <c r="CT72" s="1274"/>
      <c r="CU72" s="1274"/>
      <c r="CV72" s="1274" t="s">
        <v>555</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595</v>
      </c>
      <c r="AO73" s="1278"/>
      <c r="AP73" s="1278"/>
      <c r="AQ73" s="1278"/>
      <c r="AR73" s="1278"/>
      <c r="AS73" s="1278"/>
      <c r="AT73" s="1278"/>
      <c r="AU73" s="1278"/>
      <c r="AV73" s="1278"/>
      <c r="AW73" s="1278"/>
      <c r="AX73" s="1278"/>
      <c r="AY73" s="1278"/>
      <c r="AZ73" s="1278"/>
      <c r="BA73" s="1278"/>
      <c r="BB73" s="1278" t="s">
        <v>596</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601</v>
      </c>
      <c r="BC75" s="1278"/>
      <c r="BD75" s="1278"/>
      <c r="BE75" s="1278"/>
      <c r="BF75" s="1278"/>
      <c r="BG75" s="1278"/>
      <c r="BH75" s="1278"/>
      <c r="BI75" s="1278"/>
      <c r="BJ75" s="1278"/>
      <c r="BK75" s="1278"/>
      <c r="BL75" s="1278"/>
      <c r="BM75" s="1278"/>
      <c r="BN75" s="1278"/>
      <c r="BO75" s="1278"/>
      <c r="BP75" s="1279">
        <v>7.2</v>
      </c>
      <c r="BQ75" s="1279"/>
      <c r="BR75" s="1279"/>
      <c r="BS75" s="1279"/>
      <c r="BT75" s="1279"/>
      <c r="BU75" s="1279"/>
      <c r="BV75" s="1279"/>
      <c r="BW75" s="1279"/>
      <c r="BX75" s="1279">
        <v>5.9</v>
      </c>
      <c r="BY75" s="1279"/>
      <c r="BZ75" s="1279"/>
      <c r="CA75" s="1279"/>
      <c r="CB75" s="1279"/>
      <c r="CC75" s="1279"/>
      <c r="CD75" s="1279"/>
      <c r="CE75" s="1279"/>
      <c r="CF75" s="1279">
        <v>5.6</v>
      </c>
      <c r="CG75" s="1279"/>
      <c r="CH75" s="1279"/>
      <c r="CI75" s="1279"/>
      <c r="CJ75" s="1279"/>
      <c r="CK75" s="1279"/>
      <c r="CL75" s="1279"/>
      <c r="CM75" s="1279"/>
      <c r="CN75" s="1279">
        <v>5.9</v>
      </c>
      <c r="CO75" s="1279"/>
      <c r="CP75" s="1279"/>
      <c r="CQ75" s="1279"/>
      <c r="CR75" s="1279"/>
      <c r="CS75" s="1279"/>
      <c r="CT75" s="1279"/>
      <c r="CU75" s="1279"/>
      <c r="CV75" s="1279">
        <v>7.4</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598</v>
      </c>
      <c r="AO77" s="1274"/>
      <c r="AP77" s="1274"/>
      <c r="AQ77" s="1274"/>
      <c r="AR77" s="1274"/>
      <c r="AS77" s="1274"/>
      <c r="AT77" s="1274"/>
      <c r="AU77" s="1274"/>
      <c r="AV77" s="1274"/>
      <c r="AW77" s="1274"/>
      <c r="AX77" s="1274"/>
      <c r="AY77" s="1274"/>
      <c r="AZ77" s="1274"/>
      <c r="BA77" s="1274"/>
      <c r="BB77" s="1278" t="s">
        <v>596</v>
      </c>
      <c r="BC77" s="1278"/>
      <c r="BD77" s="1278"/>
      <c r="BE77" s="1278"/>
      <c r="BF77" s="1278"/>
      <c r="BG77" s="1278"/>
      <c r="BH77" s="1278"/>
      <c r="BI77" s="1278"/>
      <c r="BJ77" s="1278"/>
      <c r="BK77" s="1278"/>
      <c r="BL77" s="1278"/>
      <c r="BM77" s="1278"/>
      <c r="BN77" s="1278"/>
      <c r="BO77" s="1278"/>
      <c r="BP77" s="1279">
        <v>55.4</v>
      </c>
      <c r="BQ77" s="1279"/>
      <c r="BR77" s="1279"/>
      <c r="BS77" s="1279"/>
      <c r="BT77" s="1279"/>
      <c r="BU77" s="1279"/>
      <c r="BV77" s="1279"/>
      <c r="BW77" s="1279"/>
      <c r="BX77" s="1279">
        <v>52.7</v>
      </c>
      <c r="BY77" s="1279"/>
      <c r="BZ77" s="1279"/>
      <c r="CA77" s="1279"/>
      <c r="CB77" s="1279"/>
      <c r="CC77" s="1279"/>
      <c r="CD77" s="1279"/>
      <c r="CE77" s="1279"/>
      <c r="CF77" s="1279">
        <v>49.7</v>
      </c>
      <c r="CG77" s="1279"/>
      <c r="CH77" s="1279"/>
      <c r="CI77" s="1279"/>
      <c r="CJ77" s="1279"/>
      <c r="CK77" s="1279"/>
      <c r="CL77" s="1279"/>
      <c r="CM77" s="1279"/>
      <c r="CN77" s="1279">
        <v>37.299999999999997</v>
      </c>
      <c r="CO77" s="1279"/>
      <c r="CP77" s="1279"/>
      <c r="CQ77" s="1279"/>
      <c r="CR77" s="1279"/>
      <c r="CS77" s="1279"/>
      <c r="CT77" s="1279"/>
      <c r="CU77" s="1279"/>
      <c r="CV77" s="1279">
        <v>23</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601</v>
      </c>
      <c r="BC79" s="1278"/>
      <c r="BD79" s="1278"/>
      <c r="BE79" s="1278"/>
      <c r="BF79" s="1278"/>
      <c r="BG79" s="1278"/>
      <c r="BH79" s="1278"/>
      <c r="BI79" s="1278"/>
      <c r="BJ79" s="1278"/>
      <c r="BK79" s="1278"/>
      <c r="BL79" s="1278"/>
      <c r="BM79" s="1278"/>
      <c r="BN79" s="1278"/>
      <c r="BO79" s="1278"/>
      <c r="BP79" s="1279">
        <v>9.6999999999999993</v>
      </c>
      <c r="BQ79" s="1279"/>
      <c r="BR79" s="1279"/>
      <c r="BS79" s="1279"/>
      <c r="BT79" s="1279"/>
      <c r="BU79" s="1279"/>
      <c r="BV79" s="1279"/>
      <c r="BW79" s="1279"/>
      <c r="BX79" s="1279">
        <v>9.5</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8.1999999999999993</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pirFrttcSQqmd0kcejvKpk1trozL/q85elLbN0Ru+u9wME9tOoyxea79giR7nT7NnJPByxnIBKo/PjTHiCNbFA==" saltValue="L652EoGsv1eRx+osoSAd3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4" zoomScale="85" zoomScaleNormal="85" zoomScaleSheetLayoutView="70" workbookViewId="0">
      <selection activeCell="DD67" sqref="DD6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obu/tqzJj+dJp8yILLpNax/lMCgDbWiKt8+v/mPnTVG3KD7QnK9zetwAJeq/Ik3BJRUwjRcTBgOJEegAd64fOQ==" saltValue="Sjni6kswJ/CKWAaUZd5z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85" zoomScaleNormal="85" zoomScaleSheetLayoutView="55" workbookViewId="0">
      <selection activeCell="DD67" sqref="DD6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iQX02PUmvvtjAeXVdFFYlRIiVlpiw6TZPzed5KFrW/2r4g6rmHImTHkPCb43HxLvKEuSwswqJwtIYQN3TtUkiA==" saltValue="czOsC4PWiIs3fxZe4SGl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46690</v>
      </c>
      <c r="E3" s="153"/>
      <c r="F3" s="154">
        <v>68468</v>
      </c>
      <c r="G3" s="155"/>
      <c r="H3" s="156"/>
    </row>
    <row r="4" spans="1:8" x14ac:dyDescent="0.15">
      <c r="A4" s="157"/>
      <c r="B4" s="158"/>
      <c r="C4" s="159"/>
      <c r="D4" s="160">
        <v>22577</v>
      </c>
      <c r="E4" s="161"/>
      <c r="F4" s="162">
        <v>34140</v>
      </c>
      <c r="G4" s="163"/>
      <c r="H4" s="164"/>
    </row>
    <row r="5" spans="1:8" x14ac:dyDescent="0.15">
      <c r="A5" s="145" t="s">
        <v>543</v>
      </c>
      <c r="B5" s="150"/>
      <c r="C5" s="151"/>
      <c r="D5" s="152">
        <v>61821</v>
      </c>
      <c r="E5" s="153"/>
      <c r="F5" s="154">
        <v>69729</v>
      </c>
      <c r="G5" s="155"/>
      <c r="H5" s="156"/>
    </row>
    <row r="6" spans="1:8" x14ac:dyDescent="0.15">
      <c r="A6" s="157"/>
      <c r="B6" s="158"/>
      <c r="C6" s="159"/>
      <c r="D6" s="160">
        <v>48761</v>
      </c>
      <c r="E6" s="161"/>
      <c r="F6" s="162">
        <v>38908</v>
      </c>
      <c r="G6" s="163"/>
      <c r="H6" s="164"/>
    </row>
    <row r="7" spans="1:8" x14ac:dyDescent="0.15">
      <c r="A7" s="145" t="s">
        <v>544</v>
      </c>
      <c r="B7" s="150"/>
      <c r="C7" s="151"/>
      <c r="D7" s="152">
        <v>69535</v>
      </c>
      <c r="E7" s="153"/>
      <c r="F7" s="154">
        <v>74581</v>
      </c>
      <c r="G7" s="155"/>
      <c r="H7" s="156"/>
    </row>
    <row r="8" spans="1:8" x14ac:dyDescent="0.15">
      <c r="A8" s="157"/>
      <c r="B8" s="158"/>
      <c r="C8" s="159"/>
      <c r="D8" s="160">
        <v>45315</v>
      </c>
      <c r="E8" s="161"/>
      <c r="F8" s="162">
        <v>41563</v>
      </c>
      <c r="G8" s="163"/>
      <c r="H8" s="164"/>
    </row>
    <row r="9" spans="1:8" x14ac:dyDescent="0.15">
      <c r="A9" s="145" t="s">
        <v>545</v>
      </c>
      <c r="B9" s="150"/>
      <c r="C9" s="151"/>
      <c r="D9" s="152">
        <v>165536</v>
      </c>
      <c r="E9" s="153"/>
      <c r="F9" s="154">
        <v>76347</v>
      </c>
      <c r="G9" s="155"/>
      <c r="H9" s="156"/>
    </row>
    <row r="10" spans="1:8" x14ac:dyDescent="0.15">
      <c r="A10" s="157"/>
      <c r="B10" s="158"/>
      <c r="C10" s="159"/>
      <c r="D10" s="160">
        <v>134068</v>
      </c>
      <c r="E10" s="161"/>
      <c r="F10" s="162">
        <v>41762</v>
      </c>
      <c r="G10" s="163"/>
      <c r="H10" s="164"/>
    </row>
    <row r="11" spans="1:8" x14ac:dyDescent="0.15">
      <c r="A11" s="145" t="s">
        <v>546</v>
      </c>
      <c r="B11" s="150"/>
      <c r="C11" s="151"/>
      <c r="D11" s="152">
        <v>122225</v>
      </c>
      <c r="E11" s="153"/>
      <c r="F11" s="154">
        <v>71279</v>
      </c>
      <c r="G11" s="155"/>
      <c r="H11" s="156"/>
    </row>
    <row r="12" spans="1:8" x14ac:dyDescent="0.15">
      <c r="A12" s="157"/>
      <c r="B12" s="158"/>
      <c r="C12" s="165"/>
      <c r="D12" s="160">
        <v>92854</v>
      </c>
      <c r="E12" s="161"/>
      <c r="F12" s="162">
        <v>36731</v>
      </c>
      <c r="G12" s="163"/>
      <c r="H12" s="164"/>
    </row>
    <row r="13" spans="1:8" x14ac:dyDescent="0.15">
      <c r="A13" s="145"/>
      <c r="B13" s="150"/>
      <c r="C13" s="166"/>
      <c r="D13" s="167">
        <v>93161</v>
      </c>
      <c r="E13" s="168"/>
      <c r="F13" s="169">
        <v>72081</v>
      </c>
      <c r="G13" s="170"/>
      <c r="H13" s="156"/>
    </row>
    <row r="14" spans="1:8" x14ac:dyDescent="0.15">
      <c r="A14" s="157"/>
      <c r="B14" s="158"/>
      <c r="C14" s="159"/>
      <c r="D14" s="160">
        <v>68715</v>
      </c>
      <c r="E14" s="161"/>
      <c r="F14" s="162">
        <v>38621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5.44</v>
      </c>
      <c r="C19" s="171">
        <f>ROUND(VALUE(SUBSTITUTE(実質収支比率等に係る経年分析!G$48,"▲","-")),2)</f>
        <v>6</v>
      </c>
      <c r="D19" s="171">
        <f>ROUND(VALUE(SUBSTITUTE(実質収支比率等に係る経年分析!H$48,"▲","-")),2)</f>
        <v>6.35</v>
      </c>
      <c r="E19" s="171">
        <f>ROUND(VALUE(SUBSTITUTE(実質収支比率等に係る経年分析!I$48,"▲","-")),2)</f>
        <v>6.5</v>
      </c>
      <c r="F19" s="171">
        <f>ROUND(VALUE(SUBSTITUTE(実質収支比率等に係る経年分析!J$48,"▲","-")),2)</f>
        <v>9.4</v>
      </c>
    </row>
    <row r="20" spans="1:11" x14ac:dyDescent="0.15">
      <c r="A20" s="171" t="s">
        <v>55</v>
      </c>
      <c r="B20" s="171">
        <f>ROUND(VALUE(SUBSTITUTE(実質収支比率等に係る経年分析!F$47,"▲","-")),2)</f>
        <v>21.31</v>
      </c>
      <c r="C20" s="171">
        <f>ROUND(VALUE(SUBSTITUTE(実質収支比率等に係る経年分析!G$47,"▲","-")),2)</f>
        <v>22.08</v>
      </c>
      <c r="D20" s="171">
        <f>ROUND(VALUE(SUBSTITUTE(実質収支比率等に係る経年分析!H$47,"▲","-")),2)</f>
        <v>22.31</v>
      </c>
      <c r="E20" s="171">
        <f>ROUND(VALUE(SUBSTITUTE(実質収支比率等に係る経年分析!I$47,"▲","-")),2)</f>
        <v>23.49</v>
      </c>
      <c r="F20" s="171">
        <f>ROUND(VALUE(SUBSTITUTE(実質収支比率等に係る経年分析!J$47,"▲","-")),2)</f>
        <v>23.53</v>
      </c>
    </row>
    <row r="21" spans="1:11" x14ac:dyDescent="0.15">
      <c r="A21" s="171" t="s">
        <v>56</v>
      </c>
      <c r="B21" s="171">
        <f>IF(ISNUMBER(VALUE(SUBSTITUTE(実質収支比率等に係る経年分析!F$49,"▲","-"))),ROUND(VALUE(SUBSTITUTE(実質収支比率等に係る経年分析!F$49,"▲","-")),2),NA())</f>
        <v>-22.78</v>
      </c>
      <c r="C21" s="171">
        <f>IF(ISNUMBER(VALUE(SUBSTITUTE(実質収支比率等に係る経年分析!G$49,"▲","-"))),ROUND(VALUE(SUBSTITUTE(実質収支比率等に係る経年分析!G$49,"▲","-")),2),NA())</f>
        <v>0.4</v>
      </c>
      <c r="D21" s="171">
        <f>IF(ISNUMBER(VALUE(SUBSTITUTE(実質収支比率等に係る経年分析!H$49,"▲","-"))),ROUND(VALUE(SUBSTITUTE(実質収支比率等に係る経年分析!H$49,"▲","-")),2),NA())</f>
        <v>0.32</v>
      </c>
      <c r="E21" s="171">
        <f>IF(ISNUMBER(VALUE(SUBSTITUTE(実質収支比率等に係る経年分析!I$49,"▲","-"))),ROUND(VALUE(SUBSTITUTE(実質収支比率等に係る経年分析!I$49,"▲","-")),2),NA())</f>
        <v>-0.02</v>
      </c>
      <c r="F21" s="171">
        <f>IF(ISNUMBER(VALUE(SUBSTITUTE(実質収支比率等に係る経年分析!J$49,"▲","-"))),ROUND(VALUE(SUBSTITUTE(実質収支比率等に係る経年分析!J$49,"▲","-")),2),NA())</f>
        <v>4.74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養父歯科診療所特別会計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0.56999999999999995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2.2599999999999998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8.14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11.44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3521</v>
      </c>
      <c r="E42" s="173"/>
      <c r="F42" s="173"/>
      <c r="G42" s="173">
        <f>'実質公債費比率（分子）の構造'!L$52</f>
        <v>3277</v>
      </c>
      <c r="H42" s="173"/>
      <c r="I42" s="173"/>
      <c r="J42" s="173">
        <f>'実質公債費比率（分子）の構造'!M$52</f>
        <v>3073</v>
      </c>
      <c r="K42" s="173"/>
      <c r="L42" s="173"/>
      <c r="M42" s="173">
        <f>'実質公債費比率（分子）の構造'!N$52</f>
        <v>2834</v>
      </c>
      <c r="N42" s="173"/>
      <c r="O42" s="173"/>
      <c r="P42" s="173">
        <f>'実質公債費比率（分子）の構造'!O$52</f>
        <v>2661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v>
      </c>
      <c r="C44" s="173"/>
      <c r="D44" s="173"/>
      <c r="E44" s="173">
        <f>'実質公債費比率（分子）の構造'!L$50</f>
        <v>7</v>
      </c>
      <c r="F44" s="173"/>
      <c r="G44" s="173"/>
      <c r="H44" s="173">
        <f>'実質公債費比率（分子）の構造'!M$50</f>
        <v>7</v>
      </c>
      <c r="I44" s="173"/>
      <c r="J44" s="173"/>
      <c r="K44" s="173">
        <f>'実質公債費比率（分子）の構造'!N$50</f>
        <v>7</v>
      </c>
      <c r="L44" s="173"/>
      <c r="M44" s="173"/>
      <c r="N44" s="173">
        <f>'実質公債費比率（分子）の構造'!O$50</f>
        <v>5</v>
      </c>
      <c r="O44" s="173"/>
      <c r="P44" s="173"/>
    </row>
    <row r="45" spans="1:16" x14ac:dyDescent="0.15">
      <c r="A45" s="173" t="s">
        <v>66</v>
      </c>
      <c r="B45" s="173">
        <f>'実質公債費比率（分子）の構造'!K$49</f>
        <v>600</v>
      </c>
      <c r="C45" s="173"/>
      <c r="D45" s="173"/>
      <c r="E45" s="173">
        <f>'実質公債費比率（分子）の構造'!L$49</f>
        <v>608</v>
      </c>
      <c r="F45" s="173"/>
      <c r="G45" s="173"/>
      <c r="H45" s="173">
        <f>'実質公債費比率（分子）の構造'!M$49</f>
        <v>625</v>
      </c>
      <c r="I45" s="173"/>
      <c r="J45" s="173"/>
      <c r="K45" s="173">
        <f>'実質公債費比率（分子）の構造'!N$49</f>
        <v>726</v>
      </c>
      <c r="L45" s="173"/>
      <c r="M45" s="173"/>
      <c r="N45" s="173">
        <f>'実質公債費比率（分子）の構造'!O$49</f>
        <v>792</v>
      </c>
      <c r="O45" s="173"/>
      <c r="P45" s="173"/>
    </row>
    <row r="46" spans="1:16" x14ac:dyDescent="0.15">
      <c r="A46" s="173" t="s">
        <v>67</v>
      </c>
      <c r="B46" s="173">
        <f>'実質公債費比率（分子）の構造'!K$48</f>
        <v>1215</v>
      </c>
      <c r="C46" s="173"/>
      <c r="D46" s="173"/>
      <c r="E46" s="173">
        <f>'実質公債費比率（分子）の構造'!L$48</f>
        <v>1056</v>
      </c>
      <c r="F46" s="173"/>
      <c r="G46" s="173"/>
      <c r="H46" s="173">
        <f>'実質公債費比率（分子）の構造'!M$48</f>
        <v>1191</v>
      </c>
      <c r="I46" s="173"/>
      <c r="J46" s="173"/>
      <c r="K46" s="173">
        <f>'実質公債費比率（分子）の構造'!N$48</f>
        <v>1022</v>
      </c>
      <c r="L46" s="173"/>
      <c r="M46" s="173"/>
      <c r="N46" s="173">
        <f>'実質公債費比率（分子）の構造'!O$48</f>
        <v>881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2261</v>
      </c>
      <c r="C49" s="173"/>
      <c r="D49" s="173"/>
      <c r="E49" s="173">
        <f>'実質公債費比率（分子）の構造'!L$45</f>
        <v>1986</v>
      </c>
      <c r="F49" s="173"/>
      <c r="G49" s="173"/>
      <c r="H49" s="173">
        <f>'実質公債費比率（分子）の構造'!M$45</f>
        <v>1750</v>
      </c>
      <c r="I49" s="173"/>
      <c r="J49" s="173"/>
      <c r="K49" s="173">
        <f>'実質公債費比率（分子）の構造'!N$45</f>
        <v>1739</v>
      </c>
      <c r="L49" s="173"/>
      <c r="M49" s="173"/>
      <c r="N49" s="173">
        <f>'実質公債費比率（分子）の構造'!O$45</f>
        <v>1801</v>
      </c>
      <c r="O49" s="173"/>
      <c r="P49" s="173"/>
    </row>
    <row r="50" spans="1:16" x14ac:dyDescent="0.15">
      <c r="A50" s="173" t="s">
        <v>71</v>
      </c>
      <c r="B50" s="173" t="e">
        <f>NA()</f>
        <v>#N/A</v>
      </c>
      <c r="C50" s="173">
        <f>IF(ISNUMBER('実質公債費比率（分子）の構造'!K$53),'実質公債費比率（分子）の構造'!K$53,NA())</f>
        <v>562</v>
      </c>
      <c r="D50" s="173" t="e">
        <f>NA()</f>
        <v>#N/A</v>
      </c>
      <c r="E50" s="173" t="e">
        <f>NA()</f>
        <v>#N/A</v>
      </c>
      <c r="F50" s="173">
        <f>IF(ISNUMBER('実質公債費比率（分子）の構造'!L$53),'実質公債費比率（分子）の構造'!L$53,NA())</f>
        <v>380</v>
      </c>
      <c r="G50" s="173" t="e">
        <f>NA()</f>
        <v>#N/A</v>
      </c>
      <c r="H50" s="173" t="e">
        <f>NA()</f>
        <v>#N/A</v>
      </c>
      <c r="I50" s="173">
        <f>IF(ISNUMBER('実質公債費比率（分子）の構造'!M$53),'実質公債費比率（分子）の構造'!M$53,NA())</f>
        <v>500</v>
      </c>
      <c r="J50" s="173" t="e">
        <f>NA()</f>
        <v>#N/A</v>
      </c>
      <c r="K50" s="173" t="e">
        <f>NA()</f>
        <v>#N/A</v>
      </c>
      <c r="L50" s="173">
        <f>IF(ISNUMBER('実質公債費比率（分子）の構造'!N$53),'実質公債費比率（分子）の構造'!N$53,NA())</f>
        <v>660</v>
      </c>
      <c r="M50" s="173" t="e">
        <f>NA()</f>
        <v>#N/A</v>
      </c>
      <c r="N50" s="173" t="e">
        <f>NA()</f>
        <v>#N/A</v>
      </c>
      <c r="O50" s="173">
        <f>IF(ISNUMBER('実質公債費比率（分子）の構造'!O$53),'実質公債費比率（分子）の構造'!O$53,NA())</f>
        <v>818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26984</v>
      </c>
      <c r="E56" s="172"/>
      <c r="F56" s="172"/>
      <c r="G56" s="172">
        <f>'将来負担比率（分子）の構造'!J$52</f>
        <v>25366</v>
      </c>
      <c r="H56" s="172"/>
      <c r="I56" s="172"/>
      <c r="J56" s="172">
        <f>'将来負担比率（分子）の構造'!K$52</f>
        <v>23539</v>
      </c>
      <c r="K56" s="172"/>
      <c r="L56" s="172"/>
      <c r="M56" s="172">
        <f>'将来負担比率（分子）の構造'!L$52</f>
        <v>23086</v>
      </c>
      <c r="N56" s="172"/>
      <c r="O56" s="172"/>
      <c r="P56" s="172">
        <f>'将来負担比率（分子）の構造'!M$52</f>
        <v>21978</v>
      </c>
    </row>
    <row r="57" spans="1:16" x14ac:dyDescent="0.15">
      <c r="A57" s="172" t="s">
        <v>42</v>
      </c>
      <c r="B57" s="172"/>
      <c r="C57" s="172"/>
      <c r="D57" s="172">
        <f>'将来負担比率（分子）の構造'!I$51</f>
        <v>193</v>
      </c>
      <c r="E57" s="172"/>
      <c r="F57" s="172"/>
      <c r="G57" s="172">
        <f>'将来負担比率（分子）の構造'!J$51</f>
        <v>183</v>
      </c>
      <c r="H57" s="172"/>
      <c r="I57" s="172"/>
      <c r="J57" s="172">
        <f>'将来負担比率（分子）の構造'!K$51</f>
        <v>162</v>
      </c>
      <c r="K57" s="172"/>
      <c r="L57" s="172"/>
      <c r="M57" s="172">
        <f>'将来負担比率（分子）の構造'!L$51</f>
        <v>135</v>
      </c>
      <c r="N57" s="172"/>
      <c r="O57" s="172"/>
      <c r="P57" s="172">
        <f>'将来負担比率（分子）の構造'!M$51</f>
        <v>105</v>
      </c>
    </row>
    <row r="58" spans="1:16" x14ac:dyDescent="0.15">
      <c r="A58" s="172" t="s">
        <v>41</v>
      </c>
      <c r="B58" s="172"/>
      <c r="C58" s="172"/>
      <c r="D58" s="172">
        <f>'将来負担比率（分子）の構造'!I$50</f>
        <v>11097</v>
      </c>
      <c r="E58" s="172"/>
      <c r="F58" s="172"/>
      <c r="G58" s="172">
        <f>'将来負担比率（分子）の構造'!J$50</f>
        <v>12117</v>
      </c>
      <c r="H58" s="172"/>
      <c r="I58" s="172"/>
      <c r="J58" s="172">
        <f>'将来負担比率（分子）の構造'!K$50</f>
        <v>13289</v>
      </c>
      <c r="K58" s="172"/>
      <c r="L58" s="172"/>
      <c r="M58" s="172">
        <f>'将来負担比率（分子）の構造'!L$50</f>
        <v>12671</v>
      </c>
      <c r="N58" s="172"/>
      <c r="O58" s="172"/>
      <c r="P58" s="172">
        <f>'将来負担比率（分子）の構造'!M$50</f>
        <v>12711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2882</v>
      </c>
      <c r="C62" s="172"/>
      <c r="D62" s="172"/>
      <c r="E62" s="172">
        <f>'将来負担比率（分子）の構造'!J$45</f>
        <v>2758</v>
      </c>
      <c r="F62" s="172"/>
      <c r="G62" s="172"/>
      <c r="H62" s="172">
        <f>'将来負担比率（分子）の構造'!K$45</f>
        <v>2661</v>
      </c>
      <c r="I62" s="172"/>
      <c r="J62" s="172"/>
      <c r="K62" s="172">
        <f>'将来負担比率（分子）の構造'!L$45</f>
        <v>2537</v>
      </c>
      <c r="L62" s="172"/>
      <c r="M62" s="172"/>
      <c r="N62" s="172">
        <f>'将来負担比率（分子）の構造'!M$45</f>
        <v>2530</v>
      </c>
      <c r="O62" s="172"/>
      <c r="P62" s="172"/>
    </row>
    <row r="63" spans="1:16" x14ac:dyDescent="0.15">
      <c r="A63" s="172" t="s">
        <v>34</v>
      </c>
      <c r="B63" s="172">
        <f>'将来負担比率（分子）の構造'!I$44</f>
        <v>4960</v>
      </c>
      <c r="C63" s="172"/>
      <c r="D63" s="172"/>
      <c r="E63" s="172">
        <f>'将来負担比率（分子）の構造'!J$44</f>
        <v>4686</v>
      </c>
      <c r="F63" s="172"/>
      <c r="G63" s="172"/>
      <c r="H63" s="172">
        <f>'将来負担比率（分子）の構造'!K$44</f>
        <v>4254</v>
      </c>
      <c r="I63" s="172"/>
      <c r="J63" s="172"/>
      <c r="K63" s="172">
        <f>'将来負担比率（分子）の構造'!L$44</f>
        <v>4562</v>
      </c>
      <c r="L63" s="172"/>
      <c r="M63" s="172"/>
      <c r="N63" s="172">
        <f>'将来負担比率（分子）の構造'!M$44</f>
        <v>4438</v>
      </c>
      <c r="O63" s="172"/>
      <c r="P63" s="172"/>
    </row>
    <row r="64" spans="1:16" x14ac:dyDescent="0.15">
      <c r="A64" s="172" t="s">
        <v>33</v>
      </c>
      <c r="B64" s="172">
        <f>'将来負担比率（分子）の構造'!I$43</f>
        <v>10644</v>
      </c>
      <c r="C64" s="172"/>
      <c r="D64" s="172"/>
      <c r="E64" s="172">
        <f>'将来負担比率（分子）の構造'!J$43</f>
        <v>9317</v>
      </c>
      <c r="F64" s="172"/>
      <c r="G64" s="172"/>
      <c r="H64" s="172">
        <f>'将来負担比率（分子）の構造'!K$43</f>
        <v>8760</v>
      </c>
      <c r="I64" s="172"/>
      <c r="J64" s="172"/>
      <c r="K64" s="172">
        <f>'将来負担比率（分子）の構造'!L$43</f>
        <v>9246</v>
      </c>
      <c r="L64" s="172"/>
      <c r="M64" s="172"/>
      <c r="N64" s="172">
        <f>'将来負担比率（分子）の構造'!M$43</f>
        <v>9622</v>
      </c>
      <c r="O64" s="172"/>
      <c r="P64" s="172"/>
    </row>
    <row r="65" spans="1:16" x14ac:dyDescent="0.15">
      <c r="A65" s="172" t="s">
        <v>32</v>
      </c>
      <c r="B65" s="172">
        <f>'将来負担比率（分子）の構造'!I$42</f>
        <v>71</v>
      </c>
      <c r="C65" s="172"/>
      <c r="D65" s="172"/>
      <c r="E65" s="172">
        <f>'将来負担比率（分子）の構造'!J$42</f>
        <v>59</v>
      </c>
      <c r="F65" s="172"/>
      <c r="G65" s="172"/>
      <c r="H65" s="172">
        <f>'将来負担比率（分子）の構造'!K$42</f>
        <v>45</v>
      </c>
      <c r="I65" s="172"/>
      <c r="J65" s="172"/>
      <c r="K65" s="172">
        <f>'将来負担比率（分子）の構造'!L$42</f>
        <v>31</v>
      </c>
      <c r="L65" s="172"/>
      <c r="M65" s="172"/>
      <c r="N65" s="172" t="str">
        <f>'将来負担比率（分子）の構造'!M$42</f>
        <v>-</v>
      </c>
      <c r="O65" s="172"/>
      <c r="P65" s="172"/>
    </row>
    <row r="66" spans="1:16" x14ac:dyDescent="0.15">
      <c r="A66" s="172" t="s">
        <v>31</v>
      </c>
      <c r="B66" s="172">
        <f>'将来負担比率（分子）の構造'!I$41</f>
        <v>16625</v>
      </c>
      <c r="C66" s="172"/>
      <c r="D66" s="172"/>
      <c r="E66" s="172">
        <f>'将来負担比率（分子）の構造'!J$41</f>
        <v>16250</v>
      </c>
      <c r="F66" s="172"/>
      <c r="G66" s="172"/>
      <c r="H66" s="172">
        <f>'将来負担比率（分子）の構造'!K$41</f>
        <v>15685</v>
      </c>
      <c r="I66" s="172"/>
      <c r="J66" s="172"/>
      <c r="K66" s="172">
        <f>'将来負担比率（分子）の構造'!L$41</f>
        <v>16126</v>
      </c>
      <c r="L66" s="172"/>
      <c r="M66" s="172"/>
      <c r="N66" s="172">
        <f>'将来負担比率（分子）の構造'!M$41</f>
        <v>15694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2582</v>
      </c>
      <c r="C72" s="176">
        <f>基金残高に係る経年分析!G55</f>
        <v>2742</v>
      </c>
      <c r="D72" s="176">
        <f>基金残高に係る経年分析!H55</f>
        <v>2745</v>
      </c>
    </row>
    <row r="73" spans="1:16" x14ac:dyDescent="0.15">
      <c r="A73" s="175" t="s">
        <v>78</v>
      </c>
      <c r="B73" s="176">
        <f>基金残高に係る経年分析!F56</f>
        <v>2160</v>
      </c>
      <c r="C73" s="176">
        <f>基金残高に係る経年分析!G56</f>
        <v>2178</v>
      </c>
      <c r="D73" s="176">
        <f>基金残高に係る経年分析!H56</f>
        <v>2561</v>
      </c>
    </row>
    <row r="74" spans="1:16" x14ac:dyDescent="0.15">
      <c r="A74" s="175" t="s">
        <v>79</v>
      </c>
      <c r="B74" s="176">
        <f>基金残高に係る経年分析!F57</f>
        <v>10463</v>
      </c>
      <c r="C74" s="176">
        <f>基金残高に係る経年分析!G57</f>
        <v>9770</v>
      </c>
      <c r="D74" s="176">
        <f>基金残高に係る経年分析!H57</f>
        <v>9480</v>
      </c>
    </row>
  </sheetData>
  <sheetProtection algorithmName="SHA-512" hashValue="DLyrjdl32u7aA9ZSNEU66URcLGhMp6JL8uwpsgONMMuEkBpw0gSOruj4UuBDbC0xDDc0nkpHnJIfpkfnEt0B/Q==" saltValue="/J9YPdcivw2sv4WRz/iy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213</v>
      </c>
      <c r="DI1" s="748"/>
      <c r="DJ1" s="748"/>
      <c r="DK1" s="748"/>
      <c r="DL1" s="748"/>
      <c r="DM1" s="748"/>
      <c r="DN1" s="749"/>
      <c r="DO1" s="212"/>
      <c r="DP1" s="747" t="s">
        <v>214</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4" t="s">
        <v>222</v>
      </c>
      <c r="AQ4" s="744"/>
      <c r="AR4" s="744"/>
      <c r="AS4" s="744"/>
      <c r="AT4" s="744"/>
      <c r="AU4" s="744"/>
      <c r="AV4" s="744"/>
      <c r="AW4" s="744"/>
      <c r="AX4" s="744"/>
      <c r="AY4" s="744"/>
      <c r="AZ4" s="744"/>
      <c r="BA4" s="744"/>
      <c r="BB4" s="744"/>
      <c r="BC4" s="744"/>
      <c r="BD4" s="744"/>
      <c r="BE4" s="744"/>
      <c r="BF4" s="744"/>
      <c r="BG4" s="744" t="s">
        <v>223</v>
      </c>
      <c r="BH4" s="744"/>
      <c r="BI4" s="744"/>
      <c r="BJ4" s="744"/>
      <c r="BK4" s="744"/>
      <c r="BL4" s="744"/>
      <c r="BM4" s="744"/>
      <c r="BN4" s="744"/>
      <c r="BO4" s="744" t="s">
        <v>220</v>
      </c>
      <c r="BP4" s="744"/>
      <c r="BQ4" s="744"/>
      <c r="BR4" s="744"/>
      <c r="BS4" s="744" t="s">
        <v>224</v>
      </c>
      <c r="BT4" s="744"/>
      <c r="BU4" s="744"/>
      <c r="BV4" s="744"/>
      <c r="BW4" s="744"/>
      <c r="BX4" s="744"/>
      <c r="BY4" s="744"/>
      <c r="BZ4" s="744"/>
      <c r="CA4" s="744"/>
      <c r="CB4" s="744"/>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226</v>
      </c>
      <c r="C5" s="698"/>
      <c r="D5" s="698"/>
      <c r="E5" s="698"/>
      <c r="F5" s="698"/>
      <c r="G5" s="698"/>
      <c r="H5" s="698"/>
      <c r="I5" s="698"/>
      <c r="J5" s="698"/>
      <c r="K5" s="698"/>
      <c r="L5" s="698"/>
      <c r="M5" s="698"/>
      <c r="N5" s="698"/>
      <c r="O5" s="698"/>
      <c r="P5" s="698"/>
      <c r="Q5" s="699"/>
      <c r="R5" s="682">
        <v>2374858</v>
      </c>
      <c r="S5" s="683"/>
      <c r="T5" s="683"/>
      <c r="U5" s="683"/>
      <c r="V5" s="683"/>
      <c r="W5" s="683"/>
      <c r="X5" s="683"/>
      <c r="Y5" s="726"/>
      <c r="Z5" s="745">
        <v>11.1</v>
      </c>
      <c r="AA5" s="745"/>
      <c r="AB5" s="745"/>
      <c r="AC5" s="745"/>
      <c r="AD5" s="746">
        <v>2374858</v>
      </c>
      <c r="AE5" s="746"/>
      <c r="AF5" s="746"/>
      <c r="AG5" s="746"/>
      <c r="AH5" s="746"/>
      <c r="AI5" s="746"/>
      <c r="AJ5" s="746"/>
      <c r="AK5" s="746"/>
      <c r="AL5" s="727">
        <v>20.5</v>
      </c>
      <c r="AM5" s="702"/>
      <c r="AN5" s="702"/>
      <c r="AO5" s="728"/>
      <c r="AP5" s="697" t="s">
        <v>227</v>
      </c>
      <c r="AQ5" s="698"/>
      <c r="AR5" s="698"/>
      <c r="AS5" s="698"/>
      <c r="AT5" s="698"/>
      <c r="AU5" s="698"/>
      <c r="AV5" s="698"/>
      <c r="AW5" s="698"/>
      <c r="AX5" s="698"/>
      <c r="AY5" s="698"/>
      <c r="AZ5" s="698"/>
      <c r="BA5" s="698"/>
      <c r="BB5" s="698"/>
      <c r="BC5" s="698"/>
      <c r="BD5" s="698"/>
      <c r="BE5" s="698"/>
      <c r="BF5" s="699"/>
      <c r="BG5" s="629">
        <v>2374471</v>
      </c>
      <c r="BH5" s="630"/>
      <c r="BI5" s="630"/>
      <c r="BJ5" s="630"/>
      <c r="BK5" s="630"/>
      <c r="BL5" s="630"/>
      <c r="BM5" s="630"/>
      <c r="BN5" s="631"/>
      <c r="BO5" s="656">
        <v>100</v>
      </c>
      <c r="BP5" s="656"/>
      <c r="BQ5" s="656"/>
      <c r="BR5" s="656"/>
      <c r="BS5" s="657" t="s">
        <v>129</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15">
      <c r="B6" s="626" t="s">
        <v>231</v>
      </c>
      <c r="C6" s="627"/>
      <c r="D6" s="627"/>
      <c r="E6" s="627"/>
      <c r="F6" s="627"/>
      <c r="G6" s="627"/>
      <c r="H6" s="627"/>
      <c r="I6" s="627"/>
      <c r="J6" s="627"/>
      <c r="K6" s="627"/>
      <c r="L6" s="627"/>
      <c r="M6" s="627"/>
      <c r="N6" s="627"/>
      <c r="O6" s="627"/>
      <c r="P6" s="627"/>
      <c r="Q6" s="628"/>
      <c r="R6" s="629">
        <v>205436</v>
      </c>
      <c r="S6" s="630"/>
      <c r="T6" s="630"/>
      <c r="U6" s="630"/>
      <c r="V6" s="630"/>
      <c r="W6" s="630"/>
      <c r="X6" s="630"/>
      <c r="Y6" s="631"/>
      <c r="Z6" s="656">
        <v>1</v>
      </c>
      <c r="AA6" s="656"/>
      <c r="AB6" s="656"/>
      <c r="AC6" s="656"/>
      <c r="AD6" s="657">
        <v>205436</v>
      </c>
      <c r="AE6" s="657"/>
      <c r="AF6" s="657"/>
      <c r="AG6" s="657"/>
      <c r="AH6" s="657"/>
      <c r="AI6" s="657"/>
      <c r="AJ6" s="657"/>
      <c r="AK6" s="657"/>
      <c r="AL6" s="632">
        <v>1.8</v>
      </c>
      <c r="AM6" s="633"/>
      <c r="AN6" s="633"/>
      <c r="AO6" s="658"/>
      <c r="AP6" s="626" t="s">
        <v>232</v>
      </c>
      <c r="AQ6" s="627"/>
      <c r="AR6" s="627"/>
      <c r="AS6" s="627"/>
      <c r="AT6" s="627"/>
      <c r="AU6" s="627"/>
      <c r="AV6" s="627"/>
      <c r="AW6" s="627"/>
      <c r="AX6" s="627"/>
      <c r="AY6" s="627"/>
      <c r="AZ6" s="627"/>
      <c r="BA6" s="627"/>
      <c r="BB6" s="627"/>
      <c r="BC6" s="627"/>
      <c r="BD6" s="627"/>
      <c r="BE6" s="627"/>
      <c r="BF6" s="628"/>
      <c r="BG6" s="629">
        <v>2374471</v>
      </c>
      <c r="BH6" s="630"/>
      <c r="BI6" s="630"/>
      <c r="BJ6" s="630"/>
      <c r="BK6" s="630"/>
      <c r="BL6" s="630"/>
      <c r="BM6" s="630"/>
      <c r="BN6" s="631"/>
      <c r="BO6" s="656">
        <v>100</v>
      </c>
      <c r="BP6" s="656"/>
      <c r="BQ6" s="656"/>
      <c r="BR6" s="656"/>
      <c r="BS6" s="657" t="s">
        <v>129</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167859</v>
      </c>
      <c r="CS6" s="630"/>
      <c r="CT6" s="630"/>
      <c r="CU6" s="630"/>
      <c r="CV6" s="630"/>
      <c r="CW6" s="630"/>
      <c r="CX6" s="630"/>
      <c r="CY6" s="631"/>
      <c r="CZ6" s="727">
        <v>0.8</v>
      </c>
      <c r="DA6" s="702"/>
      <c r="DB6" s="702"/>
      <c r="DC6" s="730"/>
      <c r="DD6" s="635">
        <v>19338</v>
      </c>
      <c r="DE6" s="630"/>
      <c r="DF6" s="630"/>
      <c r="DG6" s="630"/>
      <c r="DH6" s="630"/>
      <c r="DI6" s="630"/>
      <c r="DJ6" s="630"/>
      <c r="DK6" s="630"/>
      <c r="DL6" s="630"/>
      <c r="DM6" s="630"/>
      <c r="DN6" s="630"/>
      <c r="DO6" s="630"/>
      <c r="DP6" s="631"/>
      <c r="DQ6" s="635">
        <v>167859</v>
      </c>
      <c r="DR6" s="630"/>
      <c r="DS6" s="630"/>
      <c r="DT6" s="630"/>
      <c r="DU6" s="630"/>
      <c r="DV6" s="630"/>
      <c r="DW6" s="630"/>
      <c r="DX6" s="630"/>
      <c r="DY6" s="630"/>
      <c r="DZ6" s="630"/>
      <c r="EA6" s="630"/>
      <c r="EB6" s="630"/>
      <c r="EC6" s="674"/>
    </row>
    <row r="7" spans="2:143" ht="11.25" customHeight="1" x14ac:dyDescent="0.15">
      <c r="B7" s="626" t="s">
        <v>234</v>
      </c>
      <c r="C7" s="627"/>
      <c r="D7" s="627"/>
      <c r="E7" s="627"/>
      <c r="F7" s="627"/>
      <c r="G7" s="627"/>
      <c r="H7" s="627"/>
      <c r="I7" s="627"/>
      <c r="J7" s="627"/>
      <c r="K7" s="627"/>
      <c r="L7" s="627"/>
      <c r="M7" s="627"/>
      <c r="N7" s="627"/>
      <c r="O7" s="627"/>
      <c r="P7" s="627"/>
      <c r="Q7" s="628"/>
      <c r="R7" s="629">
        <v>2093</v>
      </c>
      <c r="S7" s="630"/>
      <c r="T7" s="630"/>
      <c r="U7" s="630"/>
      <c r="V7" s="630"/>
      <c r="W7" s="630"/>
      <c r="X7" s="630"/>
      <c r="Y7" s="631"/>
      <c r="Z7" s="656">
        <v>0</v>
      </c>
      <c r="AA7" s="656"/>
      <c r="AB7" s="656"/>
      <c r="AC7" s="656"/>
      <c r="AD7" s="657">
        <v>2093</v>
      </c>
      <c r="AE7" s="657"/>
      <c r="AF7" s="657"/>
      <c r="AG7" s="657"/>
      <c r="AH7" s="657"/>
      <c r="AI7" s="657"/>
      <c r="AJ7" s="657"/>
      <c r="AK7" s="657"/>
      <c r="AL7" s="632">
        <v>0</v>
      </c>
      <c r="AM7" s="633"/>
      <c r="AN7" s="633"/>
      <c r="AO7" s="658"/>
      <c r="AP7" s="626" t="s">
        <v>235</v>
      </c>
      <c r="AQ7" s="627"/>
      <c r="AR7" s="627"/>
      <c r="AS7" s="627"/>
      <c r="AT7" s="627"/>
      <c r="AU7" s="627"/>
      <c r="AV7" s="627"/>
      <c r="AW7" s="627"/>
      <c r="AX7" s="627"/>
      <c r="AY7" s="627"/>
      <c r="AZ7" s="627"/>
      <c r="BA7" s="627"/>
      <c r="BB7" s="627"/>
      <c r="BC7" s="627"/>
      <c r="BD7" s="627"/>
      <c r="BE7" s="627"/>
      <c r="BF7" s="628"/>
      <c r="BG7" s="629">
        <v>985181</v>
      </c>
      <c r="BH7" s="630"/>
      <c r="BI7" s="630"/>
      <c r="BJ7" s="630"/>
      <c r="BK7" s="630"/>
      <c r="BL7" s="630"/>
      <c r="BM7" s="630"/>
      <c r="BN7" s="631"/>
      <c r="BO7" s="656">
        <v>41.5</v>
      </c>
      <c r="BP7" s="656"/>
      <c r="BQ7" s="656"/>
      <c r="BR7" s="656"/>
      <c r="BS7" s="657" t="s">
        <v>129</v>
      </c>
      <c r="BT7" s="657"/>
      <c r="BU7" s="657"/>
      <c r="BV7" s="657"/>
      <c r="BW7" s="657"/>
      <c r="BX7" s="657"/>
      <c r="BY7" s="657"/>
      <c r="BZ7" s="657"/>
      <c r="CA7" s="657"/>
      <c r="CB7" s="715"/>
      <c r="CD7" s="666" t="s">
        <v>236</v>
      </c>
      <c r="CE7" s="667"/>
      <c r="CF7" s="667"/>
      <c r="CG7" s="667"/>
      <c r="CH7" s="667"/>
      <c r="CI7" s="667"/>
      <c r="CJ7" s="667"/>
      <c r="CK7" s="667"/>
      <c r="CL7" s="667"/>
      <c r="CM7" s="667"/>
      <c r="CN7" s="667"/>
      <c r="CO7" s="667"/>
      <c r="CP7" s="667"/>
      <c r="CQ7" s="668"/>
      <c r="CR7" s="629">
        <v>3250369</v>
      </c>
      <c r="CS7" s="630"/>
      <c r="CT7" s="630"/>
      <c r="CU7" s="630"/>
      <c r="CV7" s="630"/>
      <c r="CW7" s="630"/>
      <c r="CX7" s="630"/>
      <c r="CY7" s="631"/>
      <c r="CZ7" s="656">
        <v>16.100000000000001</v>
      </c>
      <c r="DA7" s="656"/>
      <c r="DB7" s="656"/>
      <c r="DC7" s="656"/>
      <c r="DD7" s="635">
        <v>86234</v>
      </c>
      <c r="DE7" s="630"/>
      <c r="DF7" s="630"/>
      <c r="DG7" s="630"/>
      <c r="DH7" s="630"/>
      <c r="DI7" s="630"/>
      <c r="DJ7" s="630"/>
      <c r="DK7" s="630"/>
      <c r="DL7" s="630"/>
      <c r="DM7" s="630"/>
      <c r="DN7" s="630"/>
      <c r="DO7" s="630"/>
      <c r="DP7" s="631"/>
      <c r="DQ7" s="635">
        <v>2196906</v>
      </c>
      <c r="DR7" s="630"/>
      <c r="DS7" s="630"/>
      <c r="DT7" s="630"/>
      <c r="DU7" s="630"/>
      <c r="DV7" s="630"/>
      <c r="DW7" s="630"/>
      <c r="DX7" s="630"/>
      <c r="DY7" s="630"/>
      <c r="DZ7" s="630"/>
      <c r="EA7" s="630"/>
      <c r="EB7" s="630"/>
      <c r="EC7" s="674"/>
    </row>
    <row r="8" spans="2:143" ht="11.25" customHeight="1" x14ac:dyDescent="0.15">
      <c r="B8" s="626" t="s">
        <v>237</v>
      </c>
      <c r="C8" s="627"/>
      <c r="D8" s="627"/>
      <c r="E8" s="627"/>
      <c r="F8" s="627"/>
      <c r="G8" s="627"/>
      <c r="H8" s="627"/>
      <c r="I8" s="627"/>
      <c r="J8" s="627"/>
      <c r="K8" s="627"/>
      <c r="L8" s="627"/>
      <c r="M8" s="627"/>
      <c r="N8" s="627"/>
      <c r="O8" s="627"/>
      <c r="P8" s="627"/>
      <c r="Q8" s="628"/>
      <c r="R8" s="629">
        <v>21095</v>
      </c>
      <c r="S8" s="630"/>
      <c r="T8" s="630"/>
      <c r="U8" s="630"/>
      <c r="V8" s="630"/>
      <c r="W8" s="630"/>
      <c r="X8" s="630"/>
      <c r="Y8" s="631"/>
      <c r="Z8" s="656">
        <v>0.1</v>
      </c>
      <c r="AA8" s="656"/>
      <c r="AB8" s="656"/>
      <c r="AC8" s="656"/>
      <c r="AD8" s="657">
        <v>21095</v>
      </c>
      <c r="AE8" s="657"/>
      <c r="AF8" s="657"/>
      <c r="AG8" s="657"/>
      <c r="AH8" s="657"/>
      <c r="AI8" s="657"/>
      <c r="AJ8" s="657"/>
      <c r="AK8" s="657"/>
      <c r="AL8" s="632">
        <v>0.2</v>
      </c>
      <c r="AM8" s="633"/>
      <c r="AN8" s="633"/>
      <c r="AO8" s="658"/>
      <c r="AP8" s="626" t="s">
        <v>238</v>
      </c>
      <c r="AQ8" s="627"/>
      <c r="AR8" s="627"/>
      <c r="AS8" s="627"/>
      <c r="AT8" s="627"/>
      <c r="AU8" s="627"/>
      <c r="AV8" s="627"/>
      <c r="AW8" s="627"/>
      <c r="AX8" s="627"/>
      <c r="AY8" s="627"/>
      <c r="AZ8" s="627"/>
      <c r="BA8" s="627"/>
      <c r="BB8" s="627"/>
      <c r="BC8" s="627"/>
      <c r="BD8" s="627"/>
      <c r="BE8" s="627"/>
      <c r="BF8" s="628"/>
      <c r="BG8" s="629">
        <v>38311</v>
      </c>
      <c r="BH8" s="630"/>
      <c r="BI8" s="630"/>
      <c r="BJ8" s="630"/>
      <c r="BK8" s="630"/>
      <c r="BL8" s="630"/>
      <c r="BM8" s="630"/>
      <c r="BN8" s="631"/>
      <c r="BO8" s="656">
        <v>1.6</v>
      </c>
      <c r="BP8" s="656"/>
      <c r="BQ8" s="656"/>
      <c r="BR8" s="656"/>
      <c r="BS8" s="657" t="s">
        <v>129</v>
      </c>
      <c r="BT8" s="657"/>
      <c r="BU8" s="657"/>
      <c r="BV8" s="657"/>
      <c r="BW8" s="657"/>
      <c r="BX8" s="657"/>
      <c r="BY8" s="657"/>
      <c r="BZ8" s="657"/>
      <c r="CA8" s="657"/>
      <c r="CB8" s="715"/>
      <c r="CD8" s="666" t="s">
        <v>239</v>
      </c>
      <c r="CE8" s="667"/>
      <c r="CF8" s="667"/>
      <c r="CG8" s="667"/>
      <c r="CH8" s="667"/>
      <c r="CI8" s="667"/>
      <c r="CJ8" s="667"/>
      <c r="CK8" s="667"/>
      <c r="CL8" s="667"/>
      <c r="CM8" s="667"/>
      <c r="CN8" s="667"/>
      <c r="CO8" s="667"/>
      <c r="CP8" s="667"/>
      <c r="CQ8" s="668"/>
      <c r="CR8" s="629">
        <v>4880840</v>
      </c>
      <c r="CS8" s="630"/>
      <c r="CT8" s="630"/>
      <c r="CU8" s="630"/>
      <c r="CV8" s="630"/>
      <c r="CW8" s="630"/>
      <c r="CX8" s="630"/>
      <c r="CY8" s="631"/>
      <c r="CZ8" s="656">
        <v>24.2</v>
      </c>
      <c r="DA8" s="656"/>
      <c r="DB8" s="656"/>
      <c r="DC8" s="656"/>
      <c r="DD8" s="635">
        <v>32494</v>
      </c>
      <c r="DE8" s="630"/>
      <c r="DF8" s="630"/>
      <c r="DG8" s="630"/>
      <c r="DH8" s="630"/>
      <c r="DI8" s="630"/>
      <c r="DJ8" s="630"/>
      <c r="DK8" s="630"/>
      <c r="DL8" s="630"/>
      <c r="DM8" s="630"/>
      <c r="DN8" s="630"/>
      <c r="DO8" s="630"/>
      <c r="DP8" s="631"/>
      <c r="DQ8" s="635">
        <v>2601835</v>
      </c>
      <c r="DR8" s="630"/>
      <c r="DS8" s="630"/>
      <c r="DT8" s="630"/>
      <c r="DU8" s="630"/>
      <c r="DV8" s="630"/>
      <c r="DW8" s="630"/>
      <c r="DX8" s="630"/>
      <c r="DY8" s="630"/>
      <c r="DZ8" s="630"/>
      <c r="EA8" s="630"/>
      <c r="EB8" s="630"/>
      <c r="EC8" s="674"/>
    </row>
    <row r="9" spans="2:143" ht="11.25" customHeight="1" x14ac:dyDescent="0.15">
      <c r="B9" s="626" t="s">
        <v>240</v>
      </c>
      <c r="C9" s="627"/>
      <c r="D9" s="627"/>
      <c r="E9" s="627"/>
      <c r="F9" s="627"/>
      <c r="G9" s="627"/>
      <c r="H9" s="627"/>
      <c r="I9" s="627"/>
      <c r="J9" s="627"/>
      <c r="K9" s="627"/>
      <c r="L9" s="627"/>
      <c r="M9" s="627"/>
      <c r="N9" s="627"/>
      <c r="O9" s="627"/>
      <c r="P9" s="627"/>
      <c r="Q9" s="628"/>
      <c r="R9" s="629">
        <v>24819</v>
      </c>
      <c r="S9" s="630"/>
      <c r="T9" s="630"/>
      <c r="U9" s="630"/>
      <c r="V9" s="630"/>
      <c r="W9" s="630"/>
      <c r="X9" s="630"/>
      <c r="Y9" s="631"/>
      <c r="Z9" s="656">
        <v>0.1</v>
      </c>
      <c r="AA9" s="656"/>
      <c r="AB9" s="656"/>
      <c r="AC9" s="656"/>
      <c r="AD9" s="657">
        <v>24819</v>
      </c>
      <c r="AE9" s="657"/>
      <c r="AF9" s="657"/>
      <c r="AG9" s="657"/>
      <c r="AH9" s="657"/>
      <c r="AI9" s="657"/>
      <c r="AJ9" s="657"/>
      <c r="AK9" s="657"/>
      <c r="AL9" s="632">
        <v>0.2</v>
      </c>
      <c r="AM9" s="633"/>
      <c r="AN9" s="633"/>
      <c r="AO9" s="658"/>
      <c r="AP9" s="626" t="s">
        <v>241</v>
      </c>
      <c r="AQ9" s="627"/>
      <c r="AR9" s="627"/>
      <c r="AS9" s="627"/>
      <c r="AT9" s="627"/>
      <c r="AU9" s="627"/>
      <c r="AV9" s="627"/>
      <c r="AW9" s="627"/>
      <c r="AX9" s="627"/>
      <c r="AY9" s="627"/>
      <c r="AZ9" s="627"/>
      <c r="BA9" s="627"/>
      <c r="BB9" s="627"/>
      <c r="BC9" s="627"/>
      <c r="BD9" s="627"/>
      <c r="BE9" s="627"/>
      <c r="BF9" s="628"/>
      <c r="BG9" s="629">
        <v>806865</v>
      </c>
      <c r="BH9" s="630"/>
      <c r="BI9" s="630"/>
      <c r="BJ9" s="630"/>
      <c r="BK9" s="630"/>
      <c r="BL9" s="630"/>
      <c r="BM9" s="630"/>
      <c r="BN9" s="631"/>
      <c r="BO9" s="656">
        <v>34</v>
      </c>
      <c r="BP9" s="656"/>
      <c r="BQ9" s="656"/>
      <c r="BR9" s="656"/>
      <c r="BS9" s="657" t="s">
        <v>129</v>
      </c>
      <c r="BT9" s="657"/>
      <c r="BU9" s="657"/>
      <c r="BV9" s="657"/>
      <c r="BW9" s="657"/>
      <c r="BX9" s="657"/>
      <c r="BY9" s="657"/>
      <c r="BZ9" s="657"/>
      <c r="CA9" s="657"/>
      <c r="CB9" s="715"/>
      <c r="CD9" s="666" t="s">
        <v>242</v>
      </c>
      <c r="CE9" s="667"/>
      <c r="CF9" s="667"/>
      <c r="CG9" s="667"/>
      <c r="CH9" s="667"/>
      <c r="CI9" s="667"/>
      <c r="CJ9" s="667"/>
      <c r="CK9" s="667"/>
      <c r="CL9" s="667"/>
      <c r="CM9" s="667"/>
      <c r="CN9" s="667"/>
      <c r="CO9" s="667"/>
      <c r="CP9" s="667"/>
      <c r="CQ9" s="668"/>
      <c r="CR9" s="629">
        <v>2645175</v>
      </c>
      <c r="CS9" s="630"/>
      <c r="CT9" s="630"/>
      <c r="CU9" s="630"/>
      <c r="CV9" s="630"/>
      <c r="CW9" s="630"/>
      <c r="CX9" s="630"/>
      <c r="CY9" s="631"/>
      <c r="CZ9" s="656">
        <v>13.1</v>
      </c>
      <c r="DA9" s="656"/>
      <c r="DB9" s="656"/>
      <c r="DC9" s="656"/>
      <c r="DD9" s="635">
        <v>5354</v>
      </c>
      <c r="DE9" s="630"/>
      <c r="DF9" s="630"/>
      <c r="DG9" s="630"/>
      <c r="DH9" s="630"/>
      <c r="DI9" s="630"/>
      <c r="DJ9" s="630"/>
      <c r="DK9" s="630"/>
      <c r="DL9" s="630"/>
      <c r="DM9" s="630"/>
      <c r="DN9" s="630"/>
      <c r="DO9" s="630"/>
      <c r="DP9" s="631"/>
      <c r="DQ9" s="635">
        <v>2297624</v>
      </c>
      <c r="DR9" s="630"/>
      <c r="DS9" s="630"/>
      <c r="DT9" s="630"/>
      <c r="DU9" s="630"/>
      <c r="DV9" s="630"/>
      <c r="DW9" s="630"/>
      <c r="DX9" s="630"/>
      <c r="DY9" s="630"/>
      <c r="DZ9" s="630"/>
      <c r="EA9" s="630"/>
      <c r="EB9" s="630"/>
      <c r="EC9" s="674"/>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65803</v>
      </c>
      <c r="BH10" s="630"/>
      <c r="BI10" s="630"/>
      <c r="BJ10" s="630"/>
      <c r="BK10" s="630"/>
      <c r="BL10" s="630"/>
      <c r="BM10" s="630"/>
      <c r="BN10" s="631"/>
      <c r="BO10" s="656">
        <v>2.8</v>
      </c>
      <c r="BP10" s="656"/>
      <c r="BQ10" s="656"/>
      <c r="BR10" s="656"/>
      <c r="BS10" s="657" t="s">
        <v>129</v>
      </c>
      <c r="BT10" s="657"/>
      <c r="BU10" s="657"/>
      <c r="BV10" s="657"/>
      <c r="BW10" s="657"/>
      <c r="BX10" s="657"/>
      <c r="BY10" s="657"/>
      <c r="BZ10" s="657"/>
      <c r="CA10" s="657"/>
      <c r="CB10" s="715"/>
      <c r="CD10" s="666" t="s">
        <v>245</v>
      </c>
      <c r="CE10" s="667"/>
      <c r="CF10" s="667"/>
      <c r="CG10" s="667"/>
      <c r="CH10" s="667"/>
      <c r="CI10" s="667"/>
      <c r="CJ10" s="667"/>
      <c r="CK10" s="667"/>
      <c r="CL10" s="667"/>
      <c r="CM10" s="667"/>
      <c r="CN10" s="667"/>
      <c r="CO10" s="667"/>
      <c r="CP10" s="667"/>
      <c r="CQ10" s="668"/>
      <c r="CR10" s="629">
        <v>15902</v>
      </c>
      <c r="CS10" s="630"/>
      <c r="CT10" s="630"/>
      <c r="CU10" s="630"/>
      <c r="CV10" s="630"/>
      <c r="CW10" s="630"/>
      <c r="CX10" s="630"/>
      <c r="CY10" s="631"/>
      <c r="CZ10" s="656">
        <v>0.1</v>
      </c>
      <c r="DA10" s="656"/>
      <c r="DB10" s="656"/>
      <c r="DC10" s="656"/>
      <c r="DD10" s="635" t="s">
        <v>129</v>
      </c>
      <c r="DE10" s="630"/>
      <c r="DF10" s="630"/>
      <c r="DG10" s="630"/>
      <c r="DH10" s="630"/>
      <c r="DI10" s="630"/>
      <c r="DJ10" s="630"/>
      <c r="DK10" s="630"/>
      <c r="DL10" s="630"/>
      <c r="DM10" s="630"/>
      <c r="DN10" s="630"/>
      <c r="DO10" s="630"/>
      <c r="DP10" s="631"/>
      <c r="DQ10" s="635">
        <v>15902</v>
      </c>
      <c r="DR10" s="630"/>
      <c r="DS10" s="630"/>
      <c r="DT10" s="630"/>
      <c r="DU10" s="630"/>
      <c r="DV10" s="630"/>
      <c r="DW10" s="630"/>
      <c r="DX10" s="630"/>
      <c r="DY10" s="630"/>
      <c r="DZ10" s="630"/>
      <c r="EA10" s="630"/>
      <c r="EB10" s="630"/>
      <c r="EC10" s="674"/>
    </row>
    <row r="11" spans="2:143" ht="11.25" customHeight="1" x14ac:dyDescent="0.15">
      <c r="B11" s="626" t="s">
        <v>246</v>
      </c>
      <c r="C11" s="627"/>
      <c r="D11" s="627"/>
      <c r="E11" s="627"/>
      <c r="F11" s="627"/>
      <c r="G11" s="627"/>
      <c r="H11" s="627"/>
      <c r="I11" s="627"/>
      <c r="J11" s="627"/>
      <c r="K11" s="627"/>
      <c r="L11" s="627"/>
      <c r="M11" s="627"/>
      <c r="N11" s="627"/>
      <c r="O11" s="627"/>
      <c r="P11" s="627"/>
      <c r="Q11" s="628"/>
      <c r="R11" s="629">
        <v>536452</v>
      </c>
      <c r="S11" s="630"/>
      <c r="T11" s="630"/>
      <c r="U11" s="630"/>
      <c r="V11" s="630"/>
      <c r="W11" s="630"/>
      <c r="X11" s="630"/>
      <c r="Y11" s="631"/>
      <c r="Z11" s="632">
        <v>2.5</v>
      </c>
      <c r="AA11" s="633"/>
      <c r="AB11" s="633"/>
      <c r="AC11" s="634"/>
      <c r="AD11" s="635">
        <v>536452</v>
      </c>
      <c r="AE11" s="630"/>
      <c r="AF11" s="630"/>
      <c r="AG11" s="630"/>
      <c r="AH11" s="630"/>
      <c r="AI11" s="630"/>
      <c r="AJ11" s="630"/>
      <c r="AK11" s="631"/>
      <c r="AL11" s="632">
        <v>4.5999999999999996</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74202</v>
      </c>
      <c r="BH11" s="630"/>
      <c r="BI11" s="630"/>
      <c r="BJ11" s="630"/>
      <c r="BK11" s="630"/>
      <c r="BL11" s="630"/>
      <c r="BM11" s="630"/>
      <c r="BN11" s="631"/>
      <c r="BO11" s="656">
        <v>3.1</v>
      </c>
      <c r="BP11" s="656"/>
      <c r="BQ11" s="656"/>
      <c r="BR11" s="656"/>
      <c r="BS11" s="657" t="s">
        <v>129</v>
      </c>
      <c r="BT11" s="657"/>
      <c r="BU11" s="657"/>
      <c r="BV11" s="657"/>
      <c r="BW11" s="657"/>
      <c r="BX11" s="657"/>
      <c r="BY11" s="657"/>
      <c r="BZ11" s="657"/>
      <c r="CA11" s="657"/>
      <c r="CB11" s="715"/>
      <c r="CD11" s="666" t="s">
        <v>248</v>
      </c>
      <c r="CE11" s="667"/>
      <c r="CF11" s="667"/>
      <c r="CG11" s="667"/>
      <c r="CH11" s="667"/>
      <c r="CI11" s="667"/>
      <c r="CJ11" s="667"/>
      <c r="CK11" s="667"/>
      <c r="CL11" s="667"/>
      <c r="CM11" s="667"/>
      <c r="CN11" s="667"/>
      <c r="CO11" s="667"/>
      <c r="CP11" s="667"/>
      <c r="CQ11" s="668"/>
      <c r="CR11" s="629">
        <v>1086293</v>
      </c>
      <c r="CS11" s="630"/>
      <c r="CT11" s="630"/>
      <c r="CU11" s="630"/>
      <c r="CV11" s="630"/>
      <c r="CW11" s="630"/>
      <c r="CX11" s="630"/>
      <c r="CY11" s="631"/>
      <c r="CZ11" s="656">
        <v>5.4</v>
      </c>
      <c r="DA11" s="656"/>
      <c r="DB11" s="656"/>
      <c r="DC11" s="656"/>
      <c r="DD11" s="635">
        <v>119174</v>
      </c>
      <c r="DE11" s="630"/>
      <c r="DF11" s="630"/>
      <c r="DG11" s="630"/>
      <c r="DH11" s="630"/>
      <c r="DI11" s="630"/>
      <c r="DJ11" s="630"/>
      <c r="DK11" s="630"/>
      <c r="DL11" s="630"/>
      <c r="DM11" s="630"/>
      <c r="DN11" s="630"/>
      <c r="DO11" s="630"/>
      <c r="DP11" s="631"/>
      <c r="DQ11" s="635">
        <v>552448</v>
      </c>
      <c r="DR11" s="630"/>
      <c r="DS11" s="630"/>
      <c r="DT11" s="630"/>
      <c r="DU11" s="630"/>
      <c r="DV11" s="630"/>
      <c r="DW11" s="630"/>
      <c r="DX11" s="630"/>
      <c r="DY11" s="630"/>
      <c r="DZ11" s="630"/>
      <c r="EA11" s="630"/>
      <c r="EB11" s="630"/>
      <c r="EC11" s="674"/>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56" t="s">
        <v>129</v>
      </c>
      <c r="AA12" s="656"/>
      <c r="AB12" s="656"/>
      <c r="AC12" s="656"/>
      <c r="AD12" s="657" t="s">
        <v>129</v>
      </c>
      <c r="AE12" s="657"/>
      <c r="AF12" s="657"/>
      <c r="AG12" s="657"/>
      <c r="AH12" s="657"/>
      <c r="AI12" s="657"/>
      <c r="AJ12" s="657"/>
      <c r="AK12" s="657"/>
      <c r="AL12" s="632" t="s">
        <v>129</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1174294</v>
      </c>
      <c r="BH12" s="630"/>
      <c r="BI12" s="630"/>
      <c r="BJ12" s="630"/>
      <c r="BK12" s="630"/>
      <c r="BL12" s="630"/>
      <c r="BM12" s="630"/>
      <c r="BN12" s="631"/>
      <c r="BO12" s="656">
        <v>49.4</v>
      </c>
      <c r="BP12" s="656"/>
      <c r="BQ12" s="656"/>
      <c r="BR12" s="656"/>
      <c r="BS12" s="657" t="s">
        <v>129</v>
      </c>
      <c r="BT12" s="657"/>
      <c r="BU12" s="657"/>
      <c r="BV12" s="657"/>
      <c r="BW12" s="657"/>
      <c r="BX12" s="657"/>
      <c r="BY12" s="657"/>
      <c r="BZ12" s="657"/>
      <c r="CA12" s="657"/>
      <c r="CB12" s="715"/>
      <c r="CD12" s="666" t="s">
        <v>251</v>
      </c>
      <c r="CE12" s="667"/>
      <c r="CF12" s="667"/>
      <c r="CG12" s="667"/>
      <c r="CH12" s="667"/>
      <c r="CI12" s="667"/>
      <c r="CJ12" s="667"/>
      <c r="CK12" s="667"/>
      <c r="CL12" s="667"/>
      <c r="CM12" s="667"/>
      <c r="CN12" s="667"/>
      <c r="CO12" s="667"/>
      <c r="CP12" s="667"/>
      <c r="CQ12" s="668"/>
      <c r="CR12" s="629">
        <v>646456</v>
      </c>
      <c r="CS12" s="630"/>
      <c r="CT12" s="630"/>
      <c r="CU12" s="630"/>
      <c r="CV12" s="630"/>
      <c r="CW12" s="630"/>
      <c r="CX12" s="630"/>
      <c r="CY12" s="631"/>
      <c r="CZ12" s="656">
        <v>3.2</v>
      </c>
      <c r="DA12" s="656"/>
      <c r="DB12" s="656"/>
      <c r="DC12" s="656"/>
      <c r="DD12" s="635">
        <v>90857</v>
      </c>
      <c r="DE12" s="630"/>
      <c r="DF12" s="630"/>
      <c r="DG12" s="630"/>
      <c r="DH12" s="630"/>
      <c r="DI12" s="630"/>
      <c r="DJ12" s="630"/>
      <c r="DK12" s="630"/>
      <c r="DL12" s="630"/>
      <c r="DM12" s="630"/>
      <c r="DN12" s="630"/>
      <c r="DO12" s="630"/>
      <c r="DP12" s="631"/>
      <c r="DQ12" s="635">
        <v>531917</v>
      </c>
      <c r="DR12" s="630"/>
      <c r="DS12" s="630"/>
      <c r="DT12" s="630"/>
      <c r="DU12" s="630"/>
      <c r="DV12" s="630"/>
      <c r="DW12" s="630"/>
      <c r="DX12" s="630"/>
      <c r="DY12" s="630"/>
      <c r="DZ12" s="630"/>
      <c r="EA12" s="630"/>
      <c r="EB12" s="630"/>
      <c r="EC12" s="674"/>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1169400</v>
      </c>
      <c r="BH13" s="630"/>
      <c r="BI13" s="630"/>
      <c r="BJ13" s="630"/>
      <c r="BK13" s="630"/>
      <c r="BL13" s="630"/>
      <c r="BM13" s="630"/>
      <c r="BN13" s="631"/>
      <c r="BO13" s="656">
        <v>49.2</v>
      </c>
      <c r="BP13" s="656"/>
      <c r="BQ13" s="656"/>
      <c r="BR13" s="656"/>
      <c r="BS13" s="657" t="s">
        <v>129</v>
      </c>
      <c r="BT13" s="657"/>
      <c r="BU13" s="657"/>
      <c r="BV13" s="657"/>
      <c r="BW13" s="657"/>
      <c r="BX13" s="657"/>
      <c r="BY13" s="657"/>
      <c r="BZ13" s="657"/>
      <c r="CA13" s="657"/>
      <c r="CB13" s="715"/>
      <c r="CD13" s="666" t="s">
        <v>254</v>
      </c>
      <c r="CE13" s="667"/>
      <c r="CF13" s="667"/>
      <c r="CG13" s="667"/>
      <c r="CH13" s="667"/>
      <c r="CI13" s="667"/>
      <c r="CJ13" s="667"/>
      <c r="CK13" s="667"/>
      <c r="CL13" s="667"/>
      <c r="CM13" s="667"/>
      <c r="CN13" s="667"/>
      <c r="CO13" s="667"/>
      <c r="CP13" s="667"/>
      <c r="CQ13" s="668"/>
      <c r="CR13" s="629">
        <v>1803963</v>
      </c>
      <c r="CS13" s="630"/>
      <c r="CT13" s="630"/>
      <c r="CU13" s="630"/>
      <c r="CV13" s="630"/>
      <c r="CW13" s="630"/>
      <c r="CX13" s="630"/>
      <c r="CY13" s="631"/>
      <c r="CZ13" s="656">
        <v>8.9</v>
      </c>
      <c r="DA13" s="656"/>
      <c r="DB13" s="656"/>
      <c r="DC13" s="656"/>
      <c r="DD13" s="635">
        <v>722267</v>
      </c>
      <c r="DE13" s="630"/>
      <c r="DF13" s="630"/>
      <c r="DG13" s="630"/>
      <c r="DH13" s="630"/>
      <c r="DI13" s="630"/>
      <c r="DJ13" s="630"/>
      <c r="DK13" s="630"/>
      <c r="DL13" s="630"/>
      <c r="DM13" s="630"/>
      <c r="DN13" s="630"/>
      <c r="DO13" s="630"/>
      <c r="DP13" s="631"/>
      <c r="DQ13" s="635">
        <v>895685</v>
      </c>
      <c r="DR13" s="630"/>
      <c r="DS13" s="630"/>
      <c r="DT13" s="630"/>
      <c r="DU13" s="630"/>
      <c r="DV13" s="630"/>
      <c r="DW13" s="630"/>
      <c r="DX13" s="630"/>
      <c r="DY13" s="630"/>
      <c r="DZ13" s="630"/>
      <c r="EA13" s="630"/>
      <c r="EB13" s="630"/>
      <c r="EC13" s="674"/>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92988</v>
      </c>
      <c r="BH14" s="630"/>
      <c r="BI14" s="630"/>
      <c r="BJ14" s="630"/>
      <c r="BK14" s="630"/>
      <c r="BL14" s="630"/>
      <c r="BM14" s="630"/>
      <c r="BN14" s="631"/>
      <c r="BO14" s="656">
        <v>3.9</v>
      </c>
      <c r="BP14" s="656"/>
      <c r="BQ14" s="656"/>
      <c r="BR14" s="656"/>
      <c r="BS14" s="657" t="s">
        <v>129</v>
      </c>
      <c r="BT14" s="657"/>
      <c r="BU14" s="657"/>
      <c r="BV14" s="657"/>
      <c r="BW14" s="657"/>
      <c r="BX14" s="657"/>
      <c r="BY14" s="657"/>
      <c r="BZ14" s="657"/>
      <c r="CA14" s="657"/>
      <c r="CB14" s="715"/>
      <c r="CD14" s="666" t="s">
        <v>257</v>
      </c>
      <c r="CE14" s="667"/>
      <c r="CF14" s="667"/>
      <c r="CG14" s="667"/>
      <c r="CH14" s="667"/>
      <c r="CI14" s="667"/>
      <c r="CJ14" s="667"/>
      <c r="CK14" s="667"/>
      <c r="CL14" s="667"/>
      <c r="CM14" s="667"/>
      <c r="CN14" s="667"/>
      <c r="CO14" s="667"/>
      <c r="CP14" s="667"/>
      <c r="CQ14" s="668"/>
      <c r="CR14" s="629">
        <v>676921</v>
      </c>
      <c r="CS14" s="630"/>
      <c r="CT14" s="630"/>
      <c r="CU14" s="630"/>
      <c r="CV14" s="630"/>
      <c r="CW14" s="630"/>
      <c r="CX14" s="630"/>
      <c r="CY14" s="631"/>
      <c r="CZ14" s="656">
        <v>3.4</v>
      </c>
      <c r="DA14" s="656"/>
      <c r="DB14" s="656"/>
      <c r="DC14" s="656"/>
      <c r="DD14" s="635">
        <v>16945</v>
      </c>
      <c r="DE14" s="630"/>
      <c r="DF14" s="630"/>
      <c r="DG14" s="630"/>
      <c r="DH14" s="630"/>
      <c r="DI14" s="630"/>
      <c r="DJ14" s="630"/>
      <c r="DK14" s="630"/>
      <c r="DL14" s="630"/>
      <c r="DM14" s="630"/>
      <c r="DN14" s="630"/>
      <c r="DO14" s="630"/>
      <c r="DP14" s="631"/>
      <c r="DQ14" s="635">
        <v>621958</v>
      </c>
      <c r="DR14" s="630"/>
      <c r="DS14" s="630"/>
      <c r="DT14" s="630"/>
      <c r="DU14" s="630"/>
      <c r="DV14" s="630"/>
      <c r="DW14" s="630"/>
      <c r="DX14" s="630"/>
      <c r="DY14" s="630"/>
      <c r="DZ14" s="630"/>
      <c r="EA14" s="630"/>
      <c r="EB14" s="630"/>
      <c r="EC14" s="674"/>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121921</v>
      </c>
      <c r="BH15" s="630"/>
      <c r="BI15" s="630"/>
      <c r="BJ15" s="630"/>
      <c r="BK15" s="630"/>
      <c r="BL15" s="630"/>
      <c r="BM15" s="630"/>
      <c r="BN15" s="631"/>
      <c r="BO15" s="656">
        <v>5.0999999999999996</v>
      </c>
      <c r="BP15" s="656"/>
      <c r="BQ15" s="656"/>
      <c r="BR15" s="656"/>
      <c r="BS15" s="657" t="s">
        <v>129</v>
      </c>
      <c r="BT15" s="657"/>
      <c r="BU15" s="657"/>
      <c r="BV15" s="657"/>
      <c r="BW15" s="657"/>
      <c r="BX15" s="657"/>
      <c r="BY15" s="657"/>
      <c r="BZ15" s="657"/>
      <c r="CA15" s="657"/>
      <c r="CB15" s="715"/>
      <c r="CD15" s="666" t="s">
        <v>260</v>
      </c>
      <c r="CE15" s="667"/>
      <c r="CF15" s="667"/>
      <c r="CG15" s="667"/>
      <c r="CH15" s="667"/>
      <c r="CI15" s="667"/>
      <c r="CJ15" s="667"/>
      <c r="CK15" s="667"/>
      <c r="CL15" s="667"/>
      <c r="CM15" s="667"/>
      <c r="CN15" s="667"/>
      <c r="CO15" s="667"/>
      <c r="CP15" s="667"/>
      <c r="CQ15" s="668"/>
      <c r="CR15" s="629">
        <v>2937455</v>
      </c>
      <c r="CS15" s="630"/>
      <c r="CT15" s="630"/>
      <c r="CU15" s="630"/>
      <c r="CV15" s="630"/>
      <c r="CW15" s="630"/>
      <c r="CX15" s="630"/>
      <c r="CY15" s="631"/>
      <c r="CZ15" s="656">
        <v>14.6</v>
      </c>
      <c r="DA15" s="656"/>
      <c r="DB15" s="656"/>
      <c r="DC15" s="656"/>
      <c r="DD15" s="635">
        <v>1643832</v>
      </c>
      <c r="DE15" s="630"/>
      <c r="DF15" s="630"/>
      <c r="DG15" s="630"/>
      <c r="DH15" s="630"/>
      <c r="DI15" s="630"/>
      <c r="DJ15" s="630"/>
      <c r="DK15" s="630"/>
      <c r="DL15" s="630"/>
      <c r="DM15" s="630"/>
      <c r="DN15" s="630"/>
      <c r="DO15" s="630"/>
      <c r="DP15" s="631"/>
      <c r="DQ15" s="635">
        <v>1133849</v>
      </c>
      <c r="DR15" s="630"/>
      <c r="DS15" s="630"/>
      <c r="DT15" s="630"/>
      <c r="DU15" s="630"/>
      <c r="DV15" s="630"/>
      <c r="DW15" s="630"/>
      <c r="DX15" s="630"/>
      <c r="DY15" s="630"/>
      <c r="DZ15" s="630"/>
      <c r="EA15" s="630"/>
      <c r="EB15" s="630"/>
      <c r="EC15" s="674"/>
    </row>
    <row r="16" spans="2:143" ht="11.25" customHeight="1" x14ac:dyDescent="0.15">
      <c r="B16" s="626" t="s">
        <v>261</v>
      </c>
      <c r="C16" s="627"/>
      <c r="D16" s="627"/>
      <c r="E16" s="627"/>
      <c r="F16" s="627"/>
      <c r="G16" s="627"/>
      <c r="H16" s="627"/>
      <c r="I16" s="627"/>
      <c r="J16" s="627"/>
      <c r="K16" s="627"/>
      <c r="L16" s="627"/>
      <c r="M16" s="627"/>
      <c r="N16" s="627"/>
      <c r="O16" s="627"/>
      <c r="P16" s="627"/>
      <c r="Q16" s="628"/>
      <c r="R16" s="629">
        <v>22692</v>
      </c>
      <c r="S16" s="630"/>
      <c r="T16" s="630"/>
      <c r="U16" s="630"/>
      <c r="V16" s="630"/>
      <c r="W16" s="630"/>
      <c r="X16" s="630"/>
      <c r="Y16" s="631"/>
      <c r="Z16" s="656">
        <v>0.1</v>
      </c>
      <c r="AA16" s="656"/>
      <c r="AB16" s="656"/>
      <c r="AC16" s="656"/>
      <c r="AD16" s="657">
        <v>22692</v>
      </c>
      <c r="AE16" s="657"/>
      <c r="AF16" s="657"/>
      <c r="AG16" s="657"/>
      <c r="AH16" s="657"/>
      <c r="AI16" s="657"/>
      <c r="AJ16" s="657"/>
      <c r="AK16" s="657"/>
      <c r="AL16" s="632">
        <v>0.2</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v>87</v>
      </c>
      <c r="BH16" s="630"/>
      <c r="BI16" s="630"/>
      <c r="BJ16" s="630"/>
      <c r="BK16" s="630"/>
      <c r="BL16" s="630"/>
      <c r="BM16" s="630"/>
      <c r="BN16" s="631"/>
      <c r="BO16" s="656">
        <v>0</v>
      </c>
      <c r="BP16" s="656"/>
      <c r="BQ16" s="656"/>
      <c r="BR16" s="656"/>
      <c r="BS16" s="657" t="s">
        <v>129</v>
      </c>
      <c r="BT16" s="657"/>
      <c r="BU16" s="657"/>
      <c r="BV16" s="657"/>
      <c r="BW16" s="657"/>
      <c r="BX16" s="657"/>
      <c r="BY16" s="657"/>
      <c r="BZ16" s="657"/>
      <c r="CA16" s="657"/>
      <c r="CB16" s="715"/>
      <c r="CD16" s="666" t="s">
        <v>263</v>
      </c>
      <c r="CE16" s="667"/>
      <c r="CF16" s="667"/>
      <c r="CG16" s="667"/>
      <c r="CH16" s="667"/>
      <c r="CI16" s="667"/>
      <c r="CJ16" s="667"/>
      <c r="CK16" s="667"/>
      <c r="CL16" s="667"/>
      <c r="CM16" s="667"/>
      <c r="CN16" s="667"/>
      <c r="CO16" s="667"/>
      <c r="CP16" s="667"/>
      <c r="CQ16" s="668"/>
      <c r="CR16" s="629">
        <v>59641</v>
      </c>
      <c r="CS16" s="630"/>
      <c r="CT16" s="630"/>
      <c r="CU16" s="630"/>
      <c r="CV16" s="630"/>
      <c r="CW16" s="630"/>
      <c r="CX16" s="630"/>
      <c r="CY16" s="631"/>
      <c r="CZ16" s="656">
        <v>0.3</v>
      </c>
      <c r="DA16" s="656"/>
      <c r="DB16" s="656"/>
      <c r="DC16" s="656"/>
      <c r="DD16" s="635" t="s">
        <v>129</v>
      </c>
      <c r="DE16" s="630"/>
      <c r="DF16" s="630"/>
      <c r="DG16" s="630"/>
      <c r="DH16" s="630"/>
      <c r="DI16" s="630"/>
      <c r="DJ16" s="630"/>
      <c r="DK16" s="630"/>
      <c r="DL16" s="630"/>
      <c r="DM16" s="630"/>
      <c r="DN16" s="630"/>
      <c r="DO16" s="630"/>
      <c r="DP16" s="631"/>
      <c r="DQ16" s="635">
        <v>51741</v>
      </c>
      <c r="DR16" s="630"/>
      <c r="DS16" s="630"/>
      <c r="DT16" s="630"/>
      <c r="DU16" s="630"/>
      <c r="DV16" s="630"/>
      <c r="DW16" s="630"/>
      <c r="DX16" s="630"/>
      <c r="DY16" s="630"/>
      <c r="DZ16" s="630"/>
      <c r="EA16" s="630"/>
      <c r="EB16" s="630"/>
      <c r="EC16" s="674"/>
    </row>
    <row r="17" spans="2:133" ht="11.25" customHeight="1" x14ac:dyDescent="0.15">
      <c r="B17" s="626" t="s">
        <v>264</v>
      </c>
      <c r="C17" s="627"/>
      <c r="D17" s="627"/>
      <c r="E17" s="627"/>
      <c r="F17" s="627"/>
      <c r="G17" s="627"/>
      <c r="H17" s="627"/>
      <c r="I17" s="627"/>
      <c r="J17" s="627"/>
      <c r="K17" s="627"/>
      <c r="L17" s="627"/>
      <c r="M17" s="627"/>
      <c r="N17" s="627"/>
      <c r="O17" s="627"/>
      <c r="P17" s="627"/>
      <c r="Q17" s="628"/>
      <c r="R17" s="629">
        <v>26246</v>
      </c>
      <c r="S17" s="630"/>
      <c r="T17" s="630"/>
      <c r="U17" s="630"/>
      <c r="V17" s="630"/>
      <c r="W17" s="630"/>
      <c r="X17" s="630"/>
      <c r="Y17" s="631"/>
      <c r="Z17" s="656">
        <v>0.1</v>
      </c>
      <c r="AA17" s="656"/>
      <c r="AB17" s="656"/>
      <c r="AC17" s="656"/>
      <c r="AD17" s="657">
        <v>26246</v>
      </c>
      <c r="AE17" s="657"/>
      <c r="AF17" s="657"/>
      <c r="AG17" s="657"/>
      <c r="AH17" s="657"/>
      <c r="AI17" s="657"/>
      <c r="AJ17" s="657"/>
      <c r="AK17" s="657"/>
      <c r="AL17" s="632">
        <v>0.2</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6" t="s">
        <v>266</v>
      </c>
      <c r="CE17" s="667"/>
      <c r="CF17" s="667"/>
      <c r="CG17" s="667"/>
      <c r="CH17" s="667"/>
      <c r="CI17" s="667"/>
      <c r="CJ17" s="667"/>
      <c r="CK17" s="667"/>
      <c r="CL17" s="667"/>
      <c r="CM17" s="667"/>
      <c r="CN17" s="667"/>
      <c r="CO17" s="667"/>
      <c r="CP17" s="667"/>
      <c r="CQ17" s="668"/>
      <c r="CR17" s="629">
        <v>2013029</v>
      </c>
      <c r="CS17" s="630"/>
      <c r="CT17" s="630"/>
      <c r="CU17" s="630"/>
      <c r="CV17" s="630"/>
      <c r="CW17" s="630"/>
      <c r="CX17" s="630"/>
      <c r="CY17" s="631"/>
      <c r="CZ17" s="656">
        <v>10</v>
      </c>
      <c r="DA17" s="656"/>
      <c r="DB17" s="656"/>
      <c r="DC17" s="656"/>
      <c r="DD17" s="635" t="s">
        <v>129</v>
      </c>
      <c r="DE17" s="630"/>
      <c r="DF17" s="630"/>
      <c r="DG17" s="630"/>
      <c r="DH17" s="630"/>
      <c r="DI17" s="630"/>
      <c r="DJ17" s="630"/>
      <c r="DK17" s="630"/>
      <c r="DL17" s="630"/>
      <c r="DM17" s="630"/>
      <c r="DN17" s="630"/>
      <c r="DO17" s="630"/>
      <c r="DP17" s="631"/>
      <c r="DQ17" s="635">
        <v>1977572</v>
      </c>
      <c r="DR17" s="630"/>
      <c r="DS17" s="630"/>
      <c r="DT17" s="630"/>
      <c r="DU17" s="630"/>
      <c r="DV17" s="630"/>
      <c r="DW17" s="630"/>
      <c r="DX17" s="630"/>
      <c r="DY17" s="630"/>
      <c r="DZ17" s="630"/>
      <c r="EA17" s="630"/>
      <c r="EB17" s="630"/>
      <c r="EC17" s="674"/>
    </row>
    <row r="18" spans="2:133" ht="11.25" customHeight="1" x14ac:dyDescent="0.15">
      <c r="B18" s="626" t="s">
        <v>267</v>
      </c>
      <c r="C18" s="627"/>
      <c r="D18" s="627"/>
      <c r="E18" s="627"/>
      <c r="F18" s="627"/>
      <c r="G18" s="627"/>
      <c r="H18" s="627"/>
      <c r="I18" s="627"/>
      <c r="J18" s="627"/>
      <c r="K18" s="627"/>
      <c r="L18" s="627"/>
      <c r="M18" s="627"/>
      <c r="N18" s="627"/>
      <c r="O18" s="627"/>
      <c r="P18" s="627"/>
      <c r="Q18" s="628"/>
      <c r="R18" s="629">
        <v>88915</v>
      </c>
      <c r="S18" s="630"/>
      <c r="T18" s="630"/>
      <c r="U18" s="630"/>
      <c r="V18" s="630"/>
      <c r="W18" s="630"/>
      <c r="X18" s="630"/>
      <c r="Y18" s="631"/>
      <c r="Z18" s="656">
        <v>0.4</v>
      </c>
      <c r="AA18" s="656"/>
      <c r="AB18" s="656"/>
      <c r="AC18" s="656"/>
      <c r="AD18" s="657">
        <v>88915</v>
      </c>
      <c r="AE18" s="657"/>
      <c r="AF18" s="657"/>
      <c r="AG18" s="657"/>
      <c r="AH18" s="657"/>
      <c r="AI18" s="657"/>
      <c r="AJ18" s="657"/>
      <c r="AK18" s="657"/>
      <c r="AL18" s="632">
        <v>0.80000001192092896</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6" t="s">
        <v>269</v>
      </c>
      <c r="CE18" s="667"/>
      <c r="CF18" s="667"/>
      <c r="CG18" s="667"/>
      <c r="CH18" s="667"/>
      <c r="CI18" s="667"/>
      <c r="CJ18" s="667"/>
      <c r="CK18" s="667"/>
      <c r="CL18" s="667"/>
      <c r="CM18" s="667"/>
      <c r="CN18" s="667"/>
      <c r="CO18" s="667"/>
      <c r="CP18" s="667"/>
      <c r="CQ18" s="668"/>
      <c r="CR18" s="629" t="s">
        <v>129</v>
      </c>
      <c r="CS18" s="630"/>
      <c r="CT18" s="630"/>
      <c r="CU18" s="630"/>
      <c r="CV18" s="630"/>
      <c r="CW18" s="630"/>
      <c r="CX18" s="630"/>
      <c r="CY18" s="631"/>
      <c r="CZ18" s="656" t="s">
        <v>129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4"/>
    </row>
    <row r="19" spans="2:133" ht="11.25" customHeight="1" x14ac:dyDescent="0.15">
      <c r="B19" s="626" t="s">
        <v>270</v>
      </c>
      <c r="C19" s="627"/>
      <c r="D19" s="627"/>
      <c r="E19" s="627"/>
      <c r="F19" s="627"/>
      <c r="G19" s="627"/>
      <c r="H19" s="627"/>
      <c r="I19" s="627"/>
      <c r="J19" s="627"/>
      <c r="K19" s="627"/>
      <c r="L19" s="627"/>
      <c r="M19" s="627"/>
      <c r="N19" s="627"/>
      <c r="O19" s="627"/>
      <c r="P19" s="627"/>
      <c r="Q19" s="628"/>
      <c r="R19" s="629">
        <v>12002</v>
      </c>
      <c r="S19" s="630"/>
      <c r="T19" s="630"/>
      <c r="U19" s="630"/>
      <c r="V19" s="630"/>
      <c r="W19" s="630"/>
      <c r="X19" s="630"/>
      <c r="Y19" s="631"/>
      <c r="Z19" s="656">
        <v>0.1</v>
      </c>
      <c r="AA19" s="656"/>
      <c r="AB19" s="656"/>
      <c r="AC19" s="656"/>
      <c r="AD19" s="657">
        <v>12002</v>
      </c>
      <c r="AE19" s="657"/>
      <c r="AF19" s="657"/>
      <c r="AG19" s="657"/>
      <c r="AH19" s="657"/>
      <c r="AI19" s="657"/>
      <c r="AJ19" s="657"/>
      <c r="AK19" s="657"/>
      <c r="AL19" s="632">
        <v>0.1</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v>387</v>
      </c>
      <c r="BH19" s="630"/>
      <c r="BI19" s="630"/>
      <c r="BJ19" s="630"/>
      <c r="BK19" s="630"/>
      <c r="BL19" s="630"/>
      <c r="BM19" s="630"/>
      <c r="BN19" s="631"/>
      <c r="BO19" s="656">
        <v>0</v>
      </c>
      <c r="BP19" s="656"/>
      <c r="BQ19" s="656"/>
      <c r="BR19" s="656"/>
      <c r="BS19" s="657" t="s">
        <v>129</v>
      </c>
      <c r="BT19" s="657"/>
      <c r="BU19" s="657"/>
      <c r="BV19" s="657"/>
      <c r="BW19" s="657"/>
      <c r="BX19" s="657"/>
      <c r="BY19" s="657"/>
      <c r="BZ19" s="657"/>
      <c r="CA19" s="657"/>
      <c r="CB19" s="715"/>
      <c r="CD19" s="666" t="s">
        <v>272</v>
      </c>
      <c r="CE19" s="667"/>
      <c r="CF19" s="667"/>
      <c r="CG19" s="667"/>
      <c r="CH19" s="667"/>
      <c r="CI19" s="667"/>
      <c r="CJ19" s="667"/>
      <c r="CK19" s="667"/>
      <c r="CL19" s="667"/>
      <c r="CM19" s="667"/>
      <c r="CN19" s="667"/>
      <c r="CO19" s="667"/>
      <c r="CP19" s="667"/>
      <c r="CQ19" s="668"/>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4"/>
    </row>
    <row r="20" spans="2:133" ht="11.25" customHeight="1" x14ac:dyDescent="0.15">
      <c r="B20" s="626" t="s">
        <v>273</v>
      </c>
      <c r="C20" s="627"/>
      <c r="D20" s="627"/>
      <c r="E20" s="627"/>
      <c r="F20" s="627"/>
      <c r="G20" s="627"/>
      <c r="H20" s="627"/>
      <c r="I20" s="627"/>
      <c r="J20" s="627"/>
      <c r="K20" s="627"/>
      <c r="L20" s="627"/>
      <c r="M20" s="627"/>
      <c r="N20" s="627"/>
      <c r="O20" s="627"/>
      <c r="P20" s="627"/>
      <c r="Q20" s="628"/>
      <c r="R20" s="629">
        <v>6327</v>
      </c>
      <c r="S20" s="630"/>
      <c r="T20" s="630"/>
      <c r="U20" s="630"/>
      <c r="V20" s="630"/>
      <c r="W20" s="630"/>
      <c r="X20" s="630"/>
      <c r="Y20" s="631"/>
      <c r="Z20" s="656">
        <v>0</v>
      </c>
      <c r="AA20" s="656"/>
      <c r="AB20" s="656"/>
      <c r="AC20" s="656"/>
      <c r="AD20" s="657">
        <v>6327</v>
      </c>
      <c r="AE20" s="657"/>
      <c r="AF20" s="657"/>
      <c r="AG20" s="657"/>
      <c r="AH20" s="657"/>
      <c r="AI20" s="657"/>
      <c r="AJ20" s="657"/>
      <c r="AK20" s="657"/>
      <c r="AL20" s="632">
        <v>0.1</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v>387</v>
      </c>
      <c r="BH20" s="630"/>
      <c r="BI20" s="630"/>
      <c r="BJ20" s="630"/>
      <c r="BK20" s="630"/>
      <c r="BL20" s="630"/>
      <c r="BM20" s="630"/>
      <c r="BN20" s="631"/>
      <c r="BO20" s="656">
        <v>0</v>
      </c>
      <c r="BP20" s="656"/>
      <c r="BQ20" s="656"/>
      <c r="BR20" s="656"/>
      <c r="BS20" s="657" t="s">
        <v>129</v>
      </c>
      <c r="BT20" s="657"/>
      <c r="BU20" s="657"/>
      <c r="BV20" s="657"/>
      <c r="BW20" s="657"/>
      <c r="BX20" s="657"/>
      <c r="BY20" s="657"/>
      <c r="BZ20" s="657"/>
      <c r="CA20" s="657"/>
      <c r="CB20" s="715"/>
      <c r="CD20" s="666" t="s">
        <v>275</v>
      </c>
      <c r="CE20" s="667"/>
      <c r="CF20" s="667"/>
      <c r="CG20" s="667"/>
      <c r="CH20" s="667"/>
      <c r="CI20" s="667"/>
      <c r="CJ20" s="667"/>
      <c r="CK20" s="667"/>
      <c r="CL20" s="667"/>
      <c r="CM20" s="667"/>
      <c r="CN20" s="667"/>
      <c r="CO20" s="667"/>
      <c r="CP20" s="667"/>
      <c r="CQ20" s="668"/>
      <c r="CR20" s="629">
        <v>20183903</v>
      </c>
      <c r="CS20" s="630"/>
      <c r="CT20" s="630"/>
      <c r="CU20" s="630"/>
      <c r="CV20" s="630"/>
      <c r="CW20" s="630"/>
      <c r="CX20" s="630"/>
      <c r="CY20" s="631"/>
      <c r="CZ20" s="656">
        <v>100</v>
      </c>
      <c r="DA20" s="656"/>
      <c r="DB20" s="656"/>
      <c r="DC20" s="656"/>
      <c r="DD20" s="635">
        <v>2736495</v>
      </c>
      <c r="DE20" s="630"/>
      <c r="DF20" s="630"/>
      <c r="DG20" s="630"/>
      <c r="DH20" s="630"/>
      <c r="DI20" s="630"/>
      <c r="DJ20" s="630"/>
      <c r="DK20" s="630"/>
      <c r="DL20" s="630"/>
      <c r="DM20" s="630"/>
      <c r="DN20" s="630"/>
      <c r="DO20" s="630"/>
      <c r="DP20" s="631"/>
      <c r="DQ20" s="635">
        <v>13045296</v>
      </c>
      <c r="DR20" s="630"/>
      <c r="DS20" s="630"/>
      <c r="DT20" s="630"/>
      <c r="DU20" s="630"/>
      <c r="DV20" s="630"/>
      <c r="DW20" s="630"/>
      <c r="DX20" s="630"/>
      <c r="DY20" s="630"/>
      <c r="DZ20" s="630"/>
      <c r="EA20" s="630"/>
      <c r="EB20" s="630"/>
      <c r="EC20" s="674"/>
    </row>
    <row r="21" spans="2:133" ht="11.25" customHeight="1" x14ac:dyDescent="0.15">
      <c r="B21" s="626" t="s">
        <v>276</v>
      </c>
      <c r="C21" s="627"/>
      <c r="D21" s="627"/>
      <c r="E21" s="627"/>
      <c r="F21" s="627"/>
      <c r="G21" s="627"/>
      <c r="H21" s="627"/>
      <c r="I21" s="627"/>
      <c r="J21" s="627"/>
      <c r="K21" s="627"/>
      <c r="L21" s="627"/>
      <c r="M21" s="627"/>
      <c r="N21" s="627"/>
      <c r="O21" s="627"/>
      <c r="P21" s="627"/>
      <c r="Q21" s="628"/>
      <c r="R21" s="629">
        <v>1752</v>
      </c>
      <c r="S21" s="630"/>
      <c r="T21" s="630"/>
      <c r="U21" s="630"/>
      <c r="V21" s="630"/>
      <c r="W21" s="630"/>
      <c r="X21" s="630"/>
      <c r="Y21" s="631"/>
      <c r="Z21" s="656">
        <v>0</v>
      </c>
      <c r="AA21" s="656"/>
      <c r="AB21" s="656"/>
      <c r="AC21" s="656"/>
      <c r="AD21" s="657">
        <v>1752</v>
      </c>
      <c r="AE21" s="657"/>
      <c r="AF21" s="657"/>
      <c r="AG21" s="657"/>
      <c r="AH21" s="657"/>
      <c r="AI21" s="657"/>
      <c r="AJ21" s="657"/>
      <c r="AK21" s="657"/>
      <c r="AL21" s="632">
        <v>0</v>
      </c>
      <c r="AM21" s="633"/>
      <c r="AN21" s="633"/>
      <c r="AO21" s="658"/>
      <c r="AP21" s="722" t="s">
        <v>277</v>
      </c>
      <c r="AQ21" s="729"/>
      <c r="AR21" s="729"/>
      <c r="AS21" s="729"/>
      <c r="AT21" s="729"/>
      <c r="AU21" s="729"/>
      <c r="AV21" s="729"/>
      <c r="AW21" s="729"/>
      <c r="AX21" s="729"/>
      <c r="AY21" s="729"/>
      <c r="AZ21" s="729"/>
      <c r="BA21" s="729"/>
      <c r="BB21" s="729"/>
      <c r="BC21" s="729"/>
      <c r="BD21" s="729"/>
      <c r="BE21" s="729"/>
      <c r="BF21" s="724"/>
      <c r="BG21" s="629">
        <v>387</v>
      </c>
      <c r="BH21" s="630"/>
      <c r="BI21" s="630"/>
      <c r="BJ21" s="630"/>
      <c r="BK21" s="630"/>
      <c r="BL21" s="630"/>
      <c r="BM21" s="630"/>
      <c r="BN21" s="631"/>
      <c r="BO21" s="656">
        <v>0</v>
      </c>
      <c r="BP21" s="656"/>
      <c r="BQ21" s="656"/>
      <c r="BR21" s="656"/>
      <c r="BS21" s="657" t="s">
        <v>129</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278</v>
      </c>
      <c r="C22" s="693"/>
      <c r="D22" s="693"/>
      <c r="E22" s="693"/>
      <c r="F22" s="693"/>
      <c r="G22" s="693"/>
      <c r="H22" s="693"/>
      <c r="I22" s="693"/>
      <c r="J22" s="693"/>
      <c r="K22" s="693"/>
      <c r="L22" s="693"/>
      <c r="M22" s="693"/>
      <c r="N22" s="693"/>
      <c r="O22" s="693"/>
      <c r="P22" s="693"/>
      <c r="Q22" s="694"/>
      <c r="R22" s="629">
        <v>68834</v>
      </c>
      <c r="S22" s="630"/>
      <c r="T22" s="630"/>
      <c r="U22" s="630"/>
      <c r="V22" s="630"/>
      <c r="W22" s="630"/>
      <c r="X22" s="630"/>
      <c r="Y22" s="631"/>
      <c r="Z22" s="656">
        <v>0.3</v>
      </c>
      <c r="AA22" s="656"/>
      <c r="AB22" s="656"/>
      <c r="AC22" s="656"/>
      <c r="AD22" s="657">
        <v>68834</v>
      </c>
      <c r="AE22" s="657"/>
      <c r="AF22" s="657"/>
      <c r="AG22" s="657"/>
      <c r="AH22" s="657"/>
      <c r="AI22" s="657"/>
      <c r="AJ22" s="657"/>
      <c r="AK22" s="657"/>
      <c r="AL22" s="632">
        <v>0.60000002384185791</v>
      </c>
      <c r="AM22" s="633"/>
      <c r="AN22" s="633"/>
      <c r="AO22" s="658"/>
      <c r="AP22" s="722" t="s">
        <v>279</v>
      </c>
      <c r="AQ22" s="729"/>
      <c r="AR22" s="729"/>
      <c r="AS22" s="729"/>
      <c r="AT22" s="729"/>
      <c r="AU22" s="729"/>
      <c r="AV22" s="729"/>
      <c r="AW22" s="729"/>
      <c r="AX22" s="729"/>
      <c r="AY22" s="729"/>
      <c r="AZ22" s="729"/>
      <c r="BA22" s="729"/>
      <c r="BB22" s="729"/>
      <c r="BC22" s="729"/>
      <c r="BD22" s="729"/>
      <c r="BE22" s="729"/>
      <c r="BF22" s="724"/>
      <c r="BG22" s="629" t="s">
        <v>129</v>
      </c>
      <c r="BH22" s="630"/>
      <c r="BI22" s="630"/>
      <c r="BJ22" s="630"/>
      <c r="BK22" s="630"/>
      <c r="BL22" s="630"/>
      <c r="BM22" s="630"/>
      <c r="BN22" s="631"/>
      <c r="BO22" s="656" t="s">
        <v>129</v>
      </c>
      <c r="BP22" s="656"/>
      <c r="BQ22" s="656"/>
      <c r="BR22" s="656"/>
      <c r="BS22" s="657" t="s">
        <v>129</v>
      </c>
      <c r="BT22" s="657"/>
      <c r="BU22" s="657"/>
      <c r="BV22" s="657"/>
      <c r="BW22" s="657"/>
      <c r="BX22" s="657"/>
      <c r="BY22" s="657"/>
      <c r="BZ22" s="657"/>
      <c r="CA22" s="657"/>
      <c r="CB22" s="715"/>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281</v>
      </c>
      <c r="C23" s="627"/>
      <c r="D23" s="627"/>
      <c r="E23" s="627"/>
      <c r="F23" s="627"/>
      <c r="G23" s="627"/>
      <c r="H23" s="627"/>
      <c r="I23" s="627"/>
      <c r="J23" s="627"/>
      <c r="K23" s="627"/>
      <c r="L23" s="627"/>
      <c r="M23" s="627"/>
      <c r="N23" s="627"/>
      <c r="O23" s="627"/>
      <c r="P23" s="627"/>
      <c r="Q23" s="628"/>
      <c r="R23" s="629">
        <v>9604516</v>
      </c>
      <c r="S23" s="630"/>
      <c r="T23" s="630"/>
      <c r="U23" s="630"/>
      <c r="V23" s="630"/>
      <c r="W23" s="630"/>
      <c r="X23" s="630"/>
      <c r="Y23" s="631"/>
      <c r="Z23" s="656">
        <v>44.9</v>
      </c>
      <c r="AA23" s="656"/>
      <c r="AB23" s="656"/>
      <c r="AC23" s="656"/>
      <c r="AD23" s="657">
        <v>8169623</v>
      </c>
      <c r="AE23" s="657"/>
      <c r="AF23" s="657"/>
      <c r="AG23" s="657"/>
      <c r="AH23" s="657"/>
      <c r="AI23" s="657"/>
      <c r="AJ23" s="657"/>
      <c r="AK23" s="657"/>
      <c r="AL23" s="632">
        <v>70.5</v>
      </c>
      <c r="AM23" s="633"/>
      <c r="AN23" s="633"/>
      <c r="AO23" s="658"/>
      <c r="AP23" s="722" t="s">
        <v>282</v>
      </c>
      <c r="AQ23" s="729"/>
      <c r="AR23" s="729"/>
      <c r="AS23" s="729"/>
      <c r="AT23" s="729"/>
      <c r="AU23" s="729"/>
      <c r="AV23" s="729"/>
      <c r="AW23" s="729"/>
      <c r="AX23" s="729"/>
      <c r="AY23" s="729"/>
      <c r="AZ23" s="729"/>
      <c r="BA23" s="729"/>
      <c r="BB23" s="729"/>
      <c r="BC23" s="729"/>
      <c r="BD23" s="729"/>
      <c r="BE23" s="729"/>
      <c r="BF23" s="724"/>
      <c r="BG23" s="629" t="s">
        <v>129</v>
      </c>
      <c r="BH23" s="630"/>
      <c r="BI23" s="630"/>
      <c r="BJ23" s="630"/>
      <c r="BK23" s="630"/>
      <c r="BL23" s="630"/>
      <c r="BM23" s="630"/>
      <c r="BN23" s="631"/>
      <c r="BO23" s="656" t="s">
        <v>129</v>
      </c>
      <c r="BP23" s="656"/>
      <c r="BQ23" s="656"/>
      <c r="BR23" s="656"/>
      <c r="BS23" s="657" t="s">
        <v>129</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34" t="s">
        <v>286</v>
      </c>
      <c r="DM23" s="735"/>
      <c r="DN23" s="735"/>
      <c r="DO23" s="735"/>
      <c r="DP23" s="735"/>
      <c r="DQ23" s="735"/>
      <c r="DR23" s="735"/>
      <c r="DS23" s="735"/>
      <c r="DT23" s="735"/>
      <c r="DU23" s="735"/>
      <c r="DV23" s="736"/>
      <c r="DW23" s="731" t="s">
        <v>287</v>
      </c>
      <c r="DX23" s="732"/>
      <c r="DY23" s="732"/>
      <c r="DZ23" s="732"/>
      <c r="EA23" s="732"/>
      <c r="EB23" s="732"/>
      <c r="EC23" s="733"/>
    </row>
    <row r="24" spans="2:133" ht="11.25" customHeight="1" x14ac:dyDescent="0.15">
      <c r="B24" s="626" t="s">
        <v>288</v>
      </c>
      <c r="C24" s="627"/>
      <c r="D24" s="627"/>
      <c r="E24" s="627"/>
      <c r="F24" s="627"/>
      <c r="G24" s="627"/>
      <c r="H24" s="627"/>
      <c r="I24" s="627"/>
      <c r="J24" s="627"/>
      <c r="K24" s="627"/>
      <c r="L24" s="627"/>
      <c r="M24" s="627"/>
      <c r="N24" s="627"/>
      <c r="O24" s="627"/>
      <c r="P24" s="627"/>
      <c r="Q24" s="628"/>
      <c r="R24" s="629">
        <v>8169623</v>
      </c>
      <c r="S24" s="630"/>
      <c r="T24" s="630"/>
      <c r="U24" s="630"/>
      <c r="V24" s="630"/>
      <c r="W24" s="630"/>
      <c r="X24" s="630"/>
      <c r="Y24" s="631"/>
      <c r="Z24" s="656">
        <v>38.200000000000003</v>
      </c>
      <c r="AA24" s="656"/>
      <c r="AB24" s="656"/>
      <c r="AC24" s="656"/>
      <c r="AD24" s="657">
        <v>8169623</v>
      </c>
      <c r="AE24" s="657"/>
      <c r="AF24" s="657"/>
      <c r="AG24" s="657"/>
      <c r="AH24" s="657"/>
      <c r="AI24" s="657"/>
      <c r="AJ24" s="657"/>
      <c r="AK24" s="657"/>
      <c r="AL24" s="632">
        <v>70.5</v>
      </c>
      <c r="AM24" s="633"/>
      <c r="AN24" s="633"/>
      <c r="AO24" s="658"/>
      <c r="AP24" s="722" t="s">
        <v>289</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290</v>
      </c>
      <c r="CE24" s="686"/>
      <c r="CF24" s="686"/>
      <c r="CG24" s="686"/>
      <c r="CH24" s="686"/>
      <c r="CI24" s="686"/>
      <c r="CJ24" s="686"/>
      <c r="CK24" s="686"/>
      <c r="CL24" s="686"/>
      <c r="CM24" s="686"/>
      <c r="CN24" s="686"/>
      <c r="CO24" s="686"/>
      <c r="CP24" s="686"/>
      <c r="CQ24" s="687"/>
      <c r="CR24" s="682">
        <v>7685823</v>
      </c>
      <c r="CS24" s="683"/>
      <c r="CT24" s="683"/>
      <c r="CU24" s="683"/>
      <c r="CV24" s="683"/>
      <c r="CW24" s="683"/>
      <c r="CX24" s="683"/>
      <c r="CY24" s="726"/>
      <c r="CZ24" s="727">
        <v>38.1</v>
      </c>
      <c r="DA24" s="702"/>
      <c r="DB24" s="702"/>
      <c r="DC24" s="730"/>
      <c r="DD24" s="725">
        <v>5346091</v>
      </c>
      <c r="DE24" s="683"/>
      <c r="DF24" s="683"/>
      <c r="DG24" s="683"/>
      <c r="DH24" s="683"/>
      <c r="DI24" s="683"/>
      <c r="DJ24" s="683"/>
      <c r="DK24" s="726"/>
      <c r="DL24" s="725">
        <v>5007395</v>
      </c>
      <c r="DM24" s="683"/>
      <c r="DN24" s="683"/>
      <c r="DO24" s="683"/>
      <c r="DP24" s="683"/>
      <c r="DQ24" s="683"/>
      <c r="DR24" s="683"/>
      <c r="DS24" s="683"/>
      <c r="DT24" s="683"/>
      <c r="DU24" s="683"/>
      <c r="DV24" s="726"/>
      <c r="DW24" s="727">
        <v>42.2</v>
      </c>
      <c r="DX24" s="702"/>
      <c r="DY24" s="702"/>
      <c r="DZ24" s="702"/>
      <c r="EA24" s="702"/>
      <c r="EB24" s="702"/>
      <c r="EC24" s="728"/>
    </row>
    <row r="25" spans="2:133" ht="11.25" customHeight="1" x14ac:dyDescent="0.15">
      <c r="B25" s="626" t="s">
        <v>291</v>
      </c>
      <c r="C25" s="627"/>
      <c r="D25" s="627"/>
      <c r="E25" s="627"/>
      <c r="F25" s="627"/>
      <c r="G25" s="627"/>
      <c r="H25" s="627"/>
      <c r="I25" s="627"/>
      <c r="J25" s="627"/>
      <c r="K25" s="627"/>
      <c r="L25" s="627"/>
      <c r="M25" s="627"/>
      <c r="N25" s="627"/>
      <c r="O25" s="627"/>
      <c r="P25" s="627"/>
      <c r="Q25" s="628"/>
      <c r="R25" s="629">
        <v>1434893</v>
      </c>
      <c r="S25" s="630"/>
      <c r="T25" s="630"/>
      <c r="U25" s="630"/>
      <c r="V25" s="630"/>
      <c r="W25" s="630"/>
      <c r="X25" s="630"/>
      <c r="Y25" s="631"/>
      <c r="Z25" s="656">
        <v>6.7</v>
      </c>
      <c r="AA25" s="656"/>
      <c r="AB25" s="656"/>
      <c r="AC25" s="656"/>
      <c r="AD25" s="657" t="s">
        <v>129</v>
      </c>
      <c r="AE25" s="657"/>
      <c r="AF25" s="657"/>
      <c r="AG25" s="657"/>
      <c r="AH25" s="657"/>
      <c r="AI25" s="657"/>
      <c r="AJ25" s="657"/>
      <c r="AK25" s="657"/>
      <c r="AL25" s="632" t="s">
        <v>129</v>
      </c>
      <c r="AM25" s="633"/>
      <c r="AN25" s="633"/>
      <c r="AO25" s="658"/>
      <c r="AP25" s="722" t="s">
        <v>292</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6" t="s">
        <v>293</v>
      </c>
      <c r="CE25" s="667"/>
      <c r="CF25" s="667"/>
      <c r="CG25" s="667"/>
      <c r="CH25" s="667"/>
      <c r="CI25" s="667"/>
      <c r="CJ25" s="667"/>
      <c r="CK25" s="667"/>
      <c r="CL25" s="667"/>
      <c r="CM25" s="667"/>
      <c r="CN25" s="667"/>
      <c r="CO25" s="667"/>
      <c r="CP25" s="667"/>
      <c r="CQ25" s="668"/>
      <c r="CR25" s="629">
        <v>3085754</v>
      </c>
      <c r="CS25" s="640"/>
      <c r="CT25" s="640"/>
      <c r="CU25" s="640"/>
      <c r="CV25" s="640"/>
      <c r="CW25" s="640"/>
      <c r="CX25" s="640"/>
      <c r="CY25" s="641"/>
      <c r="CZ25" s="632">
        <v>15.3</v>
      </c>
      <c r="DA25" s="642"/>
      <c r="DB25" s="642"/>
      <c r="DC25" s="643"/>
      <c r="DD25" s="635">
        <v>2675458</v>
      </c>
      <c r="DE25" s="640"/>
      <c r="DF25" s="640"/>
      <c r="DG25" s="640"/>
      <c r="DH25" s="640"/>
      <c r="DI25" s="640"/>
      <c r="DJ25" s="640"/>
      <c r="DK25" s="641"/>
      <c r="DL25" s="635">
        <v>2556803</v>
      </c>
      <c r="DM25" s="640"/>
      <c r="DN25" s="640"/>
      <c r="DO25" s="640"/>
      <c r="DP25" s="640"/>
      <c r="DQ25" s="640"/>
      <c r="DR25" s="640"/>
      <c r="DS25" s="640"/>
      <c r="DT25" s="640"/>
      <c r="DU25" s="640"/>
      <c r="DV25" s="641"/>
      <c r="DW25" s="632">
        <v>21.5</v>
      </c>
      <c r="DX25" s="642"/>
      <c r="DY25" s="642"/>
      <c r="DZ25" s="642"/>
      <c r="EA25" s="642"/>
      <c r="EB25" s="642"/>
      <c r="EC25" s="669"/>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295</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6" t="s">
        <v>296</v>
      </c>
      <c r="CE26" s="667"/>
      <c r="CF26" s="667"/>
      <c r="CG26" s="667"/>
      <c r="CH26" s="667"/>
      <c r="CI26" s="667"/>
      <c r="CJ26" s="667"/>
      <c r="CK26" s="667"/>
      <c r="CL26" s="667"/>
      <c r="CM26" s="667"/>
      <c r="CN26" s="667"/>
      <c r="CO26" s="667"/>
      <c r="CP26" s="667"/>
      <c r="CQ26" s="668"/>
      <c r="CR26" s="629">
        <v>1691244</v>
      </c>
      <c r="CS26" s="630"/>
      <c r="CT26" s="630"/>
      <c r="CU26" s="630"/>
      <c r="CV26" s="630"/>
      <c r="CW26" s="630"/>
      <c r="CX26" s="630"/>
      <c r="CY26" s="631"/>
      <c r="CZ26" s="632">
        <v>8.4</v>
      </c>
      <c r="DA26" s="642"/>
      <c r="DB26" s="642"/>
      <c r="DC26" s="643"/>
      <c r="DD26" s="635">
        <v>1422414</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69"/>
    </row>
    <row r="27" spans="2:133" ht="11.25" customHeight="1" x14ac:dyDescent="0.15">
      <c r="B27" s="626" t="s">
        <v>297</v>
      </c>
      <c r="C27" s="627"/>
      <c r="D27" s="627"/>
      <c r="E27" s="627"/>
      <c r="F27" s="627"/>
      <c r="G27" s="627"/>
      <c r="H27" s="627"/>
      <c r="I27" s="627"/>
      <c r="J27" s="627"/>
      <c r="K27" s="627"/>
      <c r="L27" s="627"/>
      <c r="M27" s="627"/>
      <c r="N27" s="627"/>
      <c r="O27" s="627"/>
      <c r="P27" s="627"/>
      <c r="Q27" s="628"/>
      <c r="R27" s="629">
        <v>12907122</v>
      </c>
      <c r="S27" s="630"/>
      <c r="T27" s="630"/>
      <c r="U27" s="630"/>
      <c r="V27" s="630"/>
      <c r="W27" s="630"/>
      <c r="X27" s="630"/>
      <c r="Y27" s="631"/>
      <c r="Z27" s="656">
        <v>60.3</v>
      </c>
      <c r="AA27" s="656"/>
      <c r="AB27" s="656"/>
      <c r="AC27" s="656"/>
      <c r="AD27" s="657">
        <v>11472229</v>
      </c>
      <c r="AE27" s="657"/>
      <c r="AF27" s="657"/>
      <c r="AG27" s="657"/>
      <c r="AH27" s="657"/>
      <c r="AI27" s="657"/>
      <c r="AJ27" s="657"/>
      <c r="AK27" s="657"/>
      <c r="AL27" s="632">
        <v>99.099998474121094</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2374858</v>
      </c>
      <c r="BH27" s="630"/>
      <c r="BI27" s="630"/>
      <c r="BJ27" s="630"/>
      <c r="BK27" s="630"/>
      <c r="BL27" s="630"/>
      <c r="BM27" s="630"/>
      <c r="BN27" s="631"/>
      <c r="BO27" s="656">
        <v>100</v>
      </c>
      <c r="BP27" s="656"/>
      <c r="BQ27" s="656"/>
      <c r="BR27" s="656"/>
      <c r="BS27" s="657" t="s">
        <v>129</v>
      </c>
      <c r="BT27" s="657"/>
      <c r="BU27" s="657"/>
      <c r="BV27" s="657"/>
      <c r="BW27" s="657"/>
      <c r="BX27" s="657"/>
      <c r="BY27" s="657"/>
      <c r="BZ27" s="657"/>
      <c r="CA27" s="657"/>
      <c r="CB27" s="715"/>
      <c r="CD27" s="666" t="s">
        <v>299</v>
      </c>
      <c r="CE27" s="667"/>
      <c r="CF27" s="667"/>
      <c r="CG27" s="667"/>
      <c r="CH27" s="667"/>
      <c r="CI27" s="667"/>
      <c r="CJ27" s="667"/>
      <c r="CK27" s="667"/>
      <c r="CL27" s="667"/>
      <c r="CM27" s="667"/>
      <c r="CN27" s="667"/>
      <c r="CO27" s="667"/>
      <c r="CP27" s="667"/>
      <c r="CQ27" s="668"/>
      <c r="CR27" s="629">
        <v>2587242</v>
      </c>
      <c r="CS27" s="640"/>
      <c r="CT27" s="640"/>
      <c r="CU27" s="640"/>
      <c r="CV27" s="640"/>
      <c r="CW27" s="640"/>
      <c r="CX27" s="640"/>
      <c r="CY27" s="641"/>
      <c r="CZ27" s="632">
        <v>12.8</v>
      </c>
      <c r="DA27" s="642"/>
      <c r="DB27" s="642"/>
      <c r="DC27" s="643"/>
      <c r="DD27" s="635">
        <v>693263</v>
      </c>
      <c r="DE27" s="640"/>
      <c r="DF27" s="640"/>
      <c r="DG27" s="640"/>
      <c r="DH27" s="640"/>
      <c r="DI27" s="640"/>
      <c r="DJ27" s="640"/>
      <c r="DK27" s="641"/>
      <c r="DL27" s="635">
        <v>685543</v>
      </c>
      <c r="DM27" s="640"/>
      <c r="DN27" s="640"/>
      <c r="DO27" s="640"/>
      <c r="DP27" s="640"/>
      <c r="DQ27" s="640"/>
      <c r="DR27" s="640"/>
      <c r="DS27" s="640"/>
      <c r="DT27" s="640"/>
      <c r="DU27" s="640"/>
      <c r="DV27" s="641"/>
      <c r="DW27" s="632">
        <v>5.8</v>
      </c>
      <c r="DX27" s="642"/>
      <c r="DY27" s="642"/>
      <c r="DZ27" s="642"/>
      <c r="EA27" s="642"/>
      <c r="EB27" s="642"/>
      <c r="EC27" s="669"/>
    </row>
    <row r="28" spans="2:133" ht="11.25" customHeight="1" x14ac:dyDescent="0.15">
      <c r="B28" s="626" t="s">
        <v>300</v>
      </c>
      <c r="C28" s="627"/>
      <c r="D28" s="627"/>
      <c r="E28" s="627"/>
      <c r="F28" s="627"/>
      <c r="G28" s="627"/>
      <c r="H28" s="627"/>
      <c r="I28" s="627"/>
      <c r="J28" s="627"/>
      <c r="K28" s="627"/>
      <c r="L28" s="627"/>
      <c r="M28" s="627"/>
      <c r="N28" s="627"/>
      <c r="O28" s="627"/>
      <c r="P28" s="627"/>
      <c r="Q28" s="628"/>
      <c r="R28" s="629">
        <v>4177</v>
      </c>
      <c r="S28" s="630"/>
      <c r="T28" s="630"/>
      <c r="U28" s="630"/>
      <c r="V28" s="630"/>
      <c r="W28" s="630"/>
      <c r="X28" s="630"/>
      <c r="Y28" s="631"/>
      <c r="Z28" s="656">
        <v>0</v>
      </c>
      <c r="AA28" s="656"/>
      <c r="AB28" s="656"/>
      <c r="AC28" s="656"/>
      <c r="AD28" s="657">
        <v>4177</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301</v>
      </c>
      <c r="CE28" s="667"/>
      <c r="CF28" s="667"/>
      <c r="CG28" s="667"/>
      <c r="CH28" s="667"/>
      <c r="CI28" s="667"/>
      <c r="CJ28" s="667"/>
      <c r="CK28" s="667"/>
      <c r="CL28" s="667"/>
      <c r="CM28" s="667"/>
      <c r="CN28" s="667"/>
      <c r="CO28" s="667"/>
      <c r="CP28" s="667"/>
      <c r="CQ28" s="668"/>
      <c r="CR28" s="629">
        <v>2012827</v>
      </c>
      <c r="CS28" s="630"/>
      <c r="CT28" s="630"/>
      <c r="CU28" s="630"/>
      <c r="CV28" s="630"/>
      <c r="CW28" s="630"/>
      <c r="CX28" s="630"/>
      <c r="CY28" s="631"/>
      <c r="CZ28" s="632">
        <v>10</v>
      </c>
      <c r="DA28" s="642"/>
      <c r="DB28" s="642"/>
      <c r="DC28" s="643"/>
      <c r="DD28" s="635">
        <v>1977370</v>
      </c>
      <c r="DE28" s="630"/>
      <c r="DF28" s="630"/>
      <c r="DG28" s="630"/>
      <c r="DH28" s="630"/>
      <c r="DI28" s="630"/>
      <c r="DJ28" s="630"/>
      <c r="DK28" s="631"/>
      <c r="DL28" s="635">
        <v>1765049</v>
      </c>
      <c r="DM28" s="630"/>
      <c r="DN28" s="630"/>
      <c r="DO28" s="630"/>
      <c r="DP28" s="630"/>
      <c r="DQ28" s="630"/>
      <c r="DR28" s="630"/>
      <c r="DS28" s="630"/>
      <c r="DT28" s="630"/>
      <c r="DU28" s="630"/>
      <c r="DV28" s="631"/>
      <c r="DW28" s="632">
        <v>14.9</v>
      </c>
      <c r="DX28" s="642"/>
      <c r="DY28" s="642"/>
      <c r="DZ28" s="642"/>
      <c r="EA28" s="642"/>
      <c r="EB28" s="642"/>
      <c r="EC28" s="669"/>
    </row>
    <row r="29" spans="2:133" ht="11.25" customHeight="1" x14ac:dyDescent="0.15">
      <c r="B29" s="626" t="s">
        <v>302</v>
      </c>
      <c r="C29" s="627"/>
      <c r="D29" s="627"/>
      <c r="E29" s="627"/>
      <c r="F29" s="627"/>
      <c r="G29" s="627"/>
      <c r="H29" s="627"/>
      <c r="I29" s="627"/>
      <c r="J29" s="627"/>
      <c r="K29" s="627"/>
      <c r="L29" s="627"/>
      <c r="M29" s="627"/>
      <c r="N29" s="627"/>
      <c r="O29" s="627"/>
      <c r="P29" s="627"/>
      <c r="Q29" s="628"/>
      <c r="R29" s="629">
        <v>151656</v>
      </c>
      <c r="S29" s="630"/>
      <c r="T29" s="630"/>
      <c r="U29" s="630"/>
      <c r="V29" s="630"/>
      <c r="W29" s="630"/>
      <c r="X29" s="630"/>
      <c r="Y29" s="631"/>
      <c r="Z29" s="656">
        <v>0.7</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303</v>
      </c>
      <c r="CE29" s="717"/>
      <c r="CF29" s="666" t="s">
        <v>70</v>
      </c>
      <c r="CG29" s="667"/>
      <c r="CH29" s="667"/>
      <c r="CI29" s="667"/>
      <c r="CJ29" s="667"/>
      <c r="CK29" s="667"/>
      <c r="CL29" s="667"/>
      <c r="CM29" s="667"/>
      <c r="CN29" s="667"/>
      <c r="CO29" s="667"/>
      <c r="CP29" s="667"/>
      <c r="CQ29" s="668"/>
      <c r="CR29" s="629">
        <v>2012827</v>
      </c>
      <c r="CS29" s="640"/>
      <c r="CT29" s="640"/>
      <c r="CU29" s="640"/>
      <c r="CV29" s="640"/>
      <c r="CW29" s="640"/>
      <c r="CX29" s="640"/>
      <c r="CY29" s="641"/>
      <c r="CZ29" s="632">
        <v>10</v>
      </c>
      <c r="DA29" s="642"/>
      <c r="DB29" s="642"/>
      <c r="DC29" s="643"/>
      <c r="DD29" s="635">
        <v>1977370</v>
      </c>
      <c r="DE29" s="640"/>
      <c r="DF29" s="640"/>
      <c r="DG29" s="640"/>
      <c r="DH29" s="640"/>
      <c r="DI29" s="640"/>
      <c r="DJ29" s="640"/>
      <c r="DK29" s="641"/>
      <c r="DL29" s="635">
        <v>1765049</v>
      </c>
      <c r="DM29" s="640"/>
      <c r="DN29" s="640"/>
      <c r="DO29" s="640"/>
      <c r="DP29" s="640"/>
      <c r="DQ29" s="640"/>
      <c r="DR29" s="640"/>
      <c r="DS29" s="640"/>
      <c r="DT29" s="640"/>
      <c r="DU29" s="640"/>
      <c r="DV29" s="641"/>
      <c r="DW29" s="632">
        <v>14.9</v>
      </c>
      <c r="DX29" s="642"/>
      <c r="DY29" s="642"/>
      <c r="DZ29" s="642"/>
      <c r="EA29" s="642"/>
      <c r="EB29" s="642"/>
      <c r="EC29" s="669"/>
    </row>
    <row r="30" spans="2:133" ht="11.25" customHeight="1" x14ac:dyDescent="0.15">
      <c r="B30" s="626" t="s">
        <v>304</v>
      </c>
      <c r="C30" s="627"/>
      <c r="D30" s="627"/>
      <c r="E30" s="627"/>
      <c r="F30" s="627"/>
      <c r="G30" s="627"/>
      <c r="H30" s="627"/>
      <c r="I30" s="627"/>
      <c r="J30" s="627"/>
      <c r="K30" s="627"/>
      <c r="L30" s="627"/>
      <c r="M30" s="627"/>
      <c r="N30" s="627"/>
      <c r="O30" s="627"/>
      <c r="P30" s="627"/>
      <c r="Q30" s="628"/>
      <c r="R30" s="629">
        <v>158475</v>
      </c>
      <c r="S30" s="630"/>
      <c r="T30" s="630"/>
      <c r="U30" s="630"/>
      <c r="V30" s="630"/>
      <c r="W30" s="630"/>
      <c r="X30" s="630"/>
      <c r="Y30" s="631"/>
      <c r="Z30" s="656">
        <v>0.7</v>
      </c>
      <c r="AA30" s="656"/>
      <c r="AB30" s="656"/>
      <c r="AC30" s="656"/>
      <c r="AD30" s="657">
        <v>18749</v>
      </c>
      <c r="AE30" s="657"/>
      <c r="AF30" s="657"/>
      <c r="AG30" s="657"/>
      <c r="AH30" s="657"/>
      <c r="AI30" s="657"/>
      <c r="AJ30" s="657"/>
      <c r="AK30" s="657"/>
      <c r="AL30" s="632">
        <v>0.2</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66" t="s">
        <v>307</v>
      </c>
      <c r="CG30" s="667"/>
      <c r="CH30" s="667"/>
      <c r="CI30" s="667"/>
      <c r="CJ30" s="667"/>
      <c r="CK30" s="667"/>
      <c r="CL30" s="667"/>
      <c r="CM30" s="667"/>
      <c r="CN30" s="667"/>
      <c r="CO30" s="667"/>
      <c r="CP30" s="667"/>
      <c r="CQ30" s="668"/>
      <c r="CR30" s="629">
        <v>1925933</v>
      </c>
      <c r="CS30" s="630"/>
      <c r="CT30" s="630"/>
      <c r="CU30" s="630"/>
      <c r="CV30" s="630"/>
      <c r="CW30" s="630"/>
      <c r="CX30" s="630"/>
      <c r="CY30" s="631"/>
      <c r="CZ30" s="632">
        <v>9.5</v>
      </c>
      <c r="DA30" s="642"/>
      <c r="DB30" s="642"/>
      <c r="DC30" s="643"/>
      <c r="DD30" s="635">
        <v>1890476</v>
      </c>
      <c r="DE30" s="630"/>
      <c r="DF30" s="630"/>
      <c r="DG30" s="630"/>
      <c r="DH30" s="630"/>
      <c r="DI30" s="630"/>
      <c r="DJ30" s="630"/>
      <c r="DK30" s="631"/>
      <c r="DL30" s="635">
        <v>1678155</v>
      </c>
      <c r="DM30" s="630"/>
      <c r="DN30" s="630"/>
      <c r="DO30" s="630"/>
      <c r="DP30" s="630"/>
      <c r="DQ30" s="630"/>
      <c r="DR30" s="630"/>
      <c r="DS30" s="630"/>
      <c r="DT30" s="630"/>
      <c r="DU30" s="630"/>
      <c r="DV30" s="631"/>
      <c r="DW30" s="632">
        <v>14.1</v>
      </c>
      <c r="DX30" s="642"/>
      <c r="DY30" s="642"/>
      <c r="DZ30" s="642"/>
      <c r="EA30" s="642"/>
      <c r="EB30" s="642"/>
      <c r="EC30" s="669"/>
    </row>
    <row r="31" spans="2:133" ht="11.25" customHeight="1" x14ac:dyDescent="0.15">
      <c r="B31" s="626" t="s">
        <v>308</v>
      </c>
      <c r="C31" s="627"/>
      <c r="D31" s="627"/>
      <c r="E31" s="627"/>
      <c r="F31" s="627"/>
      <c r="G31" s="627"/>
      <c r="H31" s="627"/>
      <c r="I31" s="627"/>
      <c r="J31" s="627"/>
      <c r="K31" s="627"/>
      <c r="L31" s="627"/>
      <c r="M31" s="627"/>
      <c r="N31" s="627"/>
      <c r="O31" s="627"/>
      <c r="P31" s="627"/>
      <c r="Q31" s="628"/>
      <c r="R31" s="629">
        <v>36836</v>
      </c>
      <c r="S31" s="630"/>
      <c r="T31" s="630"/>
      <c r="U31" s="630"/>
      <c r="V31" s="630"/>
      <c r="W31" s="630"/>
      <c r="X31" s="630"/>
      <c r="Y31" s="631"/>
      <c r="Z31" s="656">
        <v>0.2</v>
      </c>
      <c r="AA31" s="656"/>
      <c r="AB31" s="656"/>
      <c r="AC31" s="656"/>
      <c r="AD31" s="657" t="s">
        <v>129</v>
      </c>
      <c r="AE31" s="657"/>
      <c r="AF31" s="657"/>
      <c r="AG31" s="657"/>
      <c r="AH31" s="657"/>
      <c r="AI31" s="657"/>
      <c r="AJ31" s="657"/>
      <c r="AK31" s="657"/>
      <c r="AL31" s="632" t="s">
        <v>129</v>
      </c>
      <c r="AM31" s="633"/>
      <c r="AN31" s="633"/>
      <c r="AO31" s="658"/>
      <c r="AP31" s="704" t="s">
        <v>309</v>
      </c>
      <c r="AQ31" s="705"/>
      <c r="AR31" s="705"/>
      <c r="AS31" s="705"/>
      <c r="AT31" s="710" t="s">
        <v>310</v>
      </c>
      <c r="AU31" s="360"/>
      <c r="AV31" s="360"/>
      <c r="AW31" s="360"/>
      <c r="AX31" s="697" t="s">
        <v>189</v>
      </c>
      <c r="AY31" s="698"/>
      <c r="AZ31" s="698"/>
      <c r="BA31" s="698"/>
      <c r="BB31" s="698"/>
      <c r="BC31" s="698"/>
      <c r="BD31" s="698"/>
      <c r="BE31" s="698"/>
      <c r="BF31" s="699"/>
      <c r="BG31" s="700">
        <v>98.8</v>
      </c>
      <c r="BH31" s="701"/>
      <c r="BI31" s="701"/>
      <c r="BJ31" s="701"/>
      <c r="BK31" s="701"/>
      <c r="BL31" s="701"/>
      <c r="BM31" s="702">
        <v>95</v>
      </c>
      <c r="BN31" s="701"/>
      <c r="BO31" s="701"/>
      <c r="BP31" s="701"/>
      <c r="BQ31" s="703"/>
      <c r="BR31" s="700">
        <v>97.5</v>
      </c>
      <c r="BS31" s="701"/>
      <c r="BT31" s="701"/>
      <c r="BU31" s="701"/>
      <c r="BV31" s="701"/>
      <c r="BW31" s="701"/>
      <c r="BX31" s="702">
        <v>93.8</v>
      </c>
      <c r="BY31" s="701"/>
      <c r="BZ31" s="701"/>
      <c r="CA31" s="701"/>
      <c r="CB31" s="703"/>
      <c r="CD31" s="718"/>
      <c r="CE31" s="719"/>
      <c r="CF31" s="666" t="s">
        <v>311</v>
      </c>
      <c r="CG31" s="667"/>
      <c r="CH31" s="667"/>
      <c r="CI31" s="667"/>
      <c r="CJ31" s="667"/>
      <c r="CK31" s="667"/>
      <c r="CL31" s="667"/>
      <c r="CM31" s="667"/>
      <c r="CN31" s="667"/>
      <c r="CO31" s="667"/>
      <c r="CP31" s="667"/>
      <c r="CQ31" s="668"/>
      <c r="CR31" s="629">
        <v>86894</v>
      </c>
      <c r="CS31" s="640"/>
      <c r="CT31" s="640"/>
      <c r="CU31" s="640"/>
      <c r="CV31" s="640"/>
      <c r="CW31" s="640"/>
      <c r="CX31" s="640"/>
      <c r="CY31" s="641"/>
      <c r="CZ31" s="632">
        <v>0.4</v>
      </c>
      <c r="DA31" s="642"/>
      <c r="DB31" s="642"/>
      <c r="DC31" s="643"/>
      <c r="DD31" s="635">
        <v>86894</v>
      </c>
      <c r="DE31" s="640"/>
      <c r="DF31" s="640"/>
      <c r="DG31" s="640"/>
      <c r="DH31" s="640"/>
      <c r="DI31" s="640"/>
      <c r="DJ31" s="640"/>
      <c r="DK31" s="641"/>
      <c r="DL31" s="635">
        <v>86894</v>
      </c>
      <c r="DM31" s="640"/>
      <c r="DN31" s="640"/>
      <c r="DO31" s="640"/>
      <c r="DP31" s="640"/>
      <c r="DQ31" s="640"/>
      <c r="DR31" s="640"/>
      <c r="DS31" s="640"/>
      <c r="DT31" s="640"/>
      <c r="DU31" s="640"/>
      <c r="DV31" s="641"/>
      <c r="DW31" s="632">
        <v>0.7</v>
      </c>
      <c r="DX31" s="642"/>
      <c r="DY31" s="642"/>
      <c r="DZ31" s="642"/>
      <c r="EA31" s="642"/>
      <c r="EB31" s="642"/>
      <c r="EC31" s="669"/>
    </row>
    <row r="32" spans="2:133" ht="11.25" customHeight="1" x14ac:dyDescent="0.15">
      <c r="B32" s="626" t="s">
        <v>312</v>
      </c>
      <c r="C32" s="627"/>
      <c r="D32" s="627"/>
      <c r="E32" s="627"/>
      <c r="F32" s="627"/>
      <c r="G32" s="627"/>
      <c r="H32" s="627"/>
      <c r="I32" s="627"/>
      <c r="J32" s="627"/>
      <c r="K32" s="627"/>
      <c r="L32" s="627"/>
      <c r="M32" s="627"/>
      <c r="N32" s="627"/>
      <c r="O32" s="627"/>
      <c r="P32" s="627"/>
      <c r="Q32" s="628"/>
      <c r="R32" s="629">
        <v>2671976</v>
      </c>
      <c r="S32" s="630"/>
      <c r="T32" s="630"/>
      <c r="U32" s="630"/>
      <c r="V32" s="630"/>
      <c r="W32" s="630"/>
      <c r="X32" s="630"/>
      <c r="Y32" s="631"/>
      <c r="Z32" s="656">
        <v>12.5</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1" t="s">
        <v>313</v>
      </c>
      <c r="AV32" s="361"/>
      <c r="AW32" s="361"/>
      <c r="AX32" s="626" t="s">
        <v>314</v>
      </c>
      <c r="AY32" s="627"/>
      <c r="AZ32" s="627"/>
      <c r="BA32" s="627"/>
      <c r="BB32" s="627"/>
      <c r="BC32" s="627"/>
      <c r="BD32" s="627"/>
      <c r="BE32" s="627"/>
      <c r="BF32" s="628"/>
      <c r="BG32" s="695">
        <v>98.6</v>
      </c>
      <c r="BH32" s="640"/>
      <c r="BI32" s="640"/>
      <c r="BJ32" s="640"/>
      <c r="BK32" s="640"/>
      <c r="BL32" s="640"/>
      <c r="BM32" s="633">
        <v>96.8</v>
      </c>
      <c r="BN32" s="696"/>
      <c r="BO32" s="696"/>
      <c r="BP32" s="696"/>
      <c r="BQ32" s="673"/>
      <c r="BR32" s="695">
        <v>99.4</v>
      </c>
      <c r="BS32" s="640"/>
      <c r="BT32" s="640"/>
      <c r="BU32" s="640"/>
      <c r="BV32" s="640"/>
      <c r="BW32" s="640"/>
      <c r="BX32" s="633">
        <v>97.3</v>
      </c>
      <c r="BY32" s="696"/>
      <c r="BZ32" s="696"/>
      <c r="CA32" s="696"/>
      <c r="CB32" s="673"/>
      <c r="CD32" s="720"/>
      <c r="CE32" s="721"/>
      <c r="CF32" s="666" t="s">
        <v>315</v>
      </c>
      <c r="CG32" s="667"/>
      <c r="CH32" s="667"/>
      <c r="CI32" s="667"/>
      <c r="CJ32" s="667"/>
      <c r="CK32" s="667"/>
      <c r="CL32" s="667"/>
      <c r="CM32" s="667"/>
      <c r="CN32" s="667"/>
      <c r="CO32" s="667"/>
      <c r="CP32" s="667"/>
      <c r="CQ32" s="668"/>
      <c r="CR32" s="629" t="s">
        <v>129</v>
      </c>
      <c r="CS32" s="630"/>
      <c r="CT32" s="630"/>
      <c r="CU32" s="630"/>
      <c r="CV32" s="630"/>
      <c r="CW32" s="630"/>
      <c r="CX32" s="630"/>
      <c r="CY32" s="631"/>
      <c r="CZ32" s="632" t="s">
        <v>129</v>
      </c>
      <c r="DA32" s="642"/>
      <c r="DB32" s="642"/>
      <c r="DC32" s="643"/>
      <c r="DD32" s="635" t="s">
        <v>129</v>
      </c>
      <c r="DE32" s="630"/>
      <c r="DF32" s="630"/>
      <c r="DG32" s="630"/>
      <c r="DH32" s="630"/>
      <c r="DI32" s="630"/>
      <c r="DJ32" s="630"/>
      <c r="DK32" s="631"/>
      <c r="DL32" s="635" t="s">
        <v>129</v>
      </c>
      <c r="DM32" s="630"/>
      <c r="DN32" s="630"/>
      <c r="DO32" s="630"/>
      <c r="DP32" s="630"/>
      <c r="DQ32" s="630"/>
      <c r="DR32" s="630"/>
      <c r="DS32" s="630"/>
      <c r="DT32" s="630"/>
      <c r="DU32" s="630"/>
      <c r="DV32" s="631"/>
      <c r="DW32" s="632" t="s">
        <v>129</v>
      </c>
      <c r="DX32" s="642"/>
      <c r="DY32" s="642"/>
      <c r="DZ32" s="642"/>
      <c r="EA32" s="642"/>
      <c r="EB32" s="642"/>
      <c r="EC32" s="669"/>
    </row>
    <row r="33" spans="2:133" ht="11.25" customHeight="1" x14ac:dyDescent="0.15">
      <c r="B33" s="692" t="s">
        <v>316</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129</v>
      </c>
      <c r="AA33" s="656"/>
      <c r="AB33" s="656"/>
      <c r="AC33" s="656"/>
      <c r="AD33" s="657" t="s">
        <v>129</v>
      </c>
      <c r="AE33" s="657"/>
      <c r="AF33" s="657"/>
      <c r="AG33" s="657"/>
      <c r="AH33" s="657"/>
      <c r="AI33" s="657"/>
      <c r="AJ33" s="657"/>
      <c r="AK33" s="657"/>
      <c r="AL33" s="632" t="s">
        <v>129</v>
      </c>
      <c r="AM33" s="633"/>
      <c r="AN33" s="633"/>
      <c r="AO33" s="658"/>
      <c r="AP33" s="708"/>
      <c r="AQ33" s="709"/>
      <c r="AR33" s="709"/>
      <c r="AS33" s="709"/>
      <c r="AT33" s="712"/>
      <c r="AU33" s="362"/>
      <c r="AV33" s="362"/>
      <c r="AW33" s="362"/>
      <c r="AX33" s="606" t="s">
        <v>317</v>
      </c>
      <c r="AY33" s="607"/>
      <c r="AZ33" s="607"/>
      <c r="BA33" s="607"/>
      <c r="BB33" s="607"/>
      <c r="BC33" s="607"/>
      <c r="BD33" s="607"/>
      <c r="BE33" s="607"/>
      <c r="BF33" s="608"/>
      <c r="BG33" s="691">
        <v>98.7</v>
      </c>
      <c r="BH33" s="610"/>
      <c r="BI33" s="610"/>
      <c r="BJ33" s="610"/>
      <c r="BK33" s="610"/>
      <c r="BL33" s="610"/>
      <c r="BM33" s="648">
        <v>93.1</v>
      </c>
      <c r="BN33" s="610"/>
      <c r="BO33" s="610"/>
      <c r="BP33" s="610"/>
      <c r="BQ33" s="659"/>
      <c r="BR33" s="691">
        <v>95.7</v>
      </c>
      <c r="BS33" s="610"/>
      <c r="BT33" s="610"/>
      <c r="BU33" s="610"/>
      <c r="BV33" s="610"/>
      <c r="BW33" s="610"/>
      <c r="BX33" s="648">
        <v>90.6</v>
      </c>
      <c r="BY33" s="610"/>
      <c r="BZ33" s="610"/>
      <c r="CA33" s="610"/>
      <c r="CB33" s="659"/>
      <c r="CD33" s="666" t="s">
        <v>318</v>
      </c>
      <c r="CE33" s="667"/>
      <c r="CF33" s="667"/>
      <c r="CG33" s="667"/>
      <c r="CH33" s="667"/>
      <c r="CI33" s="667"/>
      <c r="CJ33" s="667"/>
      <c r="CK33" s="667"/>
      <c r="CL33" s="667"/>
      <c r="CM33" s="667"/>
      <c r="CN33" s="667"/>
      <c r="CO33" s="667"/>
      <c r="CP33" s="667"/>
      <c r="CQ33" s="668"/>
      <c r="CR33" s="629">
        <v>9701944</v>
      </c>
      <c r="CS33" s="640"/>
      <c r="CT33" s="640"/>
      <c r="CU33" s="640"/>
      <c r="CV33" s="640"/>
      <c r="CW33" s="640"/>
      <c r="CX33" s="640"/>
      <c r="CY33" s="641"/>
      <c r="CZ33" s="632">
        <v>48.1</v>
      </c>
      <c r="DA33" s="642"/>
      <c r="DB33" s="642"/>
      <c r="DC33" s="643"/>
      <c r="DD33" s="635">
        <v>7213331</v>
      </c>
      <c r="DE33" s="640"/>
      <c r="DF33" s="640"/>
      <c r="DG33" s="640"/>
      <c r="DH33" s="640"/>
      <c r="DI33" s="640"/>
      <c r="DJ33" s="640"/>
      <c r="DK33" s="641"/>
      <c r="DL33" s="635">
        <v>5861598</v>
      </c>
      <c r="DM33" s="640"/>
      <c r="DN33" s="640"/>
      <c r="DO33" s="640"/>
      <c r="DP33" s="640"/>
      <c r="DQ33" s="640"/>
      <c r="DR33" s="640"/>
      <c r="DS33" s="640"/>
      <c r="DT33" s="640"/>
      <c r="DU33" s="640"/>
      <c r="DV33" s="641"/>
      <c r="DW33" s="632">
        <v>49.4</v>
      </c>
      <c r="DX33" s="642"/>
      <c r="DY33" s="642"/>
      <c r="DZ33" s="642"/>
      <c r="EA33" s="642"/>
      <c r="EB33" s="642"/>
      <c r="EC33" s="669"/>
    </row>
    <row r="34" spans="2:133" ht="11.25" customHeight="1" x14ac:dyDescent="0.15">
      <c r="B34" s="626" t="s">
        <v>319</v>
      </c>
      <c r="C34" s="627"/>
      <c r="D34" s="627"/>
      <c r="E34" s="627"/>
      <c r="F34" s="627"/>
      <c r="G34" s="627"/>
      <c r="H34" s="627"/>
      <c r="I34" s="627"/>
      <c r="J34" s="627"/>
      <c r="K34" s="627"/>
      <c r="L34" s="627"/>
      <c r="M34" s="627"/>
      <c r="N34" s="627"/>
      <c r="O34" s="627"/>
      <c r="P34" s="627"/>
      <c r="Q34" s="628"/>
      <c r="R34" s="629">
        <v>1225204</v>
      </c>
      <c r="S34" s="630"/>
      <c r="T34" s="630"/>
      <c r="U34" s="630"/>
      <c r="V34" s="630"/>
      <c r="W34" s="630"/>
      <c r="X34" s="630"/>
      <c r="Y34" s="631"/>
      <c r="Z34" s="656">
        <v>5.7</v>
      </c>
      <c r="AA34" s="656"/>
      <c r="AB34" s="656"/>
      <c r="AC34" s="656"/>
      <c r="AD34" s="657" t="s">
        <v>129</v>
      </c>
      <c r="AE34" s="657"/>
      <c r="AF34" s="657"/>
      <c r="AG34" s="657"/>
      <c r="AH34" s="657"/>
      <c r="AI34" s="657"/>
      <c r="AJ34" s="657"/>
      <c r="AK34" s="657"/>
      <c r="AL34" s="632" t="s">
        <v>129</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320</v>
      </c>
      <c r="CE34" s="667"/>
      <c r="CF34" s="667"/>
      <c r="CG34" s="667"/>
      <c r="CH34" s="667"/>
      <c r="CI34" s="667"/>
      <c r="CJ34" s="667"/>
      <c r="CK34" s="667"/>
      <c r="CL34" s="667"/>
      <c r="CM34" s="667"/>
      <c r="CN34" s="667"/>
      <c r="CO34" s="667"/>
      <c r="CP34" s="667"/>
      <c r="CQ34" s="668"/>
      <c r="CR34" s="629">
        <v>2212122</v>
      </c>
      <c r="CS34" s="630"/>
      <c r="CT34" s="630"/>
      <c r="CU34" s="630"/>
      <c r="CV34" s="630"/>
      <c r="CW34" s="630"/>
      <c r="CX34" s="630"/>
      <c r="CY34" s="631"/>
      <c r="CZ34" s="632">
        <v>11</v>
      </c>
      <c r="DA34" s="642"/>
      <c r="DB34" s="642"/>
      <c r="DC34" s="643"/>
      <c r="DD34" s="635">
        <v>1309597</v>
      </c>
      <c r="DE34" s="630"/>
      <c r="DF34" s="630"/>
      <c r="DG34" s="630"/>
      <c r="DH34" s="630"/>
      <c r="DI34" s="630"/>
      <c r="DJ34" s="630"/>
      <c r="DK34" s="631"/>
      <c r="DL34" s="635">
        <v>993738</v>
      </c>
      <c r="DM34" s="630"/>
      <c r="DN34" s="630"/>
      <c r="DO34" s="630"/>
      <c r="DP34" s="630"/>
      <c r="DQ34" s="630"/>
      <c r="DR34" s="630"/>
      <c r="DS34" s="630"/>
      <c r="DT34" s="630"/>
      <c r="DU34" s="630"/>
      <c r="DV34" s="631"/>
      <c r="DW34" s="632">
        <v>8.4</v>
      </c>
      <c r="DX34" s="642"/>
      <c r="DY34" s="642"/>
      <c r="DZ34" s="642"/>
      <c r="EA34" s="642"/>
      <c r="EB34" s="642"/>
      <c r="EC34" s="669"/>
    </row>
    <row r="35" spans="2:133" ht="11.25" customHeight="1" x14ac:dyDescent="0.15">
      <c r="B35" s="626" t="s">
        <v>321</v>
      </c>
      <c r="C35" s="627"/>
      <c r="D35" s="627"/>
      <c r="E35" s="627"/>
      <c r="F35" s="627"/>
      <c r="G35" s="627"/>
      <c r="H35" s="627"/>
      <c r="I35" s="627"/>
      <c r="J35" s="627"/>
      <c r="K35" s="627"/>
      <c r="L35" s="627"/>
      <c r="M35" s="627"/>
      <c r="N35" s="627"/>
      <c r="O35" s="627"/>
      <c r="P35" s="627"/>
      <c r="Q35" s="628"/>
      <c r="R35" s="629">
        <v>150335</v>
      </c>
      <c r="S35" s="630"/>
      <c r="T35" s="630"/>
      <c r="U35" s="630"/>
      <c r="V35" s="630"/>
      <c r="W35" s="630"/>
      <c r="X35" s="630"/>
      <c r="Y35" s="631"/>
      <c r="Z35" s="656">
        <v>0.7</v>
      </c>
      <c r="AA35" s="656"/>
      <c r="AB35" s="656"/>
      <c r="AC35" s="656"/>
      <c r="AD35" s="657">
        <v>86869</v>
      </c>
      <c r="AE35" s="657"/>
      <c r="AF35" s="657"/>
      <c r="AG35" s="657"/>
      <c r="AH35" s="657"/>
      <c r="AI35" s="657"/>
      <c r="AJ35" s="657"/>
      <c r="AK35" s="657"/>
      <c r="AL35" s="632">
        <v>0.8</v>
      </c>
      <c r="AM35" s="633"/>
      <c r="AN35" s="633"/>
      <c r="AO35" s="658"/>
      <c r="AP35" s="218"/>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324</v>
      </c>
      <c r="CE35" s="667"/>
      <c r="CF35" s="667"/>
      <c r="CG35" s="667"/>
      <c r="CH35" s="667"/>
      <c r="CI35" s="667"/>
      <c r="CJ35" s="667"/>
      <c r="CK35" s="667"/>
      <c r="CL35" s="667"/>
      <c r="CM35" s="667"/>
      <c r="CN35" s="667"/>
      <c r="CO35" s="667"/>
      <c r="CP35" s="667"/>
      <c r="CQ35" s="668"/>
      <c r="CR35" s="629">
        <v>558325</v>
      </c>
      <c r="CS35" s="640"/>
      <c r="CT35" s="640"/>
      <c r="CU35" s="640"/>
      <c r="CV35" s="640"/>
      <c r="CW35" s="640"/>
      <c r="CX35" s="640"/>
      <c r="CY35" s="641"/>
      <c r="CZ35" s="632">
        <v>2.8</v>
      </c>
      <c r="DA35" s="642"/>
      <c r="DB35" s="642"/>
      <c r="DC35" s="643"/>
      <c r="DD35" s="635">
        <v>361164</v>
      </c>
      <c r="DE35" s="640"/>
      <c r="DF35" s="640"/>
      <c r="DG35" s="640"/>
      <c r="DH35" s="640"/>
      <c r="DI35" s="640"/>
      <c r="DJ35" s="640"/>
      <c r="DK35" s="641"/>
      <c r="DL35" s="635">
        <v>361164</v>
      </c>
      <c r="DM35" s="640"/>
      <c r="DN35" s="640"/>
      <c r="DO35" s="640"/>
      <c r="DP35" s="640"/>
      <c r="DQ35" s="640"/>
      <c r="DR35" s="640"/>
      <c r="DS35" s="640"/>
      <c r="DT35" s="640"/>
      <c r="DU35" s="640"/>
      <c r="DV35" s="641"/>
      <c r="DW35" s="632">
        <v>3</v>
      </c>
      <c r="DX35" s="642"/>
      <c r="DY35" s="642"/>
      <c r="DZ35" s="642"/>
      <c r="EA35" s="642"/>
      <c r="EB35" s="642"/>
      <c r="EC35" s="669"/>
    </row>
    <row r="36" spans="2:133" ht="11.25" customHeight="1" x14ac:dyDescent="0.15">
      <c r="B36" s="626" t="s">
        <v>325</v>
      </c>
      <c r="C36" s="627"/>
      <c r="D36" s="627"/>
      <c r="E36" s="627"/>
      <c r="F36" s="627"/>
      <c r="G36" s="627"/>
      <c r="H36" s="627"/>
      <c r="I36" s="627"/>
      <c r="J36" s="627"/>
      <c r="K36" s="627"/>
      <c r="L36" s="627"/>
      <c r="M36" s="627"/>
      <c r="N36" s="627"/>
      <c r="O36" s="627"/>
      <c r="P36" s="627"/>
      <c r="Q36" s="628"/>
      <c r="R36" s="629">
        <v>409032</v>
      </c>
      <c r="S36" s="630"/>
      <c r="T36" s="630"/>
      <c r="U36" s="630"/>
      <c r="V36" s="630"/>
      <c r="W36" s="630"/>
      <c r="X36" s="630"/>
      <c r="Y36" s="631"/>
      <c r="Z36" s="656">
        <v>1.9</v>
      </c>
      <c r="AA36" s="656"/>
      <c r="AB36" s="656"/>
      <c r="AC36" s="656"/>
      <c r="AD36" s="657" t="s">
        <v>129</v>
      </c>
      <c r="AE36" s="657"/>
      <c r="AF36" s="657"/>
      <c r="AG36" s="657"/>
      <c r="AH36" s="657"/>
      <c r="AI36" s="657"/>
      <c r="AJ36" s="657"/>
      <c r="AK36" s="657"/>
      <c r="AL36" s="632" t="s">
        <v>129</v>
      </c>
      <c r="AM36" s="633"/>
      <c r="AN36" s="633"/>
      <c r="AO36" s="658"/>
      <c r="AP36" s="218"/>
      <c r="AQ36" s="679" t="s">
        <v>326</v>
      </c>
      <c r="AR36" s="680"/>
      <c r="AS36" s="680"/>
      <c r="AT36" s="680"/>
      <c r="AU36" s="680"/>
      <c r="AV36" s="680"/>
      <c r="AW36" s="680"/>
      <c r="AX36" s="680"/>
      <c r="AY36" s="681"/>
      <c r="AZ36" s="682">
        <v>3439675</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48586</v>
      </c>
      <c r="BW36" s="683"/>
      <c r="BX36" s="683"/>
      <c r="BY36" s="683"/>
      <c r="BZ36" s="683"/>
      <c r="CA36" s="683"/>
      <c r="CB36" s="684"/>
      <c r="CD36" s="666" t="s">
        <v>328</v>
      </c>
      <c r="CE36" s="667"/>
      <c r="CF36" s="667"/>
      <c r="CG36" s="667"/>
      <c r="CH36" s="667"/>
      <c r="CI36" s="667"/>
      <c r="CJ36" s="667"/>
      <c r="CK36" s="667"/>
      <c r="CL36" s="667"/>
      <c r="CM36" s="667"/>
      <c r="CN36" s="667"/>
      <c r="CO36" s="667"/>
      <c r="CP36" s="667"/>
      <c r="CQ36" s="668"/>
      <c r="CR36" s="629">
        <v>4258822</v>
      </c>
      <c r="CS36" s="630"/>
      <c r="CT36" s="630"/>
      <c r="CU36" s="630"/>
      <c r="CV36" s="630"/>
      <c r="CW36" s="630"/>
      <c r="CX36" s="630"/>
      <c r="CY36" s="631"/>
      <c r="CZ36" s="632">
        <v>21.1</v>
      </c>
      <c r="DA36" s="642"/>
      <c r="DB36" s="642"/>
      <c r="DC36" s="643"/>
      <c r="DD36" s="635">
        <v>3564626</v>
      </c>
      <c r="DE36" s="630"/>
      <c r="DF36" s="630"/>
      <c r="DG36" s="630"/>
      <c r="DH36" s="630"/>
      <c r="DI36" s="630"/>
      <c r="DJ36" s="630"/>
      <c r="DK36" s="631"/>
      <c r="DL36" s="635">
        <v>3239634</v>
      </c>
      <c r="DM36" s="630"/>
      <c r="DN36" s="630"/>
      <c r="DO36" s="630"/>
      <c r="DP36" s="630"/>
      <c r="DQ36" s="630"/>
      <c r="DR36" s="630"/>
      <c r="DS36" s="630"/>
      <c r="DT36" s="630"/>
      <c r="DU36" s="630"/>
      <c r="DV36" s="631"/>
      <c r="DW36" s="632">
        <v>27.3</v>
      </c>
      <c r="DX36" s="642"/>
      <c r="DY36" s="642"/>
      <c r="DZ36" s="642"/>
      <c r="EA36" s="642"/>
      <c r="EB36" s="642"/>
      <c r="EC36" s="669"/>
    </row>
    <row r="37" spans="2:133" ht="11.25" customHeight="1" x14ac:dyDescent="0.15">
      <c r="B37" s="626" t="s">
        <v>329</v>
      </c>
      <c r="C37" s="627"/>
      <c r="D37" s="627"/>
      <c r="E37" s="627"/>
      <c r="F37" s="627"/>
      <c r="G37" s="627"/>
      <c r="H37" s="627"/>
      <c r="I37" s="627"/>
      <c r="J37" s="627"/>
      <c r="K37" s="627"/>
      <c r="L37" s="627"/>
      <c r="M37" s="627"/>
      <c r="N37" s="627"/>
      <c r="O37" s="627"/>
      <c r="P37" s="627"/>
      <c r="Q37" s="628"/>
      <c r="R37" s="629">
        <v>1375816</v>
      </c>
      <c r="S37" s="630"/>
      <c r="T37" s="630"/>
      <c r="U37" s="630"/>
      <c r="V37" s="630"/>
      <c r="W37" s="630"/>
      <c r="X37" s="630"/>
      <c r="Y37" s="631"/>
      <c r="Z37" s="656">
        <v>6.4</v>
      </c>
      <c r="AA37" s="656"/>
      <c r="AB37" s="656"/>
      <c r="AC37" s="656"/>
      <c r="AD37" s="657" t="s">
        <v>129</v>
      </c>
      <c r="AE37" s="657"/>
      <c r="AF37" s="657"/>
      <c r="AG37" s="657"/>
      <c r="AH37" s="657"/>
      <c r="AI37" s="657"/>
      <c r="AJ37" s="657"/>
      <c r="AK37" s="657"/>
      <c r="AL37" s="632" t="s">
        <v>129</v>
      </c>
      <c r="AM37" s="633"/>
      <c r="AN37" s="633"/>
      <c r="AO37" s="658"/>
      <c r="AQ37" s="670" t="s">
        <v>330</v>
      </c>
      <c r="AR37" s="671"/>
      <c r="AS37" s="671"/>
      <c r="AT37" s="671"/>
      <c r="AU37" s="671"/>
      <c r="AV37" s="671"/>
      <c r="AW37" s="671"/>
      <c r="AX37" s="671"/>
      <c r="AY37" s="672"/>
      <c r="AZ37" s="629">
        <v>1231326</v>
      </c>
      <c r="BA37" s="630"/>
      <c r="BB37" s="630"/>
      <c r="BC37" s="630"/>
      <c r="BD37" s="640"/>
      <c r="BE37" s="640"/>
      <c r="BF37" s="673"/>
      <c r="BG37" s="666" t="s">
        <v>331</v>
      </c>
      <c r="BH37" s="667"/>
      <c r="BI37" s="667"/>
      <c r="BJ37" s="667"/>
      <c r="BK37" s="667"/>
      <c r="BL37" s="667"/>
      <c r="BM37" s="667"/>
      <c r="BN37" s="667"/>
      <c r="BO37" s="667"/>
      <c r="BP37" s="667"/>
      <c r="BQ37" s="667"/>
      <c r="BR37" s="667"/>
      <c r="BS37" s="667"/>
      <c r="BT37" s="667"/>
      <c r="BU37" s="668"/>
      <c r="BV37" s="629">
        <v>1259</v>
      </c>
      <c r="BW37" s="630"/>
      <c r="BX37" s="630"/>
      <c r="BY37" s="630"/>
      <c r="BZ37" s="630"/>
      <c r="CA37" s="630"/>
      <c r="CB37" s="674"/>
      <c r="CD37" s="666" t="s">
        <v>332</v>
      </c>
      <c r="CE37" s="667"/>
      <c r="CF37" s="667"/>
      <c r="CG37" s="667"/>
      <c r="CH37" s="667"/>
      <c r="CI37" s="667"/>
      <c r="CJ37" s="667"/>
      <c r="CK37" s="667"/>
      <c r="CL37" s="667"/>
      <c r="CM37" s="667"/>
      <c r="CN37" s="667"/>
      <c r="CO37" s="667"/>
      <c r="CP37" s="667"/>
      <c r="CQ37" s="668"/>
      <c r="CR37" s="629">
        <v>894704</v>
      </c>
      <c r="CS37" s="640"/>
      <c r="CT37" s="640"/>
      <c r="CU37" s="640"/>
      <c r="CV37" s="640"/>
      <c r="CW37" s="640"/>
      <c r="CX37" s="640"/>
      <c r="CY37" s="641"/>
      <c r="CZ37" s="632">
        <v>4.4000000000000004</v>
      </c>
      <c r="DA37" s="642"/>
      <c r="DB37" s="642"/>
      <c r="DC37" s="643"/>
      <c r="DD37" s="635">
        <v>875894</v>
      </c>
      <c r="DE37" s="640"/>
      <c r="DF37" s="640"/>
      <c r="DG37" s="640"/>
      <c r="DH37" s="640"/>
      <c r="DI37" s="640"/>
      <c r="DJ37" s="640"/>
      <c r="DK37" s="641"/>
      <c r="DL37" s="635">
        <v>850837</v>
      </c>
      <c r="DM37" s="640"/>
      <c r="DN37" s="640"/>
      <c r="DO37" s="640"/>
      <c r="DP37" s="640"/>
      <c r="DQ37" s="640"/>
      <c r="DR37" s="640"/>
      <c r="DS37" s="640"/>
      <c r="DT37" s="640"/>
      <c r="DU37" s="640"/>
      <c r="DV37" s="641"/>
      <c r="DW37" s="632">
        <v>7.2</v>
      </c>
      <c r="DX37" s="642"/>
      <c r="DY37" s="642"/>
      <c r="DZ37" s="642"/>
      <c r="EA37" s="642"/>
      <c r="EB37" s="642"/>
      <c r="EC37" s="669"/>
    </row>
    <row r="38" spans="2:133" ht="11.25" customHeight="1" x14ac:dyDescent="0.15">
      <c r="B38" s="626" t="s">
        <v>333</v>
      </c>
      <c r="C38" s="627"/>
      <c r="D38" s="627"/>
      <c r="E38" s="627"/>
      <c r="F38" s="627"/>
      <c r="G38" s="627"/>
      <c r="H38" s="627"/>
      <c r="I38" s="627"/>
      <c r="J38" s="627"/>
      <c r="K38" s="627"/>
      <c r="L38" s="627"/>
      <c r="M38" s="627"/>
      <c r="N38" s="627"/>
      <c r="O38" s="627"/>
      <c r="P38" s="627"/>
      <c r="Q38" s="628"/>
      <c r="R38" s="629">
        <v>463193</v>
      </c>
      <c r="S38" s="630"/>
      <c r="T38" s="630"/>
      <c r="U38" s="630"/>
      <c r="V38" s="630"/>
      <c r="W38" s="630"/>
      <c r="X38" s="630"/>
      <c r="Y38" s="631"/>
      <c r="Z38" s="656">
        <v>2.2000000000000002</v>
      </c>
      <c r="AA38" s="656"/>
      <c r="AB38" s="656"/>
      <c r="AC38" s="656"/>
      <c r="AD38" s="657" t="s">
        <v>129</v>
      </c>
      <c r="AE38" s="657"/>
      <c r="AF38" s="657"/>
      <c r="AG38" s="657"/>
      <c r="AH38" s="657"/>
      <c r="AI38" s="657"/>
      <c r="AJ38" s="657"/>
      <c r="AK38" s="657"/>
      <c r="AL38" s="632" t="s">
        <v>129</v>
      </c>
      <c r="AM38" s="633"/>
      <c r="AN38" s="633"/>
      <c r="AO38" s="658"/>
      <c r="AQ38" s="670" t="s">
        <v>334</v>
      </c>
      <c r="AR38" s="671"/>
      <c r="AS38" s="671"/>
      <c r="AT38" s="671"/>
      <c r="AU38" s="671"/>
      <c r="AV38" s="671"/>
      <c r="AW38" s="671"/>
      <c r="AX38" s="671"/>
      <c r="AY38" s="672"/>
      <c r="AZ38" s="629">
        <v>538405</v>
      </c>
      <c r="BA38" s="630"/>
      <c r="BB38" s="630"/>
      <c r="BC38" s="630"/>
      <c r="BD38" s="640"/>
      <c r="BE38" s="640"/>
      <c r="BF38" s="673"/>
      <c r="BG38" s="666" t="s">
        <v>335</v>
      </c>
      <c r="BH38" s="667"/>
      <c r="BI38" s="667"/>
      <c r="BJ38" s="667"/>
      <c r="BK38" s="667"/>
      <c r="BL38" s="667"/>
      <c r="BM38" s="667"/>
      <c r="BN38" s="667"/>
      <c r="BO38" s="667"/>
      <c r="BP38" s="667"/>
      <c r="BQ38" s="667"/>
      <c r="BR38" s="667"/>
      <c r="BS38" s="667"/>
      <c r="BT38" s="667"/>
      <c r="BU38" s="668"/>
      <c r="BV38" s="629">
        <v>3210</v>
      </c>
      <c r="BW38" s="630"/>
      <c r="BX38" s="630"/>
      <c r="BY38" s="630"/>
      <c r="BZ38" s="630"/>
      <c r="CA38" s="630"/>
      <c r="CB38" s="674"/>
      <c r="CD38" s="666" t="s">
        <v>336</v>
      </c>
      <c r="CE38" s="667"/>
      <c r="CF38" s="667"/>
      <c r="CG38" s="667"/>
      <c r="CH38" s="667"/>
      <c r="CI38" s="667"/>
      <c r="CJ38" s="667"/>
      <c r="CK38" s="667"/>
      <c r="CL38" s="667"/>
      <c r="CM38" s="667"/>
      <c r="CN38" s="667"/>
      <c r="CO38" s="667"/>
      <c r="CP38" s="667"/>
      <c r="CQ38" s="668"/>
      <c r="CR38" s="629">
        <v>1324170</v>
      </c>
      <c r="CS38" s="630"/>
      <c r="CT38" s="630"/>
      <c r="CU38" s="630"/>
      <c r="CV38" s="630"/>
      <c r="CW38" s="630"/>
      <c r="CX38" s="630"/>
      <c r="CY38" s="631"/>
      <c r="CZ38" s="632">
        <v>6.6</v>
      </c>
      <c r="DA38" s="642"/>
      <c r="DB38" s="642"/>
      <c r="DC38" s="643"/>
      <c r="DD38" s="635">
        <v>1120575</v>
      </c>
      <c r="DE38" s="630"/>
      <c r="DF38" s="630"/>
      <c r="DG38" s="630"/>
      <c r="DH38" s="630"/>
      <c r="DI38" s="630"/>
      <c r="DJ38" s="630"/>
      <c r="DK38" s="631"/>
      <c r="DL38" s="635">
        <v>1024725</v>
      </c>
      <c r="DM38" s="630"/>
      <c r="DN38" s="630"/>
      <c r="DO38" s="630"/>
      <c r="DP38" s="630"/>
      <c r="DQ38" s="630"/>
      <c r="DR38" s="630"/>
      <c r="DS38" s="630"/>
      <c r="DT38" s="630"/>
      <c r="DU38" s="630"/>
      <c r="DV38" s="631"/>
      <c r="DW38" s="632">
        <v>8.6</v>
      </c>
      <c r="DX38" s="642"/>
      <c r="DY38" s="642"/>
      <c r="DZ38" s="642"/>
      <c r="EA38" s="642"/>
      <c r="EB38" s="642"/>
      <c r="EC38" s="669"/>
    </row>
    <row r="39" spans="2:133" ht="11.25" customHeight="1" x14ac:dyDescent="0.15">
      <c r="B39" s="626" t="s">
        <v>337</v>
      </c>
      <c r="C39" s="627"/>
      <c r="D39" s="627"/>
      <c r="E39" s="627"/>
      <c r="F39" s="627"/>
      <c r="G39" s="627"/>
      <c r="H39" s="627"/>
      <c r="I39" s="627"/>
      <c r="J39" s="627"/>
      <c r="K39" s="627"/>
      <c r="L39" s="627"/>
      <c r="M39" s="627"/>
      <c r="N39" s="627"/>
      <c r="O39" s="627"/>
      <c r="P39" s="627"/>
      <c r="Q39" s="628"/>
      <c r="R39" s="629">
        <v>350449</v>
      </c>
      <c r="S39" s="630"/>
      <c r="T39" s="630"/>
      <c r="U39" s="630"/>
      <c r="V39" s="630"/>
      <c r="W39" s="630"/>
      <c r="X39" s="630"/>
      <c r="Y39" s="631"/>
      <c r="Z39" s="656">
        <v>1.6</v>
      </c>
      <c r="AA39" s="656"/>
      <c r="AB39" s="656"/>
      <c r="AC39" s="656"/>
      <c r="AD39" s="657">
        <v>137</v>
      </c>
      <c r="AE39" s="657"/>
      <c r="AF39" s="657"/>
      <c r="AG39" s="657"/>
      <c r="AH39" s="657"/>
      <c r="AI39" s="657"/>
      <c r="AJ39" s="657"/>
      <c r="AK39" s="657"/>
      <c r="AL39" s="632">
        <v>0</v>
      </c>
      <c r="AM39" s="633"/>
      <c r="AN39" s="633"/>
      <c r="AO39" s="658"/>
      <c r="AQ39" s="670" t="s">
        <v>338</v>
      </c>
      <c r="AR39" s="671"/>
      <c r="AS39" s="671"/>
      <c r="AT39" s="671"/>
      <c r="AU39" s="671"/>
      <c r="AV39" s="671"/>
      <c r="AW39" s="671"/>
      <c r="AX39" s="671"/>
      <c r="AY39" s="672"/>
      <c r="AZ39" s="629">
        <v>345774</v>
      </c>
      <c r="BA39" s="630"/>
      <c r="BB39" s="630"/>
      <c r="BC39" s="630"/>
      <c r="BD39" s="640"/>
      <c r="BE39" s="640"/>
      <c r="BF39" s="673"/>
      <c r="BG39" s="666" t="s">
        <v>339</v>
      </c>
      <c r="BH39" s="667"/>
      <c r="BI39" s="667"/>
      <c r="BJ39" s="667"/>
      <c r="BK39" s="667"/>
      <c r="BL39" s="667"/>
      <c r="BM39" s="667"/>
      <c r="BN39" s="667"/>
      <c r="BO39" s="667"/>
      <c r="BP39" s="667"/>
      <c r="BQ39" s="667"/>
      <c r="BR39" s="667"/>
      <c r="BS39" s="667"/>
      <c r="BT39" s="667"/>
      <c r="BU39" s="668"/>
      <c r="BV39" s="629">
        <v>4959</v>
      </c>
      <c r="BW39" s="630"/>
      <c r="BX39" s="630"/>
      <c r="BY39" s="630"/>
      <c r="BZ39" s="630"/>
      <c r="CA39" s="630"/>
      <c r="CB39" s="674"/>
      <c r="CD39" s="666" t="s">
        <v>340</v>
      </c>
      <c r="CE39" s="667"/>
      <c r="CF39" s="667"/>
      <c r="CG39" s="667"/>
      <c r="CH39" s="667"/>
      <c r="CI39" s="667"/>
      <c r="CJ39" s="667"/>
      <c r="CK39" s="667"/>
      <c r="CL39" s="667"/>
      <c r="CM39" s="667"/>
      <c r="CN39" s="667"/>
      <c r="CO39" s="667"/>
      <c r="CP39" s="667"/>
      <c r="CQ39" s="668"/>
      <c r="CR39" s="629">
        <v>1090268</v>
      </c>
      <c r="CS39" s="640"/>
      <c r="CT39" s="640"/>
      <c r="CU39" s="640"/>
      <c r="CV39" s="640"/>
      <c r="CW39" s="640"/>
      <c r="CX39" s="640"/>
      <c r="CY39" s="641"/>
      <c r="CZ39" s="632">
        <v>5.4</v>
      </c>
      <c r="DA39" s="642"/>
      <c r="DB39" s="642"/>
      <c r="DC39" s="643"/>
      <c r="DD39" s="635">
        <v>615032</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69"/>
    </row>
    <row r="40" spans="2:133" ht="11.25" customHeight="1" x14ac:dyDescent="0.15">
      <c r="B40" s="626" t="s">
        <v>341</v>
      </c>
      <c r="C40" s="627"/>
      <c r="D40" s="627"/>
      <c r="E40" s="627"/>
      <c r="F40" s="627"/>
      <c r="G40" s="627"/>
      <c r="H40" s="627"/>
      <c r="I40" s="627"/>
      <c r="J40" s="627"/>
      <c r="K40" s="627"/>
      <c r="L40" s="627"/>
      <c r="M40" s="627"/>
      <c r="N40" s="627"/>
      <c r="O40" s="627"/>
      <c r="P40" s="627"/>
      <c r="Q40" s="628"/>
      <c r="R40" s="629">
        <v>1493370</v>
      </c>
      <c r="S40" s="630"/>
      <c r="T40" s="630"/>
      <c r="U40" s="630"/>
      <c r="V40" s="630"/>
      <c r="W40" s="630"/>
      <c r="X40" s="630"/>
      <c r="Y40" s="631"/>
      <c r="Z40" s="656">
        <v>7</v>
      </c>
      <c r="AA40" s="656"/>
      <c r="AB40" s="656"/>
      <c r="AC40" s="656"/>
      <c r="AD40" s="657" t="s">
        <v>129</v>
      </c>
      <c r="AE40" s="657"/>
      <c r="AF40" s="657"/>
      <c r="AG40" s="657"/>
      <c r="AH40" s="657"/>
      <c r="AI40" s="657"/>
      <c r="AJ40" s="657"/>
      <c r="AK40" s="657"/>
      <c r="AL40" s="632" t="s">
        <v>129</v>
      </c>
      <c r="AM40" s="633"/>
      <c r="AN40" s="633"/>
      <c r="AO40" s="658"/>
      <c r="AQ40" s="670" t="s">
        <v>342</v>
      </c>
      <c r="AR40" s="671"/>
      <c r="AS40" s="671"/>
      <c r="AT40" s="671"/>
      <c r="AU40" s="671"/>
      <c r="AV40" s="671"/>
      <c r="AW40" s="671"/>
      <c r="AX40" s="671"/>
      <c r="AY40" s="672"/>
      <c r="AZ40" s="629" t="s">
        <v>129</v>
      </c>
      <c r="BA40" s="630"/>
      <c r="BB40" s="630"/>
      <c r="BC40" s="630"/>
      <c r="BD40" s="640"/>
      <c r="BE40" s="640"/>
      <c r="BF40" s="673"/>
      <c r="BG40" s="675" t="s">
        <v>343</v>
      </c>
      <c r="BH40" s="676"/>
      <c r="BI40" s="676"/>
      <c r="BJ40" s="676"/>
      <c r="BK40" s="676"/>
      <c r="BL40" s="363"/>
      <c r="BM40" s="667" t="s">
        <v>344</v>
      </c>
      <c r="BN40" s="667"/>
      <c r="BO40" s="667"/>
      <c r="BP40" s="667"/>
      <c r="BQ40" s="667"/>
      <c r="BR40" s="667"/>
      <c r="BS40" s="667"/>
      <c r="BT40" s="667"/>
      <c r="BU40" s="668"/>
      <c r="BV40" s="629">
        <v>89</v>
      </c>
      <c r="BW40" s="630"/>
      <c r="BX40" s="630"/>
      <c r="BY40" s="630"/>
      <c r="BZ40" s="630"/>
      <c r="CA40" s="630"/>
      <c r="CB40" s="674"/>
      <c r="CD40" s="666" t="s">
        <v>345</v>
      </c>
      <c r="CE40" s="667"/>
      <c r="CF40" s="667"/>
      <c r="CG40" s="667"/>
      <c r="CH40" s="667"/>
      <c r="CI40" s="667"/>
      <c r="CJ40" s="667"/>
      <c r="CK40" s="667"/>
      <c r="CL40" s="667"/>
      <c r="CM40" s="667"/>
      <c r="CN40" s="667"/>
      <c r="CO40" s="667"/>
      <c r="CP40" s="667"/>
      <c r="CQ40" s="668"/>
      <c r="CR40" s="629">
        <v>258237</v>
      </c>
      <c r="CS40" s="630"/>
      <c r="CT40" s="630"/>
      <c r="CU40" s="630"/>
      <c r="CV40" s="630"/>
      <c r="CW40" s="630"/>
      <c r="CX40" s="630"/>
      <c r="CY40" s="631"/>
      <c r="CZ40" s="632">
        <v>1.3</v>
      </c>
      <c r="DA40" s="642"/>
      <c r="DB40" s="642"/>
      <c r="DC40" s="643"/>
      <c r="DD40" s="635">
        <v>242337</v>
      </c>
      <c r="DE40" s="630"/>
      <c r="DF40" s="630"/>
      <c r="DG40" s="630"/>
      <c r="DH40" s="630"/>
      <c r="DI40" s="630"/>
      <c r="DJ40" s="630"/>
      <c r="DK40" s="631"/>
      <c r="DL40" s="635">
        <v>242337</v>
      </c>
      <c r="DM40" s="630"/>
      <c r="DN40" s="630"/>
      <c r="DO40" s="630"/>
      <c r="DP40" s="630"/>
      <c r="DQ40" s="630"/>
      <c r="DR40" s="630"/>
      <c r="DS40" s="630"/>
      <c r="DT40" s="630"/>
      <c r="DU40" s="630"/>
      <c r="DV40" s="631"/>
      <c r="DW40" s="632">
        <v>2</v>
      </c>
      <c r="DX40" s="642"/>
      <c r="DY40" s="642"/>
      <c r="DZ40" s="642"/>
      <c r="EA40" s="642"/>
      <c r="EB40" s="642"/>
      <c r="EC40" s="669"/>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70" t="s">
        <v>347</v>
      </c>
      <c r="AR41" s="671"/>
      <c r="AS41" s="671"/>
      <c r="AT41" s="671"/>
      <c r="AU41" s="671"/>
      <c r="AV41" s="671"/>
      <c r="AW41" s="671"/>
      <c r="AX41" s="671"/>
      <c r="AY41" s="672"/>
      <c r="AZ41" s="629">
        <v>253715</v>
      </c>
      <c r="BA41" s="630"/>
      <c r="BB41" s="630"/>
      <c r="BC41" s="630"/>
      <c r="BD41" s="640"/>
      <c r="BE41" s="640"/>
      <c r="BF41" s="673"/>
      <c r="BG41" s="675"/>
      <c r="BH41" s="676"/>
      <c r="BI41" s="676"/>
      <c r="BJ41" s="676"/>
      <c r="BK41" s="676"/>
      <c r="BL41" s="363"/>
      <c r="BM41" s="667" t="s">
        <v>348</v>
      </c>
      <c r="BN41" s="667"/>
      <c r="BO41" s="667"/>
      <c r="BP41" s="667"/>
      <c r="BQ41" s="667"/>
      <c r="BR41" s="667"/>
      <c r="BS41" s="667"/>
      <c r="BT41" s="667"/>
      <c r="BU41" s="668"/>
      <c r="BV41" s="629" t="s">
        <v>129</v>
      </c>
      <c r="BW41" s="630"/>
      <c r="BX41" s="630"/>
      <c r="BY41" s="630"/>
      <c r="BZ41" s="630"/>
      <c r="CA41" s="630"/>
      <c r="CB41" s="674"/>
      <c r="CD41" s="666" t="s">
        <v>349</v>
      </c>
      <c r="CE41" s="667"/>
      <c r="CF41" s="667"/>
      <c r="CG41" s="667"/>
      <c r="CH41" s="667"/>
      <c r="CI41" s="667"/>
      <c r="CJ41" s="667"/>
      <c r="CK41" s="667"/>
      <c r="CL41" s="667"/>
      <c r="CM41" s="667"/>
      <c r="CN41" s="667"/>
      <c r="CO41" s="667"/>
      <c r="CP41" s="667"/>
      <c r="CQ41" s="668"/>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3" t="s">
        <v>351</v>
      </c>
      <c r="AR42" s="664"/>
      <c r="AS42" s="664"/>
      <c r="AT42" s="664"/>
      <c r="AU42" s="664"/>
      <c r="AV42" s="664"/>
      <c r="AW42" s="664"/>
      <c r="AX42" s="664"/>
      <c r="AY42" s="665"/>
      <c r="AZ42" s="609">
        <v>1070455</v>
      </c>
      <c r="BA42" s="644"/>
      <c r="BB42" s="644"/>
      <c r="BC42" s="644"/>
      <c r="BD42" s="610"/>
      <c r="BE42" s="610"/>
      <c r="BF42" s="659"/>
      <c r="BG42" s="677"/>
      <c r="BH42" s="678"/>
      <c r="BI42" s="678"/>
      <c r="BJ42" s="678"/>
      <c r="BK42" s="678"/>
      <c r="BL42" s="364"/>
      <c r="BM42" s="660" t="s">
        <v>352</v>
      </c>
      <c r="BN42" s="660"/>
      <c r="BO42" s="660"/>
      <c r="BP42" s="660"/>
      <c r="BQ42" s="660"/>
      <c r="BR42" s="660"/>
      <c r="BS42" s="660"/>
      <c r="BT42" s="660"/>
      <c r="BU42" s="661"/>
      <c r="BV42" s="609">
        <v>412</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2796136</v>
      </c>
      <c r="CS42" s="640"/>
      <c r="CT42" s="640"/>
      <c r="CU42" s="640"/>
      <c r="CV42" s="640"/>
      <c r="CW42" s="640"/>
      <c r="CX42" s="640"/>
      <c r="CY42" s="641"/>
      <c r="CZ42" s="632">
        <v>13.9</v>
      </c>
      <c r="DA42" s="642"/>
      <c r="DB42" s="642"/>
      <c r="DC42" s="643"/>
      <c r="DD42" s="635">
        <v>485874</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354</v>
      </c>
      <c r="C43" s="627"/>
      <c r="D43" s="627"/>
      <c r="E43" s="627"/>
      <c r="F43" s="627"/>
      <c r="G43" s="627"/>
      <c r="H43" s="627"/>
      <c r="I43" s="627"/>
      <c r="J43" s="627"/>
      <c r="K43" s="627"/>
      <c r="L43" s="627"/>
      <c r="M43" s="627"/>
      <c r="N43" s="627"/>
      <c r="O43" s="627"/>
      <c r="P43" s="627"/>
      <c r="Q43" s="628"/>
      <c r="R43" s="629">
        <v>292770</v>
      </c>
      <c r="S43" s="630"/>
      <c r="T43" s="630"/>
      <c r="U43" s="630"/>
      <c r="V43" s="630"/>
      <c r="W43" s="630"/>
      <c r="X43" s="630"/>
      <c r="Y43" s="631"/>
      <c r="Z43" s="656">
        <v>1.4</v>
      </c>
      <c r="AA43" s="656"/>
      <c r="AB43" s="656"/>
      <c r="AC43" s="656"/>
      <c r="AD43" s="657" t="s">
        <v>129</v>
      </c>
      <c r="AE43" s="657"/>
      <c r="AF43" s="657"/>
      <c r="AG43" s="657"/>
      <c r="AH43" s="657"/>
      <c r="AI43" s="657"/>
      <c r="AJ43" s="657"/>
      <c r="AK43" s="657"/>
      <c r="AL43" s="632" t="s">
        <v>129</v>
      </c>
      <c r="AM43" s="633"/>
      <c r="AN43" s="633"/>
      <c r="AO43" s="658"/>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62615</v>
      </c>
      <c r="CS43" s="640"/>
      <c r="CT43" s="640"/>
      <c r="CU43" s="640"/>
      <c r="CV43" s="640"/>
      <c r="CW43" s="640"/>
      <c r="CX43" s="640"/>
      <c r="CY43" s="641"/>
      <c r="CZ43" s="632">
        <v>0.3</v>
      </c>
      <c r="DA43" s="642"/>
      <c r="DB43" s="642"/>
      <c r="DC43" s="643"/>
      <c r="DD43" s="635">
        <v>62615</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356</v>
      </c>
      <c r="C44" s="607"/>
      <c r="D44" s="607"/>
      <c r="E44" s="607"/>
      <c r="F44" s="607"/>
      <c r="G44" s="607"/>
      <c r="H44" s="607"/>
      <c r="I44" s="607"/>
      <c r="J44" s="607"/>
      <c r="K44" s="607"/>
      <c r="L44" s="607"/>
      <c r="M44" s="607"/>
      <c r="N44" s="607"/>
      <c r="O44" s="607"/>
      <c r="P44" s="607"/>
      <c r="Q44" s="608"/>
      <c r="R44" s="609">
        <v>21397641</v>
      </c>
      <c r="S44" s="644"/>
      <c r="T44" s="644"/>
      <c r="U44" s="644"/>
      <c r="V44" s="644"/>
      <c r="W44" s="644"/>
      <c r="X44" s="644"/>
      <c r="Y44" s="645"/>
      <c r="Z44" s="646">
        <v>100</v>
      </c>
      <c r="AA44" s="646"/>
      <c r="AB44" s="646"/>
      <c r="AC44" s="646"/>
      <c r="AD44" s="647">
        <v>11582161</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2736495</v>
      </c>
      <c r="CS44" s="630"/>
      <c r="CT44" s="630"/>
      <c r="CU44" s="630"/>
      <c r="CV44" s="630"/>
      <c r="CW44" s="630"/>
      <c r="CX44" s="630"/>
      <c r="CY44" s="631"/>
      <c r="CZ44" s="632">
        <v>13.6</v>
      </c>
      <c r="DA44" s="633"/>
      <c r="DB44" s="633"/>
      <c r="DC44" s="634"/>
      <c r="DD44" s="635">
        <v>434133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358</v>
      </c>
      <c r="CG45" s="627"/>
      <c r="CH45" s="627"/>
      <c r="CI45" s="627"/>
      <c r="CJ45" s="627"/>
      <c r="CK45" s="627"/>
      <c r="CL45" s="627"/>
      <c r="CM45" s="627"/>
      <c r="CN45" s="627"/>
      <c r="CO45" s="627"/>
      <c r="CP45" s="627"/>
      <c r="CQ45" s="628"/>
      <c r="CR45" s="629">
        <v>613652</v>
      </c>
      <c r="CS45" s="640"/>
      <c r="CT45" s="640"/>
      <c r="CU45" s="640"/>
      <c r="CV45" s="640"/>
      <c r="CW45" s="640"/>
      <c r="CX45" s="640"/>
      <c r="CY45" s="641"/>
      <c r="CZ45" s="632">
        <v>3</v>
      </c>
      <c r="DA45" s="642"/>
      <c r="DB45" s="642"/>
      <c r="DC45" s="643"/>
      <c r="DD45" s="635">
        <v>40236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360</v>
      </c>
      <c r="CG46" s="627"/>
      <c r="CH46" s="627"/>
      <c r="CI46" s="627"/>
      <c r="CJ46" s="627"/>
      <c r="CK46" s="627"/>
      <c r="CL46" s="627"/>
      <c r="CM46" s="627"/>
      <c r="CN46" s="627"/>
      <c r="CO46" s="627"/>
      <c r="CP46" s="627"/>
      <c r="CQ46" s="628"/>
      <c r="CR46" s="629">
        <v>2078912</v>
      </c>
      <c r="CS46" s="630"/>
      <c r="CT46" s="630"/>
      <c r="CU46" s="630"/>
      <c r="CV46" s="630"/>
      <c r="CW46" s="630"/>
      <c r="CX46" s="630"/>
      <c r="CY46" s="631"/>
      <c r="CZ46" s="632">
        <v>10.3</v>
      </c>
      <c r="DA46" s="633"/>
      <c r="DB46" s="633"/>
      <c r="DC46" s="634"/>
      <c r="DD46" s="635">
        <v>355185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59641</v>
      </c>
      <c r="CS47" s="640"/>
      <c r="CT47" s="640"/>
      <c r="CU47" s="640"/>
      <c r="CV47" s="640"/>
      <c r="CW47" s="640"/>
      <c r="CX47" s="640"/>
      <c r="CY47" s="641"/>
      <c r="CZ47" s="632">
        <v>0.3</v>
      </c>
      <c r="DA47" s="642"/>
      <c r="DB47" s="642"/>
      <c r="DC47" s="643"/>
      <c r="DD47" s="635">
        <v>51741</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365</v>
      </c>
      <c r="CE49" s="607"/>
      <c r="CF49" s="607"/>
      <c r="CG49" s="607"/>
      <c r="CH49" s="607"/>
      <c r="CI49" s="607"/>
      <c r="CJ49" s="607"/>
      <c r="CK49" s="607"/>
      <c r="CL49" s="607"/>
      <c r="CM49" s="607"/>
      <c r="CN49" s="607"/>
      <c r="CO49" s="607"/>
      <c r="CP49" s="607"/>
      <c r="CQ49" s="608"/>
      <c r="CR49" s="609">
        <v>20183903</v>
      </c>
      <c r="CS49" s="610"/>
      <c r="CT49" s="610"/>
      <c r="CU49" s="610"/>
      <c r="CV49" s="610"/>
      <c r="CW49" s="610"/>
      <c r="CX49" s="610"/>
      <c r="CY49" s="611"/>
      <c r="CZ49" s="612">
        <v>100</v>
      </c>
      <c r="DA49" s="613"/>
      <c r="DB49" s="613"/>
      <c r="DC49" s="614"/>
      <c r="DD49" s="615">
        <v>13045296</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8" zoomScale="70" zoomScaleNormal="25" zoomScaleSheetLayoutView="70" workbookViewId="0">
      <selection activeCell="B58" sqref="B58:P58"/>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366</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367</v>
      </c>
      <c r="DK2" s="752"/>
      <c r="DL2" s="752"/>
      <c r="DM2" s="752"/>
      <c r="DN2" s="752"/>
      <c r="DO2" s="753"/>
      <c r="DP2" s="224"/>
      <c r="DQ2" s="751" t="s">
        <v>368</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369</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370</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371</v>
      </c>
      <c r="B5" s="757"/>
      <c r="C5" s="757"/>
      <c r="D5" s="757"/>
      <c r="E5" s="757"/>
      <c r="F5" s="757"/>
      <c r="G5" s="757"/>
      <c r="H5" s="757"/>
      <c r="I5" s="757"/>
      <c r="J5" s="757"/>
      <c r="K5" s="757"/>
      <c r="L5" s="757"/>
      <c r="M5" s="757"/>
      <c r="N5" s="757"/>
      <c r="O5" s="757"/>
      <c r="P5" s="758"/>
      <c r="Q5" s="762" t="s">
        <v>372</v>
      </c>
      <c r="R5" s="763"/>
      <c r="S5" s="763"/>
      <c r="T5" s="763"/>
      <c r="U5" s="764"/>
      <c r="V5" s="762" t="s">
        <v>373</v>
      </c>
      <c r="W5" s="763"/>
      <c r="X5" s="763"/>
      <c r="Y5" s="763"/>
      <c r="Z5" s="764"/>
      <c r="AA5" s="762" t="s">
        <v>374</v>
      </c>
      <c r="AB5" s="763"/>
      <c r="AC5" s="763"/>
      <c r="AD5" s="763"/>
      <c r="AE5" s="763"/>
      <c r="AF5" s="768" t="s">
        <v>375</v>
      </c>
      <c r="AG5" s="763"/>
      <c r="AH5" s="763"/>
      <c r="AI5" s="763"/>
      <c r="AJ5" s="769"/>
      <c r="AK5" s="763" t="s">
        <v>376</v>
      </c>
      <c r="AL5" s="763"/>
      <c r="AM5" s="763"/>
      <c r="AN5" s="763"/>
      <c r="AO5" s="764"/>
      <c r="AP5" s="762" t="s">
        <v>377</v>
      </c>
      <c r="AQ5" s="763"/>
      <c r="AR5" s="763"/>
      <c r="AS5" s="763"/>
      <c r="AT5" s="764"/>
      <c r="AU5" s="762" t="s">
        <v>378</v>
      </c>
      <c r="AV5" s="763"/>
      <c r="AW5" s="763"/>
      <c r="AX5" s="763"/>
      <c r="AY5" s="769"/>
      <c r="AZ5" s="228"/>
      <c r="BA5" s="228"/>
      <c r="BB5" s="228"/>
      <c r="BC5" s="228"/>
      <c r="BD5" s="228"/>
      <c r="BE5" s="229"/>
      <c r="BF5" s="229"/>
      <c r="BG5" s="229"/>
      <c r="BH5" s="229"/>
      <c r="BI5" s="229"/>
      <c r="BJ5" s="229"/>
      <c r="BK5" s="229"/>
      <c r="BL5" s="229"/>
      <c r="BM5" s="229"/>
      <c r="BN5" s="229"/>
      <c r="BO5" s="229"/>
      <c r="BP5" s="229"/>
      <c r="BQ5" s="756" t="s">
        <v>379</v>
      </c>
      <c r="BR5" s="757"/>
      <c r="BS5" s="757"/>
      <c r="BT5" s="757"/>
      <c r="BU5" s="757"/>
      <c r="BV5" s="757"/>
      <c r="BW5" s="757"/>
      <c r="BX5" s="757"/>
      <c r="BY5" s="757"/>
      <c r="BZ5" s="757"/>
      <c r="CA5" s="757"/>
      <c r="CB5" s="757"/>
      <c r="CC5" s="757"/>
      <c r="CD5" s="757"/>
      <c r="CE5" s="757"/>
      <c r="CF5" s="757"/>
      <c r="CG5" s="758"/>
      <c r="CH5" s="762" t="s">
        <v>380</v>
      </c>
      <c r="CI5" s="763"/>
      <c r="CJ5" s="763"/>
      <c r="CK5" s="763"/>
      <c r="CL5" s="764"/>
      <c r="CM5" s="762" t="s">
        <v>381</v>
      </c>
      <c r="CN5" s="763"/>
      <c r="CO5" s="763"/>
      <c r="CP5" s="763"/>
      <c r="CQ5" s="764"/>
      <c r="CR5" s="762" t="s">
        <v>382</v>
      </c>
      <c r="CS5" s="763"/>
      <c r="CT5" s="763"/>
      <c r="CU5" s="763"/>
      <c r="CV5" s="764"/>
      <c r="CW5" s="762" t="s">
        <v>383</v>
      </c>
      <c r="CX5" s="763"/>
      <c r="CY5" s="763"/>
      <c r="CZ5" s="763"/>
      <c r="DA5" s="764"/>
      <c r="DB5" s="762" t="s">
        <v>384</v>
      </c>
      <c r="DC5" s="763"/>
      <c r="DD5" s="763"/>
      <c r="DE5" s="763"/>
      <c r="DF5" s="764"/>
      <c r="DG5" s="792" t="s">
        <v>385</v>
      </c>
      <c r="DH5" s="793"/>
      <c r="DI5" s="793"/>
      <c r="DJ5" s="793"/>
      <c r="DK5" s="794"/>
      <c r="DL5" s="792" t="s">
        <v>386</v>
      </c>
      <c r="DM5" s="793"/>
      <c r="DN5" s="793"/>
      <c r="DO5" s="793"/>
      <c r="DP5" s="794"/>
      <c r="DQ5" s="762" t="s">
        <v>387</v>
      </c>
      <c r="DR5" s="763"/>
      <c r="DS5" s="763"/>
      <c r="DT5" s="763"/>
      <c r="DU5" s="764"/>
      <c r="DV5" s="762" t="s">
        <v>378</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388</v>
      </c>
      <c r="C7" s="779"/>
      <c r="D7" s="779"/>
      <c r="E7" s="779"/>
      <c r="F7" s="779"/>
      <c r="G7" s="779"/>
      <c r="H7" s="779"/>
      <c r="I7" s="779"/>
      <c r="J7" s="779"/>
      <c r="K7" s="779"/>
      <c r="L7" s="779"/>
      <c r="M7" s="779"/>
      <c r="N7" s="779"/>
      <c r="O7" s="779"/>
      <c r="P7" s="780"/>
      <c r="Q7" s="781">
        <v>21391</v>
      </c>
      <c r="R7" s="782"/>
      <c r="S7" s="782"/>
      <c r="T7" s="782"/>
      <c r="U7" s="782"/>
      <c r="V7" s="782">
        <v>20177</v>
      </c>
      <c r="W7" s="782"/>
      <c r="X7" s="782"/>
      <c r="Y7" s="782"/>
      <c r="Z7" s="782"/>
      <c r="AA7" s="782">
        <v>1214</v>
      </c>
      <c r="AB7" s="782"/>
      <c r="AC7" s="782"/>
      <c r="AD7" s="782"/>
      <c r="AE7" s="783"/>
      <c r="AF7" s="784">
        <v>1097</v>
      </c>
      <c r="AG7" s="785"/>
      <c r="AH7" s="785"/>
      <c r="AI7" s="785"/>
      <c r="AJ7" s="786"/>
      <c r="AK7" s="787">
        <v>1376</v>
      </c>
      <c r="AL7" s="788"/>
      <c r="AM7" s="788"/>
      <c r="AN7" s="788"/>
      <c r="AO7" s="788"/>
      <c r="AP7" s="788">
        <v>15694</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581</v>
      </c>
      <c r="BT7" s="776"/>
      <c r="BU7" s="776"/>
      <c r="BV7" s="776"/>
      <c r="BW7" s="776"/>
      <c r="BX7" s="776"/>
      <c r="BY7" s="776"/>
      <c r="BZ7" s="776"/>
      <c r="CA7" s="776"/>
      <c r="CB7" s="776"/>
      <c r="CC7" s="776"/>
      <c r="CD7" s="776"/>
      <c r="CE7" s="776"/>
      <c r="CF7" s="776"/>
      <c r="CG7" s="791"/>
      <c r="CH7" s="772">
        <v>18</v>
      </c>
      <c r="CI7" s="773"/>
      <c r="CJ7" s="773"/>
      <c r="CK7" s="773"/>
      <c r="CL7" s="774"/>
      <c r="CM7" s="772">
        <v>103</v>
      </c>
      <c r="CN7" s="773"/>
      <c r="CO7" s="773"/>
      <c r="CP7" s="773"/>
      <c r="CQ7" s="774"/>
      <c r="CR7" s="772">
        <v>43</v>
      </c>
      <c r="CS7" s="773"/>
      <c r="CT7" s="773"/>
      <c r="CU7" s="773"/>
      <c r="CV7" s="774"/>
      <c r="CW7" s="772" t="s">
        <v>584</v>
      </c>
      <c r="CX7" s="773"/>
      <c r="CY7" s="773"/>
      <c r="CZ7" s="773"/>
      <c r="DA7" s="774"/>
      <c r="DB7" s="772" t="s">
        <v>584</v>
      </c>
      <c r="DC7" s="773"/>
      <c r="DD7" s="773"/>
      <c r="DE7" s="773"/>
      <c r="DF7" s="774"/>
      <c r="DG7" s="772" t="s">
        <v>584</v>
      </c>
      <c r="DH7" s="773"/>
      <c r="DI7" s="773"/>
      <c r="DJ7" s="773"/>
      <c r="DK7" s="774"/>
      <c r="DL7" s="772" t="s">
        <v>584</v>
      </c>
      <c r="DM7" s="773"/>
      <c r="DN7" s="773"/>
      <c r="DO7" s="773"/>
      <c r="DP7" s="774"/>
      <c r="DQ7" s="772" t="s">
        <v>584</v>
      </c>
      <c r="DR7" s="773"/>
      <c r="DS7" s="773"/>
      <c r="DT7" s="773"/>
      <c r="DU7" s="774"/>
      <c r="DV7" s="775"/>
      <c r="DW7" s="776"/>
      <c r="DX7" s="776"/>
      <c r="DY7" s="776"/>
      <c r="DZ7" s="777"/>
      <c r="EA7" s="230"/>
    </row>
    <row r="8" spans="1:131" s="231" customFormat="1" ht="26.25" customHeight="1" x14ac:dyDescent="0.15">
      <c r="A8" s="234">
        <v>2</v>
      </c>
      <c r="B8" s="809" t="s">
        <v>389</v>
      </c>
      <c r="C8" s="810"/>
      <c r="D8" s="810"/>
      <c r="E8" s="810"/>
      <c r="F8" s="810"/>
      <c r="G8" s="810"/>
      <c r="H8" s="810"/>
      <c r="I8" s="810"/>
      <c r="J8" s="810"/>
      <c r="K8" s="810"/>
      <c r="L8" s="810"/>
      <c r="M8" s="810"/>
      <c r="N8" s="810"/>
      <c r="O8" s="810"/>
      <c r="P8" s="811"/>
      <c r="Q8" s="812">
        <v>46</v>
      </c>
      <c r="R8" s="813"/>
      <c r="S8" s="813"/>
      <c r="T8" s="813"/>
      <c r="U8" s="813"/>
      <c r="V8" s="813">
        <v>46</v>
      </c>
      <c r="W8" s="813"/>
      <c r="X8" s="813"/>
      <c r="Y8" s="813"/>
      <c r="Z8" s="813"/>
      <c r="AA8" s="813" t="s">
        <v>573</v>
      </c>
      <c r="AB8" s="813"/>
      <c r="AC8" s="813"/>
      <c r="AD8" s="813"/>
      <c r="AE8" s="814"/>
      <c r="AF8" s="815" t="s">
        <v>390</v>
      </c>
      <c r="AG8" s="816"/>
      <c r="AH8" s="816"/>
      <c r="AI8" s="816"/>
      <c r="AJ8" s="817"/>
      <c r="AK8" s="798">
        <v>27</v>
      </c>
      <c r="AL8" s="799"/>
      <c r="AM8" s="799"/>
      <c r="AN8" s="799"/>
      <c r="AO8" s="799"/>
      <c r="AP8" s="799" t="s">
        <v>573</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582</v>
      </c>
      <c r="BT8" s="803"/>
      <c r="BU8" s="803"/>
      <c r="BV8" s="803"/>
      <c r="BW8" s="803"/>
      <c r="BX8" s="803"/>
      <c r="BY8" s="803"/>
      <c r="BZ8" s="803"/>
      <c r="CA8" s="803"/>
      <c r="CB8" s="803"/>
      <c r="CC8" s="803"/>
      <c r="CD8" s="803"/>
      <c r="CE8" s="803"/>
      <c r="CF8" s="803"/>
      <c r="CG8" s="804"/>
      <c r="CH8" s="805">
        <v>3</v>
      </c>
      <c r="CI8" s="806"/>
      <c r="CJ8" s="806"/>
      <c r="CK8" s="806"/>
      <c r="CL8" s="807"/>
      <c r="CM8" s="805">
        <v>51</v>
      </c>
      <c r="CN8" s="806"/>
      <c r="CO8" s="806"/>
      <c r="CP8" s="806"/>
      <c r="CQ8" s="807"/>
      <c r="CR8" s="805">
        <v>56</v>
      </c>
      <c r="CS8" s="806"/>
      <c r="CT8" s="806"/>
      <c r="CU8" s="806"/>
      <c r="CV8" s="807"/>
      <c r="CW8" s="805" t="s">
        <v>584</v>
      </c>
      <c r="CX8" s="806"/>
      <c r="CY8" s="806"/>
      <c r="CZ8" s="806"/>
      <c r="DA8" s="807"/>
      <c r="DB8" s="805" t="s">
        <v>584</v>
      </c>
      <c r="DC8" s="806"/>
      <c r="DD8" s="806"/>
      <c r="DE8" s="806"/>
      <c r="DF8" s="807"/>
      <c r="DG8" s="805" t="s">
        <v>584</v>
      </c>
      <c r="DH8" s="806"/>
      <c r="DI8" s="806"/>
      <c r="DJ8" s="806"/>
      <c r="DK8" s="807"/>
      <c r="DL8" s="805" t="s">
        <v>584</v>
      </c>
      <c r="DM8" s="806"/>
      <c r="DN8" s="806"/>
      <c r="DO8" s="806"/>
      <c r="DP8" s="807"/>
      <c r="DQ8" s="805" t="s">
        <v>584</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583</v>
      </c>
      <c r="BT9" s="803"/>
      <c r="BU9" s="803"/>
      <c r="BV9" s="803"/>
      <c r="BW9" s="803"/>
      <c r="BX9" s="803"/>
      <c r="BY9" s="803"/>
      <c r="BZ9" s="803"/>
      <c r="CA9" s="803"/>
      <c r="CB9" s="803"/>
      <c r="CC9" s="803"/>
      <c r="CD9" s="803"/>
      <c r="CE9" s="803"/>
      <c r="CF9" s="803"/>
      <c r="CG9" s="804"/>
      <c r="CH9" s="805">
        <v>5</v>
      </c>
      <c r="CI9" s="806"/>
      <c r="CJ9" s="806"/>
      <c r="CK9" s="806"/>
      <c r="CL9" s="807"/>
      <c r="CM9" s="805">
        <v>10</v>
      </c>
      <c r="CN9" s="806"/>
      <c r="CO9" s="806"/>
      <c r="CP9" s="806"/>
      <c r="CQ9" s="807"/>
      <c r="CR9" s="805">
        <v>20</v>
      </c>
      <c r="CS9" s="806"/>
      <c r="CT9" s="806"/>
      <c r="CU9" s="806"/>
      <c r="CV9" s="807"/>
      <c r="CW9" s="805" t="s">
        <v>584</v>
      </c>
      <c r="CX9" s="806"/>
      <c r="CY9" s="806"/>
      <c r="CZ9" s="806"/>
      <c r="DA9" s="807"/>
      <c r="DB9" s="805" t="s">
        <v>584</v>
      </c>
      <c r="DC9" s="806"/>
      <c r="DD9" s="806"/>
      <c r="DE9" s="806"/>
      <c r="DF9" s="807"/>
      <c r="DG9" s="805" t="s">
        <v>584</v>
      </c>
      <c r="DH9" s="806"/>
      <c r="DI9" s="806"/>
      <c r="DJ9" s="806"/>
      <c r="DK9" s="807"/>
      <c r="DL9" s="805" t="s">
        <v>584</v>
      </c>
      <c r="DM9" s="806"/>
      <c r="DN9" s="806"/>
      <c r="DO9" s="806"/>
      <c r="DP9" s="807"/>
      <c r="DQ9" s="805" t="s">
        <v>584</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392</v>
      </c>
      <c r="B23" s="818" t="s">
        <v>393</v>
      </c>
      <c r="C23" s="819"/>
      <c r="D23" s="819"/>
      <c r="E23" s="819"/>
      <c r="F23" s="819"/>
      <c r="G23" s="819"/>
      <c r="H23" s="819"/>
      <c r="I23" s="819"/>
      <c r="J23" s="819"/>
      <c r="K23" s="819"/>
      <c r="L23" s="819"/>
      <c r="M23" s="819"/>
      <c r="N23" s="819"/>
      <c r="O23" s="819"/>
      <c r="P23" s="820"/>
      <c r="Q23" s="821">
        <v>21410</v>
      </c>
      <c r="R23" s="822"/>
      <c r="S23" s="822"/>
      <c r="T23" s="822"/>
      <c r="U23" s="822"/>
      <c r="V23" s="822">
        <v>20196</v>
      </c>
      <c r="W23" s="822"/>
      <c r="X23" s="822"/>
      <c r="Y23" s="822"/>
      <c r="Z23" s="822"/>
      <c r="AA23" s="822">
        <v>1214</v>
      </c>
      <c r="AB23" s="822"/>
      <c r="AC23" s="822"/>
      <c r="AD23" s="822"/>
      <c r="AE23" s="823"/>
      <c r="AF23" s="824">
        <v>1097</v>
      </c>
      <c r="AG23" s="822"/>
      <c r="AH23" s="822"/>
      <c r="AI23" s="822"/>
      <c r="AJ23" s="825"/>
      <c r="AK23" s="826"/>
      <c r="AL23" s="827"/>
      <c r="AM23" s="827"/>
      <c r="AN23" s="827"/>
      <c r="AO23" s="827"/>
      <c r="AP23" s="822">
        <v>15694</v>
      </c>
      <c r="AQ23" s="822"/>
      <c r="AR23" s="822"/>
      <c r="AS23" s="822"/>
      <c r="AT23" s="822"/>
      <c r="AU23" s="838"/>
      <c r="AV23" s="838"/>
      <c r="AW23" s="838"/>
      <c r="AX23" s="838"/>
      <c r="AY23" s="839"/>
      <c r="AZ23" s="840" t="s">
        <v>130</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371</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378</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404</v>
      </c>
      <c r="C28" s="779"/>
      <c r="D28" s="779"/>
      <c r="E28" s="779"/>
      <c r="F28" s="779"/>
      <c r="G28" s="779"/>
      <c r="H28" s="779"/>
      <c r="I28" s="779"/>
      <c r="J28" s="779"/>
      <c r="K28" s="779"/>
      <c r="L28" s="779"/>
      <c r="M28" s="779"/>
      <c r="N28" s="779"/>
      <c r="O28" s="779"/>
      <c r="P28" s="780"/>
      <c r="Q28" s="851">
        <v>3101</v>
      </c>
      <c r="R28" s="852"/>
      <c r="S28" s="852"/>
      <c r="T28" s="852"/>
      <c r="U28" s="852"/>
      <c r="V28" s="852">
        <v>3052</v>
      </c>
      <c r="W28" s="852"/>
      <c r="X28" s="852"/>
      <c r="Y28" s="852"/>
      <c r="Z28" s="852"/>
      <c r="AA28" s="852">
        <v>49</v>
      </c>
      <c r="AB28" s="852"/>
      <c r="AC28" s="852"/>
      <c r="AD28" s="852"/>
      <c r="AE28" s="853"/>
      <c r="AF28" s="854">
        <v>49</v>
      </c>
      <c r="AG28" s="852"/>
      <c r="AH28" s="852"/>
      <c r="AI28" s="852"/>
      <c r="AJ28" s="855"/>
      <c r="AK28" s="856">
        <v>254</v>
      </c>
      <c r="AL28" s="857"/>
      <c r="AM28" s="857"/>
      <c r="AN28" s="857"/>
      <c r="AO28" s="857"/>
      <c r="AP28" s="857" t="s">
        <v>573</v>
      </c>
      <c r="AQ28" s="857"/>
      <c r="AR28" s="857"/>
      <c r="AS28" s="857"/>
      <c r="AT28" s="857"/>
      <c r="AU28" s="857" t="s">
        <v>573</v>
      </c>
      <c r="AV28" s="857"/>
      <c r="AW28" s="857"/>
      <c r="AX28" s="857"/>
      <c r="AY28" s="857"/>
      <c r="AZ28" s="858" t="s">
        <v>573</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405</v>
      </c>
      <c r="C29" s="810"/>
      <c r="D29" s="810"/>
      <c r="E29" s="810"/>
      <c r="F29" s="810"/>
      <c r="G29" s="810"/>
      <c r="H29" s="810"/>
      <c r="I29" s="810"/>
      <c r="J29" s="810"/>
      <c r="K29" s="810"/>
      <c r="L29" s="810"/>
      <c r="M29" s="810"/>
      <c r="N29" s="810"/>
      <c r="O29" s="810"/>
      <c r="P29" s="811"/>
      <c r="Q29" s="812">
        <v>4007</v>
      </c>
      <c r="R29" s="813"/>
      <c r="S29" s="813"/>
      <c r="T29" s="813"/>
      <c r="U29" s="813"/>
      <c r="V29" s="813">
        <v>3839</v>
      </c>
      <c r="W29" s="813"/>
      <c r="X29" s="813"/>
      <c r="Y29" s="813"/>
      <c r="Z29" s="813"/>
      <c r="AA29" s="813">
        <v>168</v>
      </c>
      <c r="AB29" s="813"/>
      <c r="AC29" s="813"/>
      <c r="AD29" s="813"/>
      <c r="AE29" s="814"/>
      <c r="AF29" s="815">
        <v>168</v>
      </c>
      <c r="AG29" s="816"/>
      <c r="AH29" s="816"/>
      <c r="AI29" s="816"/>
      <c r="AJ29" s="817"/>
      <c r="AK29" s="863">
        <v>578</v>
      </c>
      <c r="AL29" s="859"/>
      <c r="AM29" s="859"/>
      <c r="AN29" s="859"/>
      <c r="AO29" s="859"/>
      <c r="AP29" s="859" t="s">
        <v>573</v>
      </c>
      <c r="AQ29" s="859"/>
      <c r="AR29" s="859"/>
      <c r="AS29" s="859"/>
      <c r="AT29" s="859"/>
      <c r="AU29" s="859" t="s">
        <v>573</v>
      </c>
      <c r="AV29" s="859"/>
      <c r="AW29" s="859"/>
      <c r="AX29" s="859"/>
      <c r="AY29" s="859"/>
      <c r="AZ29" s="860" t="s">
        <v>573</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406</v>
      </c>
      <c r="C30" s="810"/>
      <c r="D30" s="810"/>
      <c r="E30" s="810"/>
      <c r="F30" s="810"/>
      <c r="G30" s="810"/>
      <c r="H30" s="810"/>
      <c r="I30" s="810"/>
      <c r="J30" s="810"/>
      <c r="K30" s="810"/>
      <c r="L30" s="810"/>
      <c r="M30" s="810"/>
      <c r="N30" s="810"/>
      <c r="O30" s="810"/>
      <c r="P30" s="811"/>
      <c r="Q30" s="812">
        <v>424</v>
      </c>
      <c r="R30" s="813"/>
      <c r="S30" s="813"/>
      <c r="T30" s="813"/>
      <c r="U30" s="813"/>
      <c r="V30" s="813">
        <v>416</v>
      </c>
      <c r="W30" s="813"/>
      <c r="X30" s="813"/>
      <c r="Y30" s="813"/>
      <c r="Z30" s="813"/>
      <c r="AA30" s="813">
        <v>8</v>
      </c>
      <c r="AB30" s="813"/>
      <c r="AC30" s="813"/>
      <c r="AD30" s="813"/>
      <c r="AE30" s="814"/>
      <c r="AF30" s="815">
        <v>8</v>
      </c>
      <c r="AG30" s="816"/>
      <c r="AH30" s="816"/>
      <c r="AI30" s="816"/>
      <c r="AJ30" s="817"/>
      <c r="AK30" s="863">
        <v>111</v>
      </c>
      <c r="AL30" s="859"/>
      <c r="AM30" s="859"/>
      <c r="AN30" s="859"/>
      <c r="AO30" s="859"/>
      <c r="AP30" s="859" t="s">
        <v>573</v>
      </c>
      <c r="AQ30" s="859"/>
      <c r="AR30" s="859"/>
      <c r="AS30" s="859"/>
      <c r="AT30" s="859"/>
      <c r="AU30" s="859" t="s">
        <v>573</v>
      </c>
      <c r="AV30" s="859"/>
      <c r="AW30" s="859"/>
      <c r="AX30" s="859"/>
      <c r="AY30" s="859"/>
      <c r="AZ30" s="860" t="s">
        <v>573</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407</v>
      </c>
      <c r="C31" s="810"/>
      <c r="D31" s="810"/>
      <c r="E31" s="810"/>
      <c r="F31" s="810"/>
      <c r="G31" s="810"/>
      <c r="H31" s="810"/>
      <c r="I31" s="810"/>
      <c r="J31" s="810"/>
      <c r="K31" s="810"/>
      <c r="L31" s="810"/>
      <c r="M31" s="810"/>
      <c r="N31" s="810"/>
      <c r="O31" s="810"/>
      <c r="P31" s="811"/>
      <c r="Q31" s="812">
        <v>898</v>
      </c>
      <c r="R31" s="813"/>
      <c r="S31" s="813"/>
      <c r="T31" s="813"/>
      <c r="U31" s="813"/>
      <c r="V31" s="813">
        <v>951</v>
      </c>
      <c r="W31" s="813"/>
      <c r="X31" s="813"/>
      <c r="Y31" s="813"/>
      <c r="Z31" s="813"/>
      <c r="AA31" s="813">
        <v>-53</v>
      </c>
      <c r="AB31" s="813"/>
      <c r="AC31" s="813"/>
      <c r="AD31" s="813"/>
      <c r="AE31" s="814"/>
      <c r="AF31" s="815">
        <v>1603</v>
      </c>
      <c r="AG31" s="816"/>
      <c r="AH31" s="816"/>
      <c r="AI31" s="816"/>
      <c r="AJ31" s="817"/>
      <c r="AK31" s="863">
        <v>346</v>
      </c>
      <c r="AL31" s="859"/>
      <c r="AM31" s="859"/>
      <c r="AN31" s="859"/>
      <c r="AO31" s="859"/>
      <c r="AP31" s="859">
        <v>4121</v>
      </c>
      <c r="AQ31" s="859"/>
      <c r="AR31" s="859"/>
      <c r="AS31" s="859"/>
      <c r="AT31" s="859"/>
      <c r="AU31" s="859">
        <v>3990</v>
      </c>
      <c r="AV31" s="859"/>
      <c r="AW31" s="859"/>
      <c r="AX31" s="859"/>
      <c r="AY31" s="859"/>
      <c r="AZ31" s="860" t="s">
        <v>573</v>
      </c>
      <c r="BA31" s="860"/>
      <c r="BB31" s="860"/>
      <c r="BC31" s="860"/>
      <c r="BD31" s="860"/>
      <c r="BE31" s="861" t="s">
        <v>408</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409</v>
      </c>
      <c r="C32" s="810"/>
      <c r="D32" s="810"/>
      <c r="E32" s="810"/>
      <c r="F32" s="810"/>
      <c r="G32" s="810"/>
      <c r="H32" s="810"/>
      <c r="I32" s="810"/>
      <c r="J32" s="810"/>
      <c r="K32" s="810"/>
      <c r="L32" s="810"/>
      <c r="M32" s="810"/>
      <c r="N32" s="810"/>
      <c r="O32" s="810"/>
      <c r="P32" s="811"/>
      <c r="Q32" s="812">
        <v>1166</v>
      </c>
      <c r="R32" s="813"/>
      <c r="S32" s="813"/>
      <c r="T32" s="813"/>
      <c r="U32" s="813"/>
      <c r="V32" s="813">
        <v>1142</v>
      </c>
      <c r="W32" s="813"/>
      <c r="X32" s="813"/>
      <c r="Y32" s="813"/>
      <c r="Z32" s="813"/>
      <c r="AA32" s="813">
        <v>25</v>
      </c>
      <c r="AB32" s="813"/>
      <c r="AC32" s="813"/>
      <c r="AD32" s="813"/>
      <c r="AE32" s="814"/>
      <c r="AF32" s="815">
        <v>265</v>
      </c>
      <c r="AG32" s="816"/>
      <c r="AH32" s="816"/>
      <c r="AI32" s="816"/>
      <c r="AJ32" s="817"/>
      <c r="AK32" s="863">
        <v>538</v>
      </c>
      <c r="AL32" s="859"/>
      <c r="AM32" s="859"/>
      <c r="AN32" s="859"/>
      <c r="AO32" s="859"/>
      <c r="AP32" s="859">
        <v>6587</v>
      </c>
      <c r="AQ32" s="859"/>
      <c r="AR32" s="859"/>
      <c r="AS32" s="859"/>
      <c r="AT32" s="859"/>
      <c r="AU32" s="859">
        <v>5632</v>
      </c>
      <c r="AV32" s="859"/>
      <c r="AW32" s="859"/>
      <c r="AX32" s="859"/>
      <c r="AY32" s="859"/>
      <c r="AZ32" s="860" t="s">
        <v>573</v>
      </c>
      <c r="BA32" s="860"/>
      <c r="BB32" s="860"/>
      <c r="BC32" s="860"/>
      <c r="BD32" s="860"/>
      <c r="BE32" s="861" t="s">
        <v>410</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392</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2091</v>
      </c>
      <c r="AG63" s="873"/>
      <c r="AH63" s="873"/>
      <c r="AI63" s="873"/>
      <c r="AJ63" s="874"/>
      <c r="AK63" s="875"/>
      <c r="AL63" s="870"/>
      <c r="AM63" s="870"/>
      <c r="AN63" s="870"/>
      <c r="AO63" s="870"/>
      <c r="AP63" s="873">
        <v>10718</v>
      </c>
      <c r="AQ63" s="873"/>
      <c r="AR63" s="873"/>
      <c r="AS63" s="873"/>
      <c r="AT63" s="873"/>
      <c r="AU63" s="873">
        <v>9622</v>
      </c>
      <c r="AV63" s="873"/>
      <c r="AW63" s="873"/>
      <c r="AX63" s="873"/>
      <c r="AY63" s="873"/>
      <c r="AZ63" s="877"/>
      <c r="BA63" s="877"/>
      <c r="BB63" s="877"/>
      <c r="BC63" s="877"/>
      <c r="BD63" s="877"/>
      <c r="BE63" s="878"/>
      <c r="BF63" s="878"/>
      <c r="BG63" s="878"/>
      <c r="BH63" s="878"/>
      <c r="BI63" s="879"/>
      <c r="BJ63" s="880" t="s">
        <v>390</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414</v>
      </c>
      <c r="B66" s="757"/>
      <c r="C66" s="757"/>
      <c r="D66" s="757"/>
      <c r="E66" s="757"/>
      <c r="F66" s="757"/>
      <c r="G66" s="757"/>
      <c r="H66" s="757"/>
      <c r="I66" s="757"/>
      <c r="J66" s="757"/>
      <c r="K66" s="757"/>
      <c r="L66" s="757"/>
      <c r="M66" s="757"/>
      <c r="N66" s="757"/>
      <c r="O66" s="757"/>
      <c r="P66" s="758"/>
      <c r="Q66" s="762" t="s">
        <v>396</v>
      </c>
      <c r="R66" s="763"/>
      <c r="S66" s="763"/>
      <c r="T66" s="763"/>
      <c r="U66" s="764"/>
      <c r="V66" s="762" t="s">
        <v>397</v>
      </c>
      <c r="W66" s="763"/>
      <c r="X66" s="763"/>
      <c r="Y66" s="763"/>
      <c r="Z66" s="764"/>
      <c r="AA66" s="762" t="s">
        <v>398</v>
      </c>
      <c r="AB66" s="763"/>
      <c r="AC66" s="763"/>
      <c r="AD66" s="763"/>
      <c r="AE66" s="764"/>
      <c r="AF66" s="883" t="s">
        <v>415</v>
      </c>
      <c r="AG66" s="844"/>
      <c r="AH66" s="844"/>
      <c r="AI66" s="844"/>
      <c r="AJ66" s="884"/>
      <c r="AK66" s="762" t="s">
        <v>400</v>
      </c>
      <c r="AL66" s="757"/>
      <c r="AM66" s="757"/>
      <c r="AN66" s="757"/>
      <c r="AO66" s="758"/>
      <c r="AP66" s="762" t="s">
        <v>401</v>
      </c>
      <c r="AQ66" s="763"/>
      <c r="AR66" s="763"/>
      <c r="AS66" s="763"/>
      <c r="AT66" s="764"/>
      <c r="AU66" s="762" t="s">
        <v>416</v>
      </c>
      <c r="AV66" s="763"/>
      <c r="AW66" s="763"/>
      <c r="AX66" s="763"/>
      <c r="AY66" s="764"/>
      <c r="AZ66" s="762" t="s">
        <v>378</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574</v>
      </c>
      <c r="C68" s="899"/>
      <c r="D68" s="899"/>
      <c r="E68" s="899"/>
      <c r="F68" s="899"/>
      <c r="G68" s="899"/>
      <c r="H68" s="899"/>
      <c r="I68" s="899"/>
      <c r="J68" s="899"/>
      <c r="K68" s="899"/>
      <c r="L68" s="899"/>
      <c r="M68" s="899"/>
      <c r="N68" s="899"/>
      <c r="O68" s="899"/>
      <c r="P68" s="900"/>
      <c r="Q68" s="901">
        <v>12683</v>
      </c>
      <c r="R68" s="895"/>
      <c r="S68" s="895"/>
      <c r="T68" s="895"/>
      <c r="U68" s="895"/>
      <c r="V68" s="895">
        <v>10355</v>
      </c>
      <c r="W68" s="895"/>
      <c r="X68" s="895"/>
      <c r="Y68" s="895"/>
      <c r="Z68" s="895"/>
      <c r="AA68" s="895">
        <v>2328</v>
      </c>
      <c r="AB68" s="895"/>
      <c r="AC68" s="895"/>
      <c r="AD68" s="895"/>
      <c r="AE68" s="895"/>
      <c r="AF68" s="895">
        <v>2328</v>
      </c>
      <c r="AG68" s="895"/>
      <c r="AH68" s="895"/>
      <c r="AI68" s="895"/>
      <c r="AJ68" s="895"/>
      <c r="AK68" s="895">
        <v>0</v>
      </c>
      <c r="AL68" s="895"/>
      <c r="AM68" s="895"/>
      <c r="AN68" s="895"/>
      <c r="AO68" s="895"/>
      <c r="AP68" s="895" t="s">
        <v>573</v>
      </c>
      <c r="AQ68" s="895"/>
      <c r="AR68" s="895"/>
      <c r="AS68" s="895"/>
      <c r="AT68" s="895"/>
      <c r="AU68" s="895" t="s">
        <v>573</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575</v>
      </c>
      <c r="C69" s="903"/>
      <c r="D69" s="903"/>
      <c r="E69" s="903"/>
      <c r="F69" s="903"/>
      <c r="G69" s="903"/>
      <c r="H69" s="903"/>
      <c r="I69" s="903"/>
      <c r="J69" s="903"/>
      <c r="K69" s="903"/>
      <c r="L69" s="903"/>
      <c r="M69" s="903"/>
      <c r="N69" s="903"/>
      <c r="O69" s="903"/>
      <c r="P69" s="904"/>
      <c r="Q69" s="905">
        <v>12</v>
      </c>
      <c r="R69" s="859"/>
      <c r="S69" s="859"/>
      <c r="T69" s="859"/>
      <c r="U69" s="859"/>
      <c r="V69" s="859">
        <v>11</v>
      </c>
      <c r="W69" s="859"/>
      <c r="X69" s="859"/>
      <c r="Y69" s="859"/>
      <c r="Z69" s="859"/>
      <c r="AA69" s="859">
        <v>1</v>
      </c>
      <c r="AB69" s="859"/>
      <c r="AC69" s="859"/>
      <c r="AD69" s="859"/>
      <c r="AE69" s="859"/>
      <c r="AF69" s="859">
        <v>1</v>
      </c>
      <c r="AG69" s="859"/>
      <c r="AH69" s="859"/>
      <c r="AI69" s="859"/>
      <c r="AJ69" s="859"/>
      <c r="AK69" s="859">
        <v>0</v>
      </c>
      <c r="AL69" s="859"/>
      <c r="AM69" s="859"/>
      <c r="AN69" s="859"/>
      <c r="AO69" s="859"/>
      <c r="AP69" s="859" t="s">
        <v>573</v>
      </c>
      <c r="AQ69" s="859"/>
      <c r="AR69" s="859"/>
      <c r="AS69" s="859"/>
      <c r="AT69" s="859"/>
      <c r="AU69" s="859" t="s">
        <v>573</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576</v>
      </c>
      <c r="C70" s="903"/>
      <c r="D70" s="903"/>
      <c r="E70" s="903"/>
      <c r="F70" s="903"/>
      <c r="G70" s="903"/>
      <c r="H70" s="903"/>
      <c r="I70" s="903"/>
      <c r="J70" s="903"/>
      <c r="K70" s="903"/>
      <c r="L70" s="903"/>
      <c r="M70" s="903"/>
      <c r="N70" s="903"/>
      <c r="O70" s="903"/>
      <c r="P70" s="904"/>
      <c r="Q70" s="905">
        <v>661</v>
      </c>
      <c r="R70" s="859"/>
      <c r="S70" s="859"/>
      <c r="T70" s="859"/>
      <c r="U70" s="859"/>
      <c r="V70" s="859">
        <v>535</v>
      </c>
      <c r="W70" s="859"/>
      <c r="X70" s="859"/>
      <c r="Y70" s="859"/>
      <c r="Z70" s="859"/>
      <c r="AA70" s="859">
        <v>126</v>
      </c>
      <c r="AB70" s="859"/>
      <c r="AC70" s="859"/>
      <c r="AD70" s="859"/>
      <c r="AE70" s="859"/>
      <c r="AF70" s="859">
        <v>126</v>
      </c>
      <c r="AG70" s="859"/>
      <c r="AH70" s="859"/>
      <c r="AI70" s="859"/>
      <c r="AJ70" s="859"/>
      <c r="AK70" s="859">
        <v>0</v>
      </c>
      <c r="AL70" s="859"/>
      <c r="AM70" s="859"/>
      <c r="AN70" s="859"/>
      <c r="AO70" s="859"/>
      <c r="AP70" s="859" t="s">
        <v>573</v>
      </c>
      <c r="AQ70" s="859"/>
      <c r="AR70" s="859"/>
      <c r="AS70" s="859"/>
      <c r="AT70" s="859"/>
      <c r="AU70" s="859" t="s">
        <v>573</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577</v>
      </c>
      <c r="C71" s="903"/>
      <c r="D71" s="903"/>
      <c r="E71" s="903"/>
      <c r="F71" s="903"/>
      <c r="G71" s="903"/>
      <c r="H71" s="903"/>
      <c r="I71" s="903"/>
      <c r="J71" s="903"/>
      <c r="K71" s="903"/>
      <c r="L71" s="903"/>
      <c r="M71" s="903"/>
      <c r="N71" s="903"/>
      <c r="O71" s="903"/>
      <c r="P71" s="904"/>
      <c r="Q71" s="905">
        <v>835177</v>
      </c>
      <c r="R71" s="859"/>
      <c r="S71" s="859"/>
      <c r="T71" s="859"/>
      <c r="U71" s="859"/>
      <c r="V71" s="859">
        <v>803839</v>
      </c>
      <c r="W71" s="859"/>
      <c r="X71" s="859"/>
      <c r="Y71" s="859"/>
      <c r="Z71" s="859"/>
      <c r="AA71" s="859">
        <v>31338</v>
      </c>
      <c r="AB71" s="859"/>
      <c r="AC71" s="859"/>
      <c r="AD71" s="859"/>
      <c r="AE71" s="859"/>
      <c r="AF71" s="859">
        <v>31338</v>
      </c>
      <c r="AG71" s="859"/>
      <c r="AH71" s="859"/>
      <c r="AI71" s="859"/>
      <c r="AJ71" s="859"/>
      <c r="AK71" s="859">
        <v>7164</v>
      </c>
      <c r="AL71" s="859"/>
      <c r="AM71" s="859"/>
      <c r="AN71" s="859"/>
      <c r="AO71" s="859"/>
      <c r="AP71" s="859" t="s">
        <v>573</v>
      </c>
      <c r="AQ71" s="859"/>
      <c r="AR71" s="859"/>
      <c r="AS71" s="859"/>
      <c r="AT71" s="859"/>
      <c r="AU71" s="859" t="s">
        <v>573</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578</v>
      </c>
      <c r="C72" s="903"/>
      <c r="D72" s="903"/>
      <c r="E72" s="903"/>
      <c r="F72" s="903"/>
      <c r="G72" s="903"/>
      <c r="H72" s="903"/>
      <c r="I72" s="903"/>
      <c r="J72" s="903"/>
      <c r="K72" s="903"/>
      <c r="L72" s="903"/>
      <c r="M72" s="903"/>
      <c r="N72" s="903"/>
      <c r="O72" s="903"/>
      <c r="P72" s="904"/>
      <c r="Q72" s="905">
        <v>125</v>
      </c>
      <c r="R72" s="859"/>
      <c r="S72" s="859"/>
      <c r="T72" s="859"/>
      <c r="U72" s="859"/>
      <c r="V72" s="859">
        <v>122</v>
      </c>
      <c r="W72" s="859"/>
      <c r="X72" s="859"/>
      <c r="Y72" s="859"/>
      <c r="Z72" s="859"/>
      <c r="AA72" s="859">
        <v>3</v>
      </c>
      <c r="AB72" s="859"/>
      <c r="AC72" s="859"/>
      <c r="AD72" s="859"/>
      <c r="AE72" s="859"/>
      <c r="AF72" s="859">
        <v>3</v>
      </c>
      <c r="AG72" s="859"/>
      <c r="AH72" s="859"/>
      <c r="AI72" s="859"/>
      <c r="AJ72" s="859"/>
      <c r="AK72" s="859" t="s">
        <v>573</v>
      </c>
      <c r="AL72" s="859"/>
      <c r="AM72" s="859"/>
      <c r="AN72" s="859"/>
      <c r="AO72" s="859"/>
      <c r="AP72" s="859" t="s">
        <v>573</v>
      </c>
      <c r="AQ72" s="859"/>
      <c r="AR72" s="859"/>
      <c r="AS72" s="859"/>
      <c r="AT72" s="859"/>
      <c r="AU72" s="859" t="s">
        <v>573</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579</v>
      </c>
      <c r="C73" s="903"/>
      <c r="D73" s="903"/>
      <c r="E73" s="903"/>
      <c r="F73" s="903"/>
      <c r="G73" s="903"/>
      <c r="H73" s="903"/>
      <c r="I73" s="903"/>
      <c r="J73" s="903"/>
      <c r="K73" s="903"/>
      <c r="L73" s="903"/>
      <c r="M73" s="903"/>
      <c r="N73" s="903"/>
      <c r="O73" s="903"/>
      <c r="P73" s="904"/>
      <c r="Q73" s="905">
        <v>2288</v>
      </c>
      <c r="R73" s="859"/>
      <c r="S73" s="859"/>
      <c r="T73" s="859"/>
      <c r="U73" s="859"/>
      <c r="V73" s="859">
        <v>2251</v>
      </c>
      <c r="W73" s="859"/>
      <c r="X73" s="859"/>
      <c r="Y73" s="859"/>
      <c r="Z73" s="859"/>
      <c r="AA73" s="859">
        <v>38</v>
      </c>
      <c r="AB73" s="859"/>
      <c r="AC73" s="859"/>
      <c r="AD73" s="859"/>
      <c r="AE73" s="859"/>
      <c r="AF73" s="859">
        <v>31</v>
      </c>
      <c r="AG73" s="859"/>
      <c r="AH73" s="859"/>
      <c r="AI73" s="859"/>
      <c r="AJ73" s="859"/>
      <c r="AK73" s="859">
        <v>5</v>
      </c>
      <c r="AL73" s="859"/>
      <c r="AM73" s="859"/>
      <c r="AN73" s="859"/>
      <c r="AO73" s="859"/>
      <c r="AP73" s="859">
        <v>1006</v>
      </c>
      <c r="AQ73" s="859"/>
      <c r="AR73" s="859"/>
      <c r="AS73" s="859"/>
      <c r="AT73" s="859"/>
      <c r="AU73" s="859">
        <v>461</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580</v>
      </c>
      <c r="C74" s="903"/>
      <c r="D74" s="903"/>
      <c r="E74" s="903"/>
      <c r="F74" s="903"/>
      <c r="G74" s="903"/>
      <c r="H74" s="903"/>
      <c r="I74" s="903"/>
      <c r="J74" s="903"/>
      <c r="K74" s="903"/>
      <c r="L74" s="903"/>
      <c r="M74" s="903"/>
      <c r="N74" s="903"/>
      <c r="O74" s="903"/>
      <c r="P74" s="904"/>
      <c r="Q74" s="905">
        <v>9030</v>
      </c>
      <c r="R74" s="859"/>
      <c r="S74" s="859"/>
      <c r="T74" s="859"/>
      <c r="U74" s="859"/>
      <c r="V74" s="859">
        <v>8942</v>
      </c>
      <c r="W74" s="859"/>
      <c r="X74" s="859"/>
      <c r="Y74" s="859"/>
      <c r="Z74" s="859"/>
      <c r="AA74" s="859">
        <v>87</v>
      </c>
      <c r="AB74" s="859"/>
      <c r="AC74" s="859"/>
      <c r="AD74" s="859"/>
      <c r="AE74" s="859"/>
      <c r="AF74" s="859">
        <v>1943</v>
      </c>
      <c r="AG74" s="859"/>
      <c r="AH74" s="859"/>
      <c r="AI74" s="859"/>
      <c r="AJ74" s="859"/>
      <c r="AK74" s="859" t="s">
        <v>573</v>
      </c>
      <c r="AL74" s="859"/>
      <c r="AM74" s="859"/>
      <c r="AN74" s="859"/>
      <c r="AO74" s="859"/>
      <c r="AP74" s="859">
        <v>5771</v>
      </c>
      <c r="AQ74" s="859"/>
      <c r="AR74" s="859"/>
      <c r="AS74" s="859"/>
      <c r="AT74" s="859"/>
      <c r="AU74" s="859">
        <v>3976</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392</v>
      </c>
      <c r="B88" s="818" t="s">
        <v>417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35770</v>
      </c>
      <c r="AG88" s="873"/>
      <c r="AH88" s="873"/>
      <c r="AI88" s="873"/>
      <c r="AJ88" s="873"/>
      <c r="AK88" s="870"/>
      <c r="AL88" s="870"/>
      <c r="AM88" s="870"/>
      <c r="AN88" s="870"/>
      <c r="AO88" s="870"/>
      <c r="AP88" s="873">
        <v>6777</v>
      </c>
      <c r="AQ88" s="873"/>
      <c r="AR88" s="873"/>
      <c r="AS88" s="873"/>
      <c r="AT88" s="873"/>
      <c r="AU88" s="873">
        <v>4437</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8" t="s">
        <v>418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119</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419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426</v>
      </c>
      <c r="AB109" s="922"/>
      <c r="AC109" s="922"/>
      <c r="AD109" s="922"/>
      <c r="AE109" s="923"/>
      <c r="AF109" s="921" t="s">
        <v>427</v>
      </c>
      <c r="AG109" s="922"/>
      <c r="AH109" s="922"/>
      <c r="AI109" s="922"/>
      <c r="AJ109" s="923"/>
      <c r="AK109" s="921" t="s">
        <v>305</v>
      </c>
      <c r="AL109" s="922"/>
      <c r="AM109" s="922"/>
      <c r="AN109" s="922"/>
      <c r="AO109" s="923"/>
      <c r="AP109" s="921" t="s">
        <v>428</v>
      </c>
      <c r="AQ109" s="922"/>
      <c r="AR109" s="922"/>
      <c r="AS109" s="922"/>
      <c r="AT109" s="924"/>
      <c r="AU109" s="941" t="s">
        <v>425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426</v>
      </c>
      <c r="BR109" s="922"/>
      <c r="BS109" s="922"/>
      <c r="BT109" s="922"/>
      <c r="BU109" s="923"/>
      <c r="BV109" s="921" t="s">
        <v>427</v>
      </c>
      <c r="BW109" s="922"/>
      <c r="BX109" s="922"/>
      <c r="BY109" s="922"/>
      <c r="BZ109" s="923"/>
      <c r="CA109" s="921" t="s">
        <v>305</v>
      </c>
      <c r="CB109" s="922"/>
      <c r="CC109" s="922"/>
      <c r="CD109" s="922"/>
      <c r="CE109" s="923"/>
      <c r="CF109" s="942" t="s">
        <v>428</v>
      </c>
      <c r="CG109" s="942"/>
      <c r="CH109" s="942"/>
      <c r="CI109" s="942"/>
      <c r="CJ109" s="942"/>
      <c r="CK109" s="921" t="s">
        <v>429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426</v>
      </c>
      <c r="DH109" s="922"/>
      <c r="DI109" s="922"/>
      <c r="DJ109" s="922"/>
      <c r="DK109" s="923"/>
      <c r="DL109" s="921" t="s">
        <v>427</v>
      </c>
      <c r="DM109" s="922"/>
      <c r="DN109" s="922"/>
      <c r="DO109" s="922"/>
      <c r="DP109" s="923"/>
      <c r="DQ109" s="921" t="s">
        <v>305</v>
      </c>
      <c r="DR109" s="922"/>
      <c r="DS109" s="922"/>
      <c r="DT109" s="922"/>
      <c r="DU109" s="923"/>
      <c r="DV109" s="921" t="s">
        <v>428</v>
      </c>
      <c r="DW109" s="922"/>
      <c r="DX109" s="922"/>
      <c r="DY109" s="922"/>
      <c r="DZ109" s="924"/>
    </row>
    <row r="110" spans="1:131" s="226" customFormat="1" ht="26.25" customHeight="1" x14ac:dyDescent="0.15">
      <c r="A110" s="925" t="s">
        <v>430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1749971</v>
      </c>
      <c r="AB110" s="929"/>
      <c r="AC110" s="929"/>
      <c r="AD110" s="929"/>
      <c r="AE110" s="930"/>
      <c r="AF110" s="931">
        <v>1738885</v>
      </c>
      <c r="AG110" s="929"/>
      <c r="AH110" s="929"/>
      <c r="AI110" s="929"/>
      <c r="AJ110" s="930"/>
      <c r="AK110" s="931">
        <v>1800506</v>
      </c>
      <c r="AL110" s="929"/>
      <c r="AM110" s="929"/>
      <c r="AN110" s="929"/>
      <c r="AO110" s="930"/>
      <c r="AP110" s="932">
        <v>19.899999999999999</v>
      </c>
      <c r="AQ110" s="933"/>
      <c r="AR110" s="933"/>
      <c r="AS110" s="933"/>
      <c r="AT110" s="934"/>
      <c r="AU110" s="935" t="s">
        <v>73</v>
      </c>
      <c r="AV110" s="936"/>
      <c r="AW110" s="936"/>
      <c r="AX110" s="936"/>
      <c r="AY110" s="936"/>
      <c r="AZ110" s="958" t="s">
        <v>431</v>
      </c>
      <c r="BA110" s="926"/>
      <c r="BB110" s="926"/>
      <c r="BC110" s="926"/>
      <c r="BD110" s="926"/>
      <c r="BE110" s="926"/>
      <c r="BF110" s="926"/>
      <c r="BG110" s="926"/>
      <c r="BH110" s="926"/>
      <c r="BI110" s="926"/>
      <c r="BJ110" s="926"/>
      <c r="BK110" s="926"/>
      <c r="BL110" s="926"/>
      <c r="BM110" s="926"/>
      <c r="BN110" s="926"/>
      <c r="BO110" s="926"/>
      <c r="BP110" s="927"/>
      <c r="BQ110" s="959">
        <v>15685070</v>
      </c>
      <c r="BR110" s="960"/>
      <c r="BS110" s="960"/>
      <c r="BT110" s="960"/>
      <c r="BU110" s="960"/>
      <c r="BV110" s="960">
        <v>16126481</v>
      </c>
      <c r="BW110" s="960"/>
      <c r="BX110" s="960"/>
      <c r="BY110" s="960"/>
      <c r="BZ110" s="960"/>
      <c r="CA110" s="960">
        <v>15693919</v>
      </c>
      <c r="CB110" s="960"/>
      <c r="CC110" s="960"/>
      <c r="CD110" s="960"/>
      <c r="CE110" s="960"/>
      <c r="CF110" s="973">
        <v>173.7</v>
      </c>
      <c r="CG110" s="974"/>
      <c r="CH110" s="974"/>
      <c r="CI110" s="974"/>
      <c r="CJ110" s="974"/>
      <c r="CK110" s="975" t="s">
        <v>432</v>
      </c>
      <c r="CL110" s="976"/>
      <c r="CM110" s="958" t="s">
        <v>433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11866</v>
      </c>
      <c r="DH110" s="960"/>
      <c r="DI110" s="960"/>
      <c r="DJ110" s="960"/>
      <c r="DK110" s="960"/>
      <c r="DL110" s="960">
        <v>4956</v>
      </c>
      <c r="DM110" s="960"/>
      <c r="DN110" s="960"/>
      <c r="DO110" s="960"/>
      <c r="DP110" s="960"/>
      <c r="DQ110" s="960" t="s">
        <v>434</v>
      </c>
      <c r="DR110" s="960"/>
      <c r="DS110" s="960"/>
      <c r="DT110" s="960"/>
      <c r="DU110" s="960"/>
      <c r="DV110" s="961" t="s">
        <v>434</v>
      </c>
      <c r="DW110" s="961"/>
      <c r="DX110" s="961"/>
      <c r="DY110" s="961"/>
      <c r="DZ110" s="962"/>
    </row>
    <row r="111" spans="1:131" s="226" customFormat="1" ht="26.25" customHeight="1" x14ac:dyDescent="0.15">
      <c r="A111" s="963" t="s">
        <v>435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436</v>
      </c>
      <c r="AB111" s="967"/>
      <c r="AC111" s="967"/>
      <c r="AD111" s="967"/>
      <c r="AE111" s="968"/>
      <c r="AF111" s="969" t="s">
        <v>436</v>
      </c>
      <c r="AG111" s="967"/>
      <c r="AH111" s="967"/>
      <c r="AI111" s="967"/>
      <c r="AJ111" s="968"/>
      <c r="AK111" s="969" t="s">
        <v>434</v>
      </c>
      <c r="AL111" s="967"/>
      <c r="AM111" s="967"/>
      <c r="AN111" s="967"/>
      <c r="AO111" s="968"/>
      <c r="AP111" s="970" t="s">
        <v>436</v>
      </c>
      <c r="AQ111" s="971"/>
      <c r="AR111" s="971"/>
      <c r="AS111" s="971"/>
      <c r="AT111" s="972"/>
      <c r="AU111" s="937"/>
      <c r="AV111" s="938"/>
      <c r="AW111" s="938"/>
      <c r="AX111" s="938"/>
      <c r="AY111" s="938"/>
      <c r="AZ111" s="951" t="s">
        <v>437</v>
      </c>
      <c r="BA111" s="952"/>
      <c r="BB111" s="952"/>
      <c r="BC111" s="952"/>
      <c r="BD111" s="952"/>
      <c r="BE111" s="952"/>
      <c r="BF111" s="952"/>
      <c r="BG111" s="952"/>
      <c r="BH111" s="952"/>
      <c r="BI111" s="952"/>
      <c r="BJ111" s="952"/>
      <c r="BK111" s="952"/>
      <c r="BL111" s="952"/>
      <c r="BM111" s="952"/>
      <c r="BN111" s="952"/>
      <c r="BO111" s="952"/>
      <c r="BP111" s="953"/>
      <c r="BQ111" s="954">
        <v>45025</v>
      </c>
      <c r="BR111" s="955"/>
      <c r="BS111" s="955"/>
      <c r="BT111" s="955"/>
      <c r="BU111" s="955"/>
      <c r="BV111" s="955">
        <v>31446</v>
      </c>
      <c r="BW111" s="955"/>
      <c r="BX111" s="955"/>
      <c r="BY111" s="955"/>
      <c r="BZ111" s="955"/>
      <c r="CA111" s="955" t="s">
        <v>390</v>
      </c>
      <c r="CB111" s="955"/>
      <c r="CC111" s="955"/>
      <c r="CD111" s="955"/>
      <c r="CE111" s="955"/>
      <c r="CF111" s="949" t="s">
        <v>436</v>
      </c>
      <c r="CG111" s="950"/>
      <c r="CH111" s="950"/>
      <c r="CI111" s="950"/>
      <c r="CJ111" s="950"/>
      <c r="CK111" s="977"/>
      <c r="CL111" s="978"/>
      <c r="CM111" s="951" t="s">
        <v>438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436</v>
      </c>
      <c r="DH111" s="955"/>
      <c r="DI111" s="955"/>
      <c r="DJ111" s="955"/>
      <c r="DK111" s="955"/>
      <c r="DL111" s="955" t="s">
        <v>130</v>
      </c>
      <c r="DM111" s="955"/>
      <c r="DN111" s="955"/>
      <c r="DO111" s="955"/>
      <c r="DP111" s="955"/>
      <c r="DQ111" s="955" t="s">
        <v>436</v>
      </c>
      <c r="DR111" s="955"/>
      <c r="DS111" s="955"/>
      <c r="DT111" s="955"/>
      <c r="DU111" s="955"/>
      <c r="DV111" s="956" t="s">
        <v>390</v>
      </c>
      <c r="DW111" s="956"/>
      <c r="DX111" s="956"/>
      <c r="DY111" s="956"/>
      <c r="DZ111" s="957"/>
    </row>
    <row r="112" spans="1:131" s="226" customFormat="1" ht="26.25" customHeight="1" x14ac:dyDescent="0.15">
      <c r="A112" s="981" t="s">
        <v>439</v>
      </c>
      <c r="B112" s="982"/>
      <c r="C112" s="952" t="s">
        <v>440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130</v>
      </c>
      <c r="AB112" s="988"/>
      <c r="AC112" s="988"/>
      <c r="AD112" s="988"/>
      <c r="AE112" s="989"/>
      <c r="AF112" s="990" t="s">
        <v>390</v>
      </c>
      <c r="AG112" s="988"/>
      <c r="AH112" s="988"/>
      <c r="AI112" s="988"/>
      <c r="AJ112" s="989"/>
      <c r="AK112" s="990" t="s">
        <v>130</v>
      </c>
      <c r="AL112" s="988"/>
      <c r="AM112" s="988"/>
      <c r="AN112" s="988"/>
      <c r="AO112" s="989"/>
      <c r="AP112" s="991" t="s">
        <v>390</v>
      </c>
      <c r="AQ112" s="992"/>
      <c r="AR112" s="992"/>
      <c r="AS112" s="992"/>
      <c r="AT112" s="993"/>
      <c r="AU112" s="937"/>
      <c r="AV112" s="938"/>
      <c r="AW112" s="938"/>
      <c r="AX112" s="938"/>
      <c r="AY112" s="938"/>
      <c r="AZ112" s="951" t="s">
        <v>441</v>
      </c>
      <c r="BA112" s="952"/>
      <c r="BB112" s="952"/>
      <c r="BC112" s="952"/>
      <c r="BD112" s="952"/>
      <c r="BE112" s="952"/>
      <c r="BF112" s="952"/>
      <c r="BG112" s="952"/>
      <c r="BH112" s="952"/>
      <c r="BI112" s="952"/>
      <c r="BJ112" s="952"/>
      <c r="BK112" s="952"/>
      <c r="BL112" s="952"/>
      <c r="BM112" s="952"/>
      <c r="BN112" s="952"/>
      <c r="BO112" s="952"/>
      <c r="BP112" s="953"/>
      <c r="BQ112" s="954">
        <v>8760340</v>
      </c>
      <c r="BR112" s="955"/>
      <c r="BS112" s="955"/>
      <c r="BT112" s="955"/>
      <c r="BU112" s="955"/>
      <c r="BV112" s="955">
        <v>9246276</v>
      </c>
      <c r="BW112" s="955"/>
      <c r="BX112" s="955"/>
      <c r="BY112" s="955"/>
      <c r="BZ112" s="955"/>
      <c r="CA112" s="955">
        <v>9621753</v>
      </c>
      <c r="CB112" s="955"/>
      <c r="CC112" s="955"/>
      <c r="CD112" s="955"/>
      <c r="CE112" s="955"/>
      <c r="CF112" s="949">
        <v>106.5</v>
      </c>
      <c r="CG112" s="950"/>
      <c r="CH112" s="950"/>
      <c r="CI112" s="950"/>
      <c r="CJ112" s="950"/>
      <c r="CK112" s="977"/>
      <c r="CL112" s="978"/>
      <c r="CM112" s="951" t="s">
        <v>442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390</v>
      </c>
      <c r="DH112" s="955"/>
      <c r="DI112" s="955"/>
      <c r="DJ112" s="955"/>
      <c r="DK112" s="955"/>
      <c r="DL112" s="955" t="s">
        <v>390</v>
      </c>
      <c r="DM112" s="955"/>
      <c r="DN112" s="955"/>
      <c r="DO112" s="955"/>
      <c r="DP112" s="955"/>
      <c r="DQ112" s="955" t="s">
        <v>390</v>
      </c>
      <c r="DR112" s="955"/>
      <c r="DS112" s="955"/>
      <c r="DT112" s="955"/>
      <c r="DU112" s="955"/>
      <c r="DV112" s="956" t="s">
        <v>436</v>
      </c>
      <c r="DW112" s="956"/>
      <c r="DX112" s="956"/>
      <c r="DY112" s="956"/>
      <c r="DZ112" s="957"/>
    </row>
    <row r="113" spans="1:130" s="226" customFormat="1" ht="26.25" customHeight="1" x14ac:dyDescent="0.15">
      <c r="A113" s="983"/>
      <c r="B113" s="984"/>
      <c r="C113" s="952" t="s">
        <v>443</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1191291</v>
      </c>
      <c r="AB113" s="967"/>
      <c r="AC113" s="967"/>
      <c r="AD113" s="967"/>
      <c r="AE113" s="968"/>
      <c r="AF113" s="969">
        <v>1021939</v>
      </c>
      <c r="AG113" s="967"/>
      <c r="AH113" s="967"/>
      <c r="AI113" s="967"/>
      <c r="AJ113" s="968"/>
      <c r="AK113" s="969">
        <v>880705</v>
      </c>
      <c r="AL113" s="967"/>
      <c r="AM113" s="967"/>
      <c r="AN113" s="967"/>
      <c r="AO113" s="968"/>
      <c r="AP113" s="970">
        <v>9.6999999999999993</v>
      </c>
      <c r="AQ113" s="971"/>
      <c r="AR113" s="971"/>
      <c r="AS113" s="971"/>
      <c r="AT113" s="972"/>
      <c r="AU113" s="937"/>
      <c r="AV113" s="938"/>
      <c r="AW113" s="938"/>
      <c r="AX113" s="938"/>
      <c r="AY113" s="938"/>
      <c r="AZ113" s="951" t="s">
        <v>444</v>
      </c>
      <c r="BA113" s="952"/>
      <c r="BB113" s="952"/>
      <c r="BC113" s="952"/>
      <c r="BD113" s="952"/>
      <c r="BE113" s="952"/>
      <c r="BF113" s="952"/>
      <c r="BG113" s="952"/>
      <c r="BH113" s="952"/>
      <c r="BI113" s="952"/>
      <c r="BJ113" s="952"/>
      <c r="BK113" s="952"/>
      <c r="BL113" s="952"/>
      <c r="BM113" s="952"/>
      <c r="BN113" s="952"/>
      <c r="BO113" s="952"/>
      <c r="BP113" s="953"/>
      <c r="BQ113" s="954">
        <v>4254043</v>
      </c>
      <c r="BR113" s="955"/>
      <c r="BS113" s="955"/>
      <c r="BT113" s="955"/>
      <c r="BU113" s="955"/>
      <c r="BV113" s="955">
        <v>4561662</v>
      </c>
      <c r="BW113" s="955"/>
      <c r="BX113" s="955"/>
      <c r="BY113" s="955"/>
      <c r="BZ113" s="955"/>
      <c r="CA113" s="955">
        <v>4437728</v>
      </c>
      <c r="CB113" s="955"/>
      <c r="CC113" s="955"/>
      <c r="CD113" s="955"/>
      <c r="CE113" s="955"/>
      <c r="CF113" s="949">
        <v>49.1</v>
      </c>
      <c r="CG113" s="950"/>
      <c r="CH113" s="950"/>
      <c r="CI113" s="950"/>
      <c r="CJ113" s="950"/>
      <c r="CK113" s="977"/>
      <c r="CL113" s="978"/>
      <c r="CM113" s="951" t="s">
        <v>445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436</v>
      </c>
      <c r="DH113" s="988"/>
      <c r="DI113" s="988"/>
      <c r="DJ113" s="988"/>
      <c r="DK113" s="989"/>
      <c r="DL113" s="990" t="s">
        <v>436</v>
      </c>
      <c r="DM113" s="988"/>
      <c r="DN113" s="988"/>
      <c r="DO113" s="988"/>
      <c r="DP113" s="989"/>
      <c r="DQ113" s="990" t="s">
        <v>436</v>
      </c>
      <c r="DR113" s="988"/>
      <c r="DS113" s="988"/>
      <c r="DT113" s="988"/>
      <c r="DU113" s="989"/>
      <c r="DV113" s="991" t="s">
        <v>390</v>
      </c>
      <c r="DW113" s="992"/>
      <c r="DX113" s="992"/>
      <c r="DY113" s="992"/>
      <c r="DZ113" s="993"/>
    </row>
    <row r="114" spans="1:130" s="226" customFormat="1" ht="26.25" customHeight="1" x14ac:dyDescent="0.15">
      <c r="A114" s="983"/>
      <c r="B114" s="984"/>
      <c r="C114" s="952" t="s">
        <v>446</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625320</v>
      </c>
      <c r="AB114" s="988"/>
      <c r="AC114" s="988"/>
      <c r="AD114" s="988"/>
      <c r="AE114" s="989"/>
      <c r="AF114" s="990">
        <v>725578</v>
      </c>
      <c r="AG114" s="988"/>
      <c r="AH114" s="988"/>
      <c r="AI114" s="988"/>
      <c r="AJ114" s="989"/>
      <c r="AK114" s="990">
        <v>791995</v>
      </c>
      <c r="AL114" s="988"/>
      <c r="AM114" s="988"/>
      <c r="AN114" s="988"/>
      <c r="AO114" s="989"/>
      <c r="AP114" s="991">
        <v>8.8000000000000007</v>
      </c>
      <c r="AQ114" s="992"/>
      <c r="AR114" s="992"/>
      <c r="AS114" s="992"/>
      <c r="AT114" s="993"/>
      <c r="AU114" s="937"/>
      <c r="AV114" s="938"/>
      <c r="AW114" s="938"/>
      <c r="AX114" s="938"/>
      <c r="AY114" s="938"/>
      <c r="AZ114" s="951" t="s">
        <v>447</v>
      </c>
      <c r="BA114" s="952"/>
      <c r="BB114" s="952"/>
      <c r="BC114" s="952"/>
      <c r="BD114" s="952"/>
      <c r="BE114" s="952"/>
      <c r="BF114" s="952"/>
      <c r="BG114" s="952"/>
      <c r="BH114" s="952"/>
      <c r="BI114" s="952"/>
      <c r="BJ114" s="952"/>
      <c r="BK114" s="952"/>
      <c r="BL114" s="952"/>
      <c r="BM114" s="952"/>
      <c r="BN114" s="952"/>
      <c r="BO114" s="952"/>
      <c r="BP114" s="953"/>
      <c r="BQ114" s="954">
        <v>2661112</v>
      </c>
      <c r="BR114" s="955"/>
      <c r="BS114" s="955"/>
      <c r="BT114" s="955"/>
      <c r="BU114" s="955"/>
      <c r="BV114" s="955">
        <v>2537299</v>
      </c>
      <c r="BW114" s="955"/>
      <c r="BX114" s="955"/>
      <c r="BY114" s="955"/>
      <c r="BZ114" s="955"/>
      <c r="CA114" s="955">
        <v>2530448</v>
      </c>
      <c r="CB114" s="955"/>
      <c r="CC114" s="955"/>
      <c r="CD114" s="955"/>
      <c r="CE114" s="955"/>
      <c r="CF114" s="949">
        <v>28</v>
      </c>
      <c r="CG114" s="950"/>
      <c r="CH114" s="950"/>
      <c r="CI114" s="950"/>
      <c r="CJ114" s="950"/>
      <c r="CK114" s="977"/>
      <c r="CL114" s="978"/>
      <c r="CM114" s="951" t="s">
        <v>448</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436</v>
      </c>
      <c r="DH114" s="988"/>
      <c r="DI114" s="988"/>
      <c r="DJ114" s="988"/>
      <c r="DK114" s="989"/>
      <c r="DL114" s="990" t="s">
        <v>436</v>
      </c>
      <c r="DM114" s="988"/>
      <c r="DN114" s="988"/>
      <c r="DO114" s="988"/>
      <c r="DP114" s="989"/>
      <c r="DQ114" s="990" t="s">
        <v>436</v>
      </c>
      <c r="DR114" s="988"/>
      <c r="DS114" s="988"/>
      <c r="DT114" s="988"/>
      <c r="DU114" s="989"/>
      <c r="DV114" s="991" t="s">
        <v>436</v>
      </c>
      <c r="DW114" s="992"/>
      <c r="DX114" s="992"/>
      <c r="DY114" s="992"/>
      <c r="DZ114" s="993"/>
    </row>
    <row r="115" spans="1:130" s="226" customFormat="1" ht="26.25" customHeight="1" x14ac:dyDescent="0.15">
      <c r="A115" s="983"/>
      <c r="B115" s="984"/>
      <c r="C115" s="952" t="s">
        <v>449</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6910</v>
      </c>
      <c r="AB115" s="967"/>
      <c r="AC115" s="967"/>
      <c r="AD115" s="967"/>
      <c r="AE115" s="968"/>
      <c r="AF115" s="969">
        <v>6910</v>
      </c>
      <c r="AG115" s="967"/>
      <c r="AH115" s="967"/>
      <c r="AI115" s="967"/>
      <c r="AJ115" s="968"/>
      <c r="AK115" s="969">
        <v>4956</v>
      </c>
      <c r="AL115" s="967"/>
      <c r="AM115" s="967"/>
      <c r="AN115" s="967"/>
      <c r="AO115" s="968"/>
      <c r="AP115" s="970">
        <v>0.1</v>
      </c>
      <c r="AQ115" s="971"/>
      <c r="AR115" s="971"/>
      <c r="AS115" s="971"/>
      <c r="AT115" s="972"/>
      <c r="AU115" s="937"/>
      <c r="AV115" s="938"/>
      <c r="AW115" s="938"/>
      <c r="AX115" s="938"/>
      <c r="AY115" s="938"/>
      <c r="AZ115" s="951" t="s">
        <v>450</v>
      </c>
      <c r="BA115" s="952"/>
      <c r="BB115" s="952"/>
      <c r="BC115" s="952"/>
      <c r="BD115" s="952"/>
      <c r="BE115" s="952"/>
      <c r="BF115" s="952"/>
      <c r="BG115" s="952"/>
      <c r="BH115" s="952"/>
      <c r="BI115" s="952"/>
      <c r="BJ115" s="952"/>
      <c r="BK115" s="952"/>
      <c r="BL115" s="952"/>
      <c r="BM115" s="952"/>
      <c r="BN115" s="952"/>
      <c r="BO115" s="952"/>
      <c r="BP115" s="953"/>
      <c r="BQ115" s="954" t="s">
        <v>436</v>
      </c>
      <c r="BR115" s="955"/>
      <c r="BS115" s="955"/>
      <c r="BT115" s="955"/>
      <c r="BU115" s="955"/>
      <c r="BV115" s="955" t="s">
        <v>436</v>
      </c>
      <c r="BW115" s="955"/>
      <c r="BX115" s="955"/>
      <c r="BY115" s="955"/>
      <c r="BZ115" s="955"/>
      <c r="CA115" s="955" t="s">
        <v>436</v>
      </c>
      <c r="CB115" s="955"/>
      <c r="CC115" s="955"/>
      <c r="CD115" s="955"/>
      <c r="CE115" s="955"/>
      <c r="CF115" s="949" t="s">
        <v>436</v>
      </c>
      <c r="CG115" s="950"/>
      <c r="CH115" s="950"/>
      <c r="CI115" s="950"/>
      <c r="CJ115" s="950"/>
      <c r="CK115" s="977"/>
      <c r="CL115" s="978"/>
      <c r="CM115" s="951" t="s">
        <v>451</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390</v>
      </c>
      <c r="DH115" s="988"/>
      <c r="DI115" s="988"/>
      <c r="DJ115" s="988"/>
      <c r="DK115" s="989"/>
      <c r="DL115" s="990" t="s">
        <v>436</v>
      </c>
      <c r="DM115" s="988"/>
      <c r="DN115" s="988"/>
      <c r="DO115" s="988"/>
      <c r="DP115" s="989"/>
      <c r="DQ115" s="990" t="s">
        <v>436</v>
      </c>
      <c r="DR115" s="988"/>
      <c r="DS115" s="988"/>
      <c r="DT115" s="988"/>
      <c r="DU115" s="989"/>
      <c r="DV115" s="991" t="s">
        <v>390</v>
      </c>
      <c r="DW115" s="992"/>
      <c r="DX115" s="992"/>
      <c r="DY115" s="992"/>
      <c r="DZ115" s="993"/>
    </row>
    <row r="116" spans="1:130" s="226" customFormat="1" ht="26.25" customHeight="1" x14ac:dyDescent="0.15">
      <c r="A116" s="985"/>
      <c r="B116" s="986"/>
      <c r="C116" s="994" t="s">
        <v>452</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390</v>
      </c>
      <c r="AB116" s="988"/>
      <c r="AC116" s="988"/>
      <c r="AD116" s="988"/>
      <c r="AE116" s="989"/>
      <c r="AF116" s="990" t="s">
        <v>390</v>
      </c>
      <c r="AG116" s="988"/>
      <c r="AH116" s="988"/>
      <c r="AI116" s="988"/>
      <c r="AJ116" s="989"/>
      <c r="AK116" s="990" t="s">
        <v>436</v>
      </c>
      <c r="AL116" s="988"/>
      <c r="AM116" s="988"/>
      <c r="AN116" s="988"/>
      <c r="AO116" s="989"/>
      <c r="AP116" s="991" t="s">
        <v>436</v>
      </c>
      <c r="AQ116" s="992"/>
      <c r="AR116" s="992"/>
      <c r="AS116" s="992"/>
      <c r="AT116" s="993"/>
      <c r="AU116" s="937"/>
      <c r="AV116" s="938"/>
      <c r="AW116" s="938"/>
      <c r="AX116" s="938"/>
      <c r="AY116" s="938"/>
      <c r="AZ116" s="996" t="s">
        <v>453</v>
      </c>
      <c r="BA116" s="997"/>
      <c r="BB116" s="997"/>
      <c r="BC116" s="997"/>
      <c r="BD116" s="997"/>
      <c r="BE116" s="997"/>
      <c r="BF116" s="997"/>
      <c r="BG116" s="997"/>
      <c r="BH116" s="997"/>
      <c r="BI116" s="997"/>
      <c r="BJ116" s="997"/>
      <c r="BK116" s="997"/>
      <c r="BL116" s="997"/>
      <c r="BM116" s="997"/>
      <c r="BN116" s="997"/>
      <c r="BO116" s="997"/>
      <c r="BP116" s="998"/>
      <c r="BQ116" s="954" t="s">
        <v>436</v>
      </c>
      <c r="BR116" s="955"/>
      <c r="BS116" s="955"/>
      <c r="BT116" s="955"/>
      <c r="BU116" s="955"/>
      <c r="BV116" s="955" t="s">
        <v>390</v>
      </c>
      <c r="BW116" s="955"/>
      <c r="BX116" s="955"/>
      <c r="BY116" s="955"/>
      <c r="BZ116" s="955"/>
      <c r="CA116" s="955" t="s">
        <v>390</v>
      </c>
      <c r="CB116" s="955"/>
      <c r="CC116" s="955"/>
      <c r="CD116" s="955"/>
      <c r="CE116" s="955"/>
      <c r="CF116" s="949" t="s">
        <v>390</v>
      </c>
      <c r="CG116" s="950"/>
      <c r="CH116" s="950"/>
      <c r="CI116" s="950"/>
      <c r="CJ116" s="950"/>
      <c r="CK116" s="977"/>
      <c r="CL116" s="978"/>
      <c r="CM116" s="951" t="s">
        <v>454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436</v>
      </c>
      <c r="DH116" s="988"/>
      <c r="DI116" s="988"/>
      <c r="DJ116" s="988"/>
      <c r="DK116" s="989"/>
      <c r="DL116" s="990" t="s">
        <v>130</v>
      </c>
      <c r="DM116" s="988"/>
      <c r="DN116" s="988"/>
      <c r="DO116" s="988"/>
      <c r="DP116" s="989"/>
      <c r="DQ116" s="990" t="s">
        <v>436</v>
      </c>
      <c r="DR116" s="988"/>
      <c r="DS116" s="988"/>
      <c r="DT116" s="988"/>
      <c r="DU116" s="989"/>
      <c r="DV116" s="991" t="s">
        <v>130</v>
      </c>
      <c r="DW116" s="992"/>
      <c r="DX116" s="992"/>
      <c r="DY116" s="992"/>
      <c r="DZ116" s="993"/>
    </row>
    <row r="117" spans="1:130" s="226" customFormat="1" ht="26.25" customHeight="1" x14ac:dyDescent="0.15">
      <c r="A117" s="941" t="s">
        <v>189</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455</v>
      </c>
      <c r="Z117" s="923"/>
      <c r="AA117" s="1007">
        <v>3573492</v>
      </c>
      <c r="AB117" s="1008"/>
      <c r="AC117" s="1008"/>
      <c r="AD117" s="1008"/>
      <c r="AE117" s="1009"/>
      <c r="AF117" s="1010">
        <v>3493312</v>
      </c>
      <c r="AG117" s="1008"/>
      <c r="AH117" s="1008"/>
      <c r="AI117" s="1008"/>
      <c r="AJ117" s="1009"/>
      <c r="AK117" s="1010">
        <v>3478162</v>
      </c>
      <c r="AL117" s="1008"/>
      <c r="AM117" s="1008"/>
      <c r="AN117" s="1008"/>
      <c r="AO117" s="1009"/>
      <c r="AP117" s="1011"/>
      <c r="AQ117" s="1012"/>
      <c r="AR117" s="1012"/>
      <c r="AS117" s="1012"/>
      <c r="AT117" s="1013"/>
      <c r="AU117" s="937"/>
      <c r="AV117" s="938"/>
      <c r="AW117" s="938"/>
      <c r="AX117" s="938"/>
      <c r="AY117" s="938"/>
      <c r="AZ117" s="1003" t="s">
        <v>456</v>
      </c>
      <c r="BA117" s="1004"/>
      <c r="BB117" s="1004"/>
      <c r="BC117" s="1004"/>
      <c r="BD117" s="1004"/>
      <c r="BE117" s="1004"/>
      <c r="BF117" s="1004"/>
      <c r="BG117" s="1004"/>
      <c r="BH117" s="1004"/>
      <c r="BI117" s="1004"/>
      <c r="BJ117" s="1004"/>
      <c r="BK117" s="1004"/>
      <c r="BL117" s="1004"/>
      <c r="BM117" s="1004"/>
      <c r="BN117" s="1004"/>
      <c r="BO117" s="1004"/>
      <c r="BP117" s="1005"/>
      <c r="BQ117" s="954" t="s">
        <v>436</v>
      </c>
      <c r="BR117" s="955"/>
      <c r="BS117" s="955"/>
      <c r="BT117" s="955"/>
      <c r="BU117" s="955"/>
      <c r="BV117" s="955" t="s">
        <v>130</v>
      </c>
      <c r="BW117" s="955"/>
      <c r="BX117" s="955"/>
      <c r="BY117" s="955"/>
      <c r="BZ117" s="955"/>
      <c r="CA117" s="955" t="s">
        <v>436</v>
      </c>
      <c r="CB117" s="955"/>
      <c r="CC117" s="955"/>
      <c r="CD117" s="955"/>
      <c r="CE117" s="955"/>
      <c r="CF117" s="949" t="s">
        <v>436</v>
      </c>
      <c r="CG117" s="950"/>
      <c r="CH117" s="950"/>
      <c r="CI117" s="950"/>
      <c r="CJ117" s="950"/>
      <c r="CK117" s="977"/>
      <c r="CL117" s="978"/>
      <c r="CM117" s="951" t="s">
        <v>457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436</v>
      </c>
      <c r="DH117" s="988"/>
      <c r="DI117" s="988"/>
      <c r="DJ117" s="988"/>
      <c r="DK117" s="989"/>
      <c r="DL117" s="990" t="s">
        <v>436</v>
      </c>
      <c r="DM117" s="988"/>
      <c r="DN117" s="988"/>
      <c r="DO117" s="988"/>
      <c r="DP117" s="989"/>
      <c r="DQ117" s="990" t="s">
        <v>130</v>
      </c>
      <c r="DR117" s="988"/>
      <c r="DS117" s="988"/>
      <c r="DT117" s="988"/>
      <c r="DU117" s="989"/>
      <c r="DV117" s="991" t="s">
        <v>436</v>
      </c>
      <c r="DW117" s="992"/>
      <c r="DX117" s="992"/>
      <c r="DY117" s="992"/>
      <c r="DZ117" s="993"/>
    </row>
    <row r="118" spans="1:130" s="226" customFormat="1" ht="26.25" customHeight="1" x14ac:dyDescent="0.15">
      <c r="A118" s="941" t="s">
        <v>429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426</v>
      </c>
      <c r="AB118" s="922"/>
      <c r="AC118" s="922"/>
      <c r="AD118" s="922"/>
      <c r="AE118" s="923"/>
      <c r="AF118" s="921" t="s">
        <v>427</v>
      </c>
      <c r="AG118" s="922"/>
      <c r="AH118" s="922"/>
      <c r="AI118" s="922"/>
      <c r="AJ118" s="923"/>
      <c r="AK118" s="921" t="s">
        <v>305</v>
      </c>
      <c r="AL118" s="922"/>
      <c r="AM118" s="922"/>
      <c r="AN118" s="922"/>
      <c r="AO118" s="923"/>
      <c r="AP118" s="999" t="s">
        <v>428</v>
      </c>
      <c r="AQ118" s="1000"/>
      <c r="AR118" s="1000"/>
      <c r="AS118" s="1000"/>
      <c r="AT118" s="1001"/>
      <c r="AU118" s="937"/>
      <c r="AV118" s="938"/>
      <c r="AW118" s="938"/>
      <c r="AX118" s="938"/>
      <c r="AY118" s="938"/>
      <c r="AZ118" s="1002" t="s">
        <v>458</v>
      </c>
      <c r="BA118" s="994"/>
      <c r="BB118" s="994"/>
      <c r="BC118" s="994"/>
      <c r="BD118" s="994"/>
      <c r="BE118" s="994"/>
      <c r="BF118" s="994"/>
      <c r="BG118" s="994"/>
      <c r="BH118" s="994"/>
      <c r="BI118" s="994"/>
      <c r="BJ118" s="994"/>
      <c r="BK118" s="994"/>
      <c r="BL118" s="994"/>
      <c r="BM118" s="994"/>
      <c r="BN118" s="994"/>
      <c r="BO118" s="994"/>
      <c r="BP118" s="995"/>
      <c r="BQ118" s="1028" t="s">
        <v>390</v>
      </c>
      <c r="BR118" s="1029"/>
      <c r="BS118" s="1029"/>
      <c r="BT118" s="1029"/>
      <c r="BU118" s="1029"/>
      <c r="BV118" s="1029" t="s">
        <v>130</v>
      </c>
      <c r="BW118" s="1029"/>
      <c r="BX118" s="1029"/>
      <c r="BY118" s="1029"/>
      <c r="BZ118" s="1029"/>
      <c r="CA118" s="1029" t="s">
        <v>130</v>
      </c>
      <c r="CB118" s="1029"/>
      <c r="CC118" s="1029"/>
      <c r="CD118" s="1029"/>
      <c r="CE118" s="1029"/>
      <c r="CF118" s="949" t="s">
        <v>130</v>
      </c>
      <c r="CG118" s="950"/>
      <c r="CH118" s="950"/>
      <c r="CI118" s="950"/>
      <c r="CJ118" s="950"/>
      <c r="CK118" s="977"/>
      <c r="CL118" s="978"/>
      <c r="CM118" s="951" t="s">
        <v>459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390</v>
      </c>
      <c r="DH118" s="988"/>
      <c r="DI118" s="988"/>
      <c r="DJ118" s="988"/>
      <c r="DK118" s="989"/>
      <c r="DL118" s="990" t="s">
        <v>390</v>
      </c>
      <c r="DM118" s="988"/>
      <c r="DN118" s="988"/>
      <c r="DO118" s="988"/>
      <c r="DP118" s="989"/>
      <c r="DQ118" s="990" t="s">
        <v>390</v>
      </c>
      <c r="DR118" s="988"/>
      <c r="DS118" s="988"/>
      <c r="DT118" s="988"/>
      <c r="DU118" s="989"/>
      <c r="DV118" s="991" t="s">
        <v>130</v>
      </c>
      <c r="DW118" s="992"/>
      <c r="DX118" s="992"/>
      <c r="DY118" s="992"/>
      <c r="DZ118" s="993"/>
    </row>
    <row r="119" spans="1:130" s="226" customFormat="1" ht="26.25" customHeight="1" x14ac:dyDescent="0.15">
      <c r="A119" s="1085" t="s">
        <v>432</v>
      </c>
      <c r="B119" s="976"/>
      <c r="C119" s="958" t="s">
        <v>433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6910</v>
      </c>
      <c r="AB119" s="929"/>
      <c r="AC119" s="929"/>
      <c r="AD119" s="929"/>
      <c r="AE119" s="930"/>
      <c r="AF119" s="931">
        <v>6910</v>
      </c>
      <c r="AG119" s="929"/>
      <c r="AH119" s="929"/>
      <c r="AI119" s="929"/>
      <c r="AJ119" s="930"/>
      <c r="AK119" s="931">
        <v>4956</v>
      </c>
      <c r="AL119" s="929"/>
      <c r="AM119" s="929"/>
      <c r="AN119" s="929"/>
      <c r="AO119" s="930"/>
      <c r="AP119" s="932">
        <v>0.1</v>
      </c>
      <c r="AQ119" s="933"/>
      <c r="AR119" s="933"/>
      <c r="AS119" s="933"/>
      <c r="AT119" s="934"/>
      <c r="AU119" s="939"/>
      <c r="AV119" s="940"/>
      <c r="AW119" s="940"/>
      <c r="AX119" s="940"/>
      <c r="AY119" s="940"/>
      <c r="AZ119" s="247" t="s">
        <v>189</v>
      </c>
      <c r="BA119" s="247"/>
      <c r="BB119" s="247"/>
      <c r="BC119" s="247"/>
      <c r="BD119" s="247"/>
      <c r="BE119" s="247"/>
      <c r="BF119" s="247"/>
      <c r="BG119" s="247"/>
      <c r="BH119" s="247"/>
      <c r="BI119" s="247"/>
      <c r="BJ119" s="247"/>
      <c r="BK119" s="247"/>
      <c r="BL119" s="247"/>
      <c r="BM119" s="247"/>
      <c r="BN119" s="247"/>
      <c r="BO119" s="1006" t="s">
        <v>460</v>
      </c>
      <c r="BP119" s="1034"/>
      <c r="BQ119" s="1028">
        <v>31405590</v>
      </c>
      <c r="BR119" s="1029"/>
      <c r="BS119" s="1029"/>
      <c r="BT119" s="1029"/>
      <c r="BU119" s="1029"/>
      <c r="BV119" s="1029">
        <v>32503164</v>
      </c>
      <c r="BW119" s="1029"/>
      <c r="BX119" s="1029"/>
      <c r="BY119" s="1029"/>
      <c r="BZ119" s="1029"/>
      <c r="CA119" s="1029">
        <v>32283848</v>
      </c>
      <c r="CB119" s="1029"/>
      <c r="CC119" s="1029"/>
      <c r="CD119" s="1029"/>
      <c r="CE119" s="1029"/>
      <c r="CF119" s="1030"/>
      <c r="CG119" s="1031"/>
      <c r="CH119" s="1031"/>
      <c r="CI119" s="1031"/>
      <c r="CJ119" s="1032"/>
      <c r="CK119" s="979"/>
      <c r="CL119" s="980"/>
      <c r="CM119" s="1002" t="s">
        <v>461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33159</v>
      </c>
      <c r="DH119" s="1015"/>
      <c r="DI119" s="1015"/>
      <c r="DJ119" s="1015"/>
      <c r="DK119" s="1016"/>
      <c r="DL119" s="1014">
        <v>26490</v>
      </c>
      <c r="DM119" s="1015"/>
      <c r="DN119" s="1015"/>
      <c r="DO119" s="1015"/>
      <c r="DP119" s="1016"/>
      <c r="DQ119" s="1014" t="s">
        <v>130</v>
      </c>
      <c r="DR119" s="1015"/>
      <c r="DS119" s="1015"/>
      <c r="DT119" s="1015"/>
      <c r="DU119" s="1016"/>
      <c r="DV119" s="1017" t="s">
        <v>390</v>
      </c>
      <c r="DW119" s="1018"/>
      <c r="DX119" s="1018"/>
      <c r="DY119" s="1018"/>
      <c r="DZ119" s="1019"/>
    </row>
    <row r="120" spans="1:130" s="226" customFormat="1" ht="26.25" customHeight="1" x14ac:dyDescent="0.15">
      <c r="A120" s="1086"/>
      <c r="B120" s="978"/>
      <c r="C120" s="951" t="s">
        <v>438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130</v>
      </c>
      <c r="AB120" s="988"/>
      <c r="AC120" s="988"/>
      <c r="AD120" s="988"/>
      <c r="AE120" s="989"/>
      <c r="AF120" s="990" t="s">
        <v>130</v>
      </c>
      <c r="AG120" s="988"/>
      <c r="AH120" s="988"/>
      <c r="AI120" s="988"/>
      <c r="AJ120" s="989"/>
      <c r="AK120" s="990" t="s">
        <v>130</v>
      </c>
      <c r="AL120" s="988"/>
      <c r="AM120" s="988"/>
      <c r="AN120" s="988"/>
      <c r="AO120" s="989"/>
      <c r="AP120" s="991" t="s">
        <v>390</v>
      </c>
      <c r="AQ120" s="992"/>
      <c r="AR120" s="992"/>
      <c r="AS120" s="992"/>
      <c r="AT120" s="993"/>
      <c r="AU120" s="1020" t="s">
        <v>462</v>
      </c>
      <c r="AV120" s="1021"/>
      <c r="AW120" s="1021"/>
      <c r="AX120" s="1021"/>
      <c r="AY120" s="1022"/>
      <c r="AZ120" s="958" t="s">
        <v>463</v>
      </c>
      <c r="BA120" s="926"/>
      <c r="BB120" s="926"/>
      <c r="BC120" s="926"/>
      <c r="BD120" s="926"/>
      <c r="BE120" s="926"/>
      <c r="BF120" s="926"/>
      <c r="BG120" s="926"/>
      <c r="BH120" s="926"/>
      <c r="BI120" s="926"/>
      <c r="BJ120" s="926"/>
      <c r="BK120" s="926"/>
      <c r="BL120" s="926"/>
      <c r="BM120" s="926"/>
      <c r="BN120" s="926"/>
      <c r="BO120" s="926"/>
      <c r="BP120" s="927"/>
      <c r="BQ120" s="959">
        <v>13288828</v>
      </c>
      <c r="BR120" s="960"/>
      <c r="BS120" s="960"/>
      <c r="BT120" s="960"/>
      <c r="BU120" s="960"/>
      <c r="BV120" s="960">
        <v>12671269</v>
      </c>
      <c r="BW120" s="960"/>
      <c r="BX120" s="960"/>
      <c r="BY120" s="960"/>
      <c r="BZ120" s="960"/>
      <c r="CA120" s="960">
        <v>12710727</v>
      </c>
      <c r="CB120" s="960"/>
      <c r="CC120" s="960"/>
      <c r="CD120" s="960"/>
      <c r="CE120" s="960"/>
      <c r="CF120" s="973">
        <v>140.69999999999999</v>
      </c>
      <c r="CG120" s="974"/>
      <c r="CH120" s="974"/>
      <c r="CI120" s="974"/>
      <c r="CJ120" s="974"/>
      <c r="CK120" s="1035" t="s">
        <v>464</v>
      </c>
      <c r="CL120" s="1036"/>
      <c r="CM120" s="1036"/>
      <c r="CN120" s="1036"/>
      <c r="CO120" s="1037"/>
      <c r="CP120" s="1043" t="s">
        <v>409</v>
      </c>
      <c r="CQ120" s="1044"/>
      <c r="CR120" s="1044"/>
      <c r="CS120" s="1044"/>
      <c r="CT120" s="1044"/>
      <c r="CU120" s="1044"/>
      <c r="CV120" s="1044"/>
      <c r="CW120" s="1044"/>
      <c r="CX120" s="1044"/>
      <c r="CY120" s="1044"/>
      <c r="CZ120" s="1044"/>
      <c r="DA120" s="1044"/>
      <c r="DB120" s="1044"/>
      <c r="DC120" s="1044"/>
      <c r="DD120" s="1044"/>
      <c r="DE120" s="1044"/>
      <c r="DF120" s="1045"/>
      <c r="DG120" s="959">
        <v>5590242</v>
      </c>
      <c r="DH120" s="960"/>
      <c r="DI120" s="960"/>
      <c r="DJ120" s="960"/>
      <c r="DK120" s="960"/>
      <c r="DL120" s="960">
        <v>5586483</v>
      </c>
      <c r="DM120" s="960"/>
      <c r="DN120" s="960"/>
      <c r="DO120" s="960"/>
      <c r="DP120" s="960"/>
      <c r="DQ120" s="960">
        <v>5632237</v>
      </c>
      <c r="DR120" s="960"/>
      <c r="DS120" s="960"/>
      <c r="DT120" s="960"/>
      <c r="DU120" s="960"/>
      <c r="DV120" s="961">
        <v>62.3</v>
      </c>
      <c r="DW120" s="961"/>
      <c r="DX120" s="961"/>
      <c r="DY120" s="961"/>
      <c r="DZ120" s="962"/>
    </row>
    <row r="121" spans="1:130" s="226" customFormat="1" ht="26.25" customHeight="1" x14ac:dyDescent="0.15">
      <c r="A121" s="1086"/>
      <c r="B121" s="978"/>
      <c r="C121" s="1003" t="s">
        <v>465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130</v>
      </c>
      <c r="AB121" s="988"/>
      <c r="AC121" s="988"/>
      <c r="AD121" s="988"/>
      <c r="AE121" s="989"/>
      <c r="AF121" s="990" t="s">
        <v>130</v>
      </c>
      <c r="AG121" s="988"/>
      <c r="AH121" s="988"/>
      <c r="AI121" s="988"/>
      <c r="AJ121" s="989"/>
      <c r="AK121" s="990" t="s">
        <v>130</v>
      </c>
      <c r="AL121" s="988"/>
      <c r="AM121" s="988"/>
      <c r="AN121" s="988"/>
      <c r="AO121" s="989"/>
      <c r="AP121" s="991" t="s">
        <v>130</v>
      </c>
      <c r="AQ121" s="992"/>
      <c r="AR121" s="992"/>
      <c r="AS121" s="992"/>
      <c r="AT121" s="993"/>
      <c r="AU121" s="1023"/>
      <c r="AV121" s="1024"/>
      <c r="AW121" s="1024"/>
      <c r="AX121" s="1024"/>
      <c r="AY121" s="1025"/>
      <c r="AZ121" s="951" t="s">
        <v>466</v>
      </c>
      <c r="BA121" s="952"/>
      <c r="BB121" s="952"/>
      <c r="BC121" s="952"/>
      <c r="BD121" s="952"/>
      <c r="BE121" s="952"/>
      <c r="BF121" s="952"/>
      <c r="BG121" s="952"/>
      <c r="BH121" s="952"/>
      <c r="BI121" s="952"/>
      <c r="BJ121" s="952"/>
      <c r="BK121" s="952"/>
      <c r="BL121" s="952"/>
      <c r="BM121" s="952"/>
      <c r="BN121" s="952"/>
      <c r="BO121" s="952"/>
      <c r="BP121" s="953"/>
      <c r="BQ121" s="954">
        <v>162097</v>
      </c>
      <c r="BR121" s="955"/>
      <c r="BS121" s="955"/>
      <c r="BT121" s="955"/>
      <c r="BU121" s="955"/>
      <c r="BV121" s="955">
        <v>135244</v>
      </c>
      <c r="BW121" s="955"/>
      <c r="BX121" s="955"/>
      <c r="BY121" s="955"/>
      <c r="BZ121" s="955"/>
      <c r="CA121" s="955">
        <v>104734</v>
      </c>
      <c r="CB121" s="955"/>
      <c r="CC121" s="955"/>
      <c r="CD121" s="955"/>
      <c r="CE121" s="955"/>
      <c r="CF121" s="949">
        <v>1.2</v>
      </c>
      <c r="CG121" s="950"/>
      <c r="CH121" s="950"/>
      <c r="CI121" s="950"/>
      <c r="CJ121" s="950"/>
      <c r="CK121" s="1038"/>
      <c r="CL121" s="1039"/>
      <c r="CM121" s="1039"/>
      <c r="CN121" s="1039"/>
      <c r="CO121" s="1040"/>
      <c r="CP121" s="1048" t="s">
        <v>407</v>
      </c>
      <c r="CQ121" s="1049"/>
      <c r="CR121" s="1049"/>
      <c r="CS121" s="1049"/>
      <c r="CT121" s="1049"/>
      <c r="CU121" s="1049"/>
      <c r="CV121" s="1049"/>
      <c r="CW121" s="1049"/>
      <c r="CX121" s="1049"/>
      <c r="CY121" s="1049"/>
      <c r="CZ121" s="1049"/>
      <c r="DA121" s="1049"/>
      <c r="DB121" s="1049"/>
      <c r="DC121" s="1049"/>
      <c r="DD121" s="1049"/>
      <c r="DE121" s="1049"/>
      <c r="DF121" s="1050"/>
      <c r="DG121" s="954">
        <v>3170098</v>
      </c>
      <c r="DH121" s="955"/>
      <c r="DI121" s="955"/>
      <c r="DJ121" s="955"/>
      <c r="DK121" s="955"/>
      <c r="DL121" s="955">
        <v>3659793</v>
      </c>
      <c r="DM121" s="955"/>
      <c r="DN121" s="955"/>
      <c r="DO121" s="955"/>
      <c r="DP121" s="955"/>
      <c r="DQ121" s="955">
        <v>3989516</v>
      </c>
      <c r="DR121" s="955"/>
      <c r="DS121" s="955"/>
      <c r="DT121" s="955"/>
      <c r="DU121" s="955"/>
      <c r="DV121" s="956">
        <v>44.1</v>
      </c>
      <c r="DW121" s="956"/>
      <c r="DX121" s="956"/>
      <c r="DY121" s="956"/>
      <c r="DZ121" s="957"/>
    </row>
    <row r="122" spans="1:130" s="226" customFormat="1" ht="26.25" customHeight="1" x14ac:dyDescent="0.15">
      <c r="A122" s="1086"/>
      <c r="B122" s="978"/>
      <c r="C122" s="951" t="s">
        <v>448</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130</v>
      </c>
      <c r="AB122" s="988"/>
      <c r="AC122" s="988"/>
      <c r="AD122" s="988"/>
      <c r="AE122" s="989"/>
      <c r="AF122" s="990" t="s">
        <v>130</v>
      </c>
      <c r="AG122" s="988"/>
      <c r="AH122" s="988"/>
      <c r="AI122" s="988"/>
      <c r="AJ122" s="989"/>
      <c r="AK122" s="990" t="s">
        <v>130</v>
      </c>
      <c r="AL122" s="988"/>
      <c r="AM122" s="988"/>
      <c r="AN122" s="988"/>
      <c r="AO122" s="989"/>
      <c r="AP122" s="991" t="s">
        <v>130</v>
      </c>
      <c r="AQ122" s="992"/>
      <c r="AR122" s="992"/>
      <c r="AS122" s="992"/>
      <c r="AT122" s="993"/>
      <c r="AU122" s="1023"/>
      <c r="AV122" s="1024"/>
      <c r="AW122" s="1024"/>
      <c r="AX122" s="1024"/>
      <c r="AY122" s="1025"/>
      <c r="AZ122" s="1002" t="s">
        <v>467</v>
      </c>
      <c r="BA122" s="994"/>
      <c r="BB122" s="994"/>
      <c r="BC122" s="994"/>
      <c r="BD122" s="994"/>
      <c r="BE122" s="994"/>
      <c r="BF122" s="994"/>
      <c r="BG122" s="994"/>
      <c r="BH122" s="994"/>
      <c r="BI122" s="994"/>
      <c r="BJ122" s="994"/>
      <c r="BK122" s="994"/>
      <c r="BL122" s="994"/>
      <c r="BM122" s="994"/>
      <c r="BN122" s="994"/>
      <c r="BO122" s="994"/>
      <c r="BP122" s="995"/>
      <c r="BQ122" s="1028">
        <v>23538996</v>
      </c>
      <c r="BR122" s="1029"/>
      <c r="BS122" s="1029"/>
      <c r="BT122" s="1029"/>
      <c r="BU122" s="1029"/>
      <c r="BV122" s="1029">
        <v>23085555</v>
      </c>
      <c r="BW122" s="1029"/>
      <c r="BX122" s="1029"/>
      <c r="BY122" s="1029"/>
      <c r="BZ122" s="1029"/>
      <c r="CA122" s="1029">
        <v>21977841</v>
      </c>
      <c r="CB122" s="1029"/>
      <c r="CC122" s="1029"/>
      <c r="CD122" s="1029"/>
      <c r="CE122" s="1029"/>
      <c r="CF122" s="1046">
        <v>243.2</v>
      </c>
      <c r="CG122" s="1047"/>
      <c r="CH122" s="1047"/>
      <c r="CI122" s="1047"/>
      <c r="CJ122" s="1047"/>
      <c r="CK122" s="1038"/>
      <c r="CL122" s="1039"/>
      <c r="CM122" s="1039"/>
      <c r="CN122" s="1039"/>
      <c r="CO122" s="1040"/>
      <c r="CP122" s="1048" t="s">
        <v>405</v>
      </c>
      <c r="CQ122" s="1049"/>
      <c r="CR122" s="1049"/>
      <c r="CS122" s="1049"/>
      <c r="CT122" s="1049"/>
      <c r="CU122" s="1049"/>
      <c r="CV122" s="1049"/>
      <c r="CW122" s="1049"/>
      <c r="CX122" s="1049"/>
      <c r="CY122" s="1049"/>
      <c r="CZ122" s="1049"/>
      <c r="DA122" s="1049"/>
      <c r="DB122" s="1049"/>
      <c r="DC122" s="1049"/>
      <c r="DD122" s="1049"/>
      <c r="DE122" s="1049"/>
      <c r="DF122" s="1050"/>
      <c r="DG122" s="954" t="s">
        <v>130</v>
      </c>
      <c r="DH122" s="955"/>
      <c r="DI122" s="955"/>
      <c r="DJ122" s="955"/>
      <c r="DK122" s="955"/>
      <c r="DL122" s="955" t="s">
        <v>130</v>
      </c>
      <c r="DM122" s="955"/>
      <c r="DN122" s="955"/>
      <c r="DO122" s="955"/>
      <c r="DP122" s="955"/>
      <c r="DQ122" s="955" t="s">
        <v>130</v>
      </c>
      <c r="DR122" s="955"/>
      <c r="DS122" s="955"/>
      <c r="DT122" s="955"/>
      <c r="DU122" s="955"/>
      <c r="DV122" s="956" t="s">
        <v>130</v>
      </c>
      <c r="DW122" s="956"/>
      <c r="DX122" s="956"/>
      <c r="DY122" s="956"/>
      <c r="DZ122" s="957"/>
    </row>
    <row r="123" spans="1:130" s="226" customFormat="1" ht="26.25" customHeight="1" x14ac:dyDescent="0.15">
      <c r="A123" s="1086"/>
      <c r="B123" s="978"/>
      <c r="C123" s="951" t="s">
        <v>454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130</v>
      </c>
      <c r="AB123" s="988"/>
      <c r="AC123" s="988"/>
      <c r="AD123" s="988"/>
      <c r="AE123" s="989"/>
      <c r="AF123" s="990" t="s">
        <v>130</v>
      </c>
      <c r="AG123" s="988"/>
      <c r="AH123" s="988"/>
      <c r="AI123" s="988"/>
      <c r="AJ123" s="989"/>
      <c r="AK123" s="990" t="s">
        <v>130</v>
      </c>
      <c r="AL123" s="988"/>
      <c r="AM123" s="988"/>
      <c r="AN123" s="988"/>
      <c r="AO123" s="989"/>
      <c r="AP123" s="991" t="s">
        <v>130</v>
      </c>
      <c r="AQ123" s="992"/>
      <c r="AR123" s="992"/>
      <c r="AS123" s="992"/>
      <c r="AT123" s="993"/>
      <c r="AU123" s="1026"/>
      <c r="AV123" s="1027"/>
      <c r="AW123" s="1027"/>
      <c r="AX123" s="1027"/>
      <c r="AY123" s="1027"/>
      <c r="AZ123" s="247" t="s">
        <v>189</v>
      </c>
      <c r="BA123" s="247"/>
      <c r="BB123" s="247"/>
      <c r="BC123" s="247"/>
      <c r="BD123" s="247"/>
      <c r="BE123" s="247"/>
      <c r="BF123" s="247"/>
      <c r="BG123" s="247"/>
      <c r="BH123" s="247"/>
      <c r="BI123" s="247"/>
      <c r="BJ123" s="247"/>
      <c r="BK123" s="247"/>
      <c r="BL123" s="247"/>
      <c r="BM123" s="247"/>
      <c r="BN123" s="247"/>
      <c r="BO123" s="1006" t="s">
        <v>468</v>
      </c>
      <c r="BP123" s="1034"/>
      <c r="BQ123" s="1092">
        <v>36989921</v>
      </c>
      <c r="BR123" s="1093"/>
      <c r="BS123" s="1093"/>
      <c r="BT123" s="1093"/>
      <c r="BU123" s="1093"/>
      <c r="BV123" s="1093">
        <v>35892068</v>
      </c>
      <c r="BW123" s="1093"/>
      <c r="BX123" s="1093"/>
      <c r="BY123" s="1093"/>
      <c r="BZ123" s="1093"/>
      <c r="CA123" s="1093">
        <v>34793302</v>
      </c>
      <c r="CB123" s="1093"/>
      <c r="CC123" s="1093"/>
      <c r="CD123" s="1093"/>
      <c r="CE123" s="1093"/>
      <c r="CF123" s="1030"/>
      <c r="CG123" s="1031"/>
      <c r="CH123" s="1031"/>
      <c r="CI123" s="1031"/>
      <c r="CJ123" s="1032"/>
      <c r="CK123" s="1038"/>
      <c r="CL123" s="1039"/>
      <c r="CM123" s="1039"/>
      <c r="CN123" s="1039"/>
      <c r="CO123" s="1040"/>
      <c r="CP123" s="1048" t="s">
        <v>469</v>
      </c>
      <c r="CQ123" s="1049"/>
      <c r="CR123" s="1049"/>
      <c r="CS123" s="1049"/>
      <c r="CT123" s="1049"/>
      <c r="CU123" s="1049"/>
      <c r="CV123" s="1049"/>
      <c r="CW123" s="1049"/>
      <c r="CX123" s="1049"/>
      <c r="CY123" s="1049"/>
      <c r="CZ123" s="1049"/>
      <c r="DA123" s="1049"/>
      <c r="DB123" s="1049"/>
      <c r="DC123" s="1049"/>
      <c r="DD123" s="1049"/>
      <c r="DE123" s="1049"/>
      <c r="DF123" s="1050"/>
      <c r="DG123" s="987" t="s">
        <v>390</v>
      </c>
      <c r="DH123" s="988"/>
      <c r="DI123" s="988"/>
      <c r="DJ123" s="988"/>
      <c r="DK123" s="989"/>
      <c r="DL123" s="990" t="s">
        <v>130</v>
      </c>
      <c r="DM123" s="988"/>
      <c r="DN123" s="988"/>
      <c r="DO123" s="988"/>
      <c r="DP123" s="989"/>
      <c r="DQ123" s="990" t="s">
        <v>390</v>
      </c>
      <c r="DR123" s="988"/>
      <c r="DS123" s="988"/>
      <c r="DT123" s="988"/>
      <c r="DU123" s="989"/>
      <c r="DV123" s="991" t="s">
        <v>390</v>
      </c>
      <c r="DW123" s="992"/>
      <c r="DX123" s="992"/>
      <c r="DY123" s="992"/>
      <c r="DZ123" s="993"/>
    </row>
    <row r="124" spans="1:130" s="226" customFormat="1" ht="26.25" customHeight="1" thickBot="1" x14ac:dyDescent="0.2">
      <c r="A124" s="1086"/>
      <c r="B124" s="978"/>
      <c r="C124" s="951" t="s">
        <v>457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130</v>
      </c>
      <c r="AB124" s="988"/>
      <c r="AC124" s="988"/>
      <c r="AD124" s="988"/>
      <c r="AE124" s="989"/>
      <c r="AF124" s="990" t="s">
        <v>130</v>
      </c>
      <c r="AG124" s="988"/>
      <c r="AH124" s="988"/>
      <c r="AI124" s="988"/>
      <c r="AJ124" s="989"/>
      <c r="AK124" s="990" t="s">
        <v>390</v>
      </c>
      <c r="AL124" s="988"/>
      <c r="AM124" s="988"/>
      <c r="AN124" s="988"/>
      <c r="AO124" s="989"/>
      <c r="AP124" s="991" t="s">
        <v>390</v>
      </c>
      <c r="AQ124" s="992"/>
      <c r="AR124" s="992"/>
      <c r="AS124" s="992"/>
      <c r="AT124" s="993"/>
      <c r="AU124" s="1088" t="s">
        <v>470</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390</v>
      </c>
      <c r="BR124" s="1056"/>
      <c r="BS124" s="1056"/>
      <c r="BT124" s="1056"/>
      <c r="BU124" s="1056"/>
      <c r="BV124" s="1056" t="s">
        <v>390</v>
      </c>
      <c r="BW124" s="1056"/>
      <c r="BX124" s="1056"/>
      <c r="BY124" s="1056"/>
      <c r="BZ124" s="1056"/>
      <c r="CA124" s="1056" t="s">
        <v>390</v>
      </c>
      <c r="CB124" s="1056"/>
      <c r="CC124" s="1056"/>
      <c r="CD124" s="1056"/>
      <c r="CE124" s="1056"/>
      <c r="CF124" s="1057"/>
      <c r="CG124" s="1058"/>
      <c r="CH124" s="1058"/>
      <c r="CI124" s="1058"/>
      <c r="CJ124" s="1059"/>
      <c r="CK124" s="1041"/>
      <c r="CL124" s="1041"/>
      <c r="CM124" s="1041"/>
      <c r="CN124" s="1041"/>
      <c r="CO124" s="1042"/>
      <c r="CP124" s="1048" t="s">
        <v>471</v>
      </c>
      <c r="CQ124" s="1049"/>
      <c r="CR124" s="1049"/>
      <c r="CS124" s="1049"/>
      <c r="CT124" s="1049"/>
      <c r="CU124" s="1049"/>
      <c r="CV124" s="1049"/>
      <c r="CW124" s="1049"/>
      <c r="CX124" s="1049"/>
      <c r="CY124" s="1049"/>
      <c r="CZ124" s="1049"/>
      <c r="DA124" s="1049"/>
      <c r="DB124" s="1049"/>
      <c r="DC124" s="1049"/>
      <c r="DD124" s="1049"/>
      <c r="DE124" s="1049"/>
      <c r="DF124" s="1050"/>
      <c r="DG124" s="1033" t="s">
        <v>130</v>
      </c>
      <c r="DH124" s="1015"/>
      <c r="DI124" s="1015"/>
      <c r="DJ124" s="1015"/>
      <c r="DK124" s="1016"/>
      <c r="DL124" s="1014" t="s">
        <v>390</v>
      </c>
      <c r="DM124" s="1015"/>
      <c r="DN124" s="1015"/>
      <c r="DO124" s="1015"/>
      <c r="DP124" s="1016"/>
      <c r="DQ124" s="1014" t="s">
        <v>472</v>
      </c>
      <c r="DR124" s="1015"/>
      <c r="DS124" s="1015"/>
      <c r="DT124" s="1015"/>
      <c r="DU124" s="1016"/>
      <c r="DV124" s="1017" t="s">
        <v>390</v>
      </c>
      <c r="DW124" s="1018"/>
      <c r="DX124" s="1018"/>
      <c r="DY124" s="1018"/>
      <c r="DZ124" s="1019"/>
    </row>
    <row r="125" spans="1:130" s="226" customFormat="1" ht="26.25" customHeight="1" x14ac:dyDescent="0.15">
      <c r="A125" s="1086"/>
      <c r="B125" s="978"/>
      <c r="C125" s="951" t="s">
        <v>459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130</v>
      </c>
      <c r="AB125" s="988"/>
      <c r="AC125" s="988"/>
      <c r="AD125" s="988"/>
      <c r="AE125" s="989"/>
      <c r="AF125" s="990" t="s">
        <v>130</v>
      </c>
      <c r="AG125" s="988"/>
      <c r="AH125" s="988"/>
      <c r="AI125" s="988"/>
      <c r="AJ125" s="989"/>
      <c r="AK125" s="990" t="s">
        <v>130</v>
      </c>
      <c r="AL125" s="988"/>
      <c r="AM125" s="988"/>
      <c r="AN125" s="988"/>
      <c r="AO125" s="989"/>
      <c r="AP125" s="991" t="s">
        <v>390</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473</v>
      </c>
      <c r="CL125" s="1036"/>
      <c r="CM125" s="1036"/>
      <c r="CN125" s="1036"/>
      <c r="CO125" s="1037"/>
      <c r="CP125" s="958" t="s">
        <v>474</v>
      </c>
      <c r="CQ125" s="926"/>
      <c r="CR125" s="926"/>
      <c r="CS125" s="926"/>
      <c r="CT125" s="926"/>
      <c r="CU125" s="926"/>
      <c r="CV125" s="926"/>
      <c r="CW125" s="926"/>
      <c r="CX125" s="926"/>
      <c r="CY125" s="926"/>
      <c r="CZ125" s="926"/>
      <c r="DA125" s="926"/>
      <c r="DB125" s="926"/>
      <c r="DC125" s="926"/>
      <c r="DD125" s="926"/>
      <c r="DE125" s="926"/>
      <c r="DF125" s="927"/>
      <c r="DG125" s="959" t="s">
        <v>472</v>
      </c>
      <c r="DH125" s="960"/>
      <c r="DI125" s="960"/>
      <c r="DJ125" s="960"/>
      <c r="DK125" s="960"/>
      <c r="DL125" s="960" t="s">
        <v>130</v>
      </c>
      <c r="DM125" s="960"/>
      <c r="DN125" s="960"/>
      <c r="DO125" s="960"/>
      <c r="DP125" s="960"/>
      <c r="DQ125" s="960" t="s">
        <v>472</v>
      </c>
      <c r="DR125" s="960"/>
      <c r="DS125" s="960"/>
      <c r="DT125" s="960"/>
      <c r="DU125" s="960"/>
      <c r="DV125" s="961" t="s">
        <v>130</v>
      </c>
      <c r="DW125" s="961"/>
      <c r="DX125" s="961"/>
      <c r="DY125" s="961"/>
      <c r="DZ125" s="962"/>
    </row>
    <row r="126" spans="1:130" s="226" customFormat="1" ht="26.25" customHeight="1" thickBot="1" x14ac:dyDescent="0.2">
      <c r="A126" s="1086"/>
      <c r="B126" s="978"/>
      <c r="C126" s="951" t="s">
        <v>461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130</v>
      </c>
      <c r="AB126" s="988"/>
      <c r="AC126" s="988"/>
      <c r="AD126" s="988"/>
      <c r="AE126" s="989"/>
      <c r="AF126" s="990" t="s">
        <v>390</v>
      </c>
      <c r="AG126" s="988"/>
      <c r="AH126" s="988"/>
      <c r="AI126" s="988"/>
      <c r="AJ126" s="989"/>
      <c r="AK126" s="990" t="s">
        <v>130</v>
      </c>
      <c r="AL126" s="988"/>
      <c r="AM126" s="988"/>
      <c r="AN126" s="988"/>
      <c r="AO126" s="989"/>
      <c r="AP126" s="991" t="s">
        <v>475</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476</v>
      </c>
      <c r="CQ126" s="952"/>
      <c r="CR126" s="952"/>
      <c r="CS126" s="952"/>
      <c r="CT126" s="952"/>
      <c r="CU126" s="952"/>
      <c r="CV126" s="952"/>
      <c r="CW126" s="952"/>
      <c r="CX126" s="952"/>
      <c r="CY126" s="952"/>
      <c r="CZ126" s="952"/>
      <c r="DA126" s="952"/>
      <c r="DB126" s="952"/>
      <c r="DC126" s="952"/>
      <c r="DD126" s="952"/>
      <c r="DE126" s="952"/>
      <c r="DF126" s="953"/>
      <c r="DG126" s="954" t="s">
        <v>390</v>
      </c>
      <c r="DH126" s="955"/>
      <c r="DI126" s="955"/>
      <c r="DJ126" s="955"/>
      <c r="DK126" s="955"/>
      <c r="DL126" s="955" t="s">
        <v>475</v>
      </c>
      <c r="DM126" s="955"/>
      <c r="DN126" s="955"/>
      <c r="DO126" s="955"/>
      <c r="DP126" s="955"/>
      <c r="DQ126" s="955" t="s">
        <v>130</v>
      </c>
      <c r="DR126" s="955"/>
      <c r="DS126" s="955"/>
      <c r="DT126" s="955"/>
      <c r="DU126" s="955"/>
      <c r="DV126" s="956" t="s">
        <v>130</v>
      </c>
      <c r="DW126" s="956"/>
      <c r="DX126" s="956"/>
      <c r="DY126" s="956"/>
      <c r="DZ126" s="957"/>
    </row>
    <row r="127" spans="1:130" s="226" customFormat="1" ht="26.25" customHeight="1" x14ac:dyDescent="0.15">
      <c r="A127" s="1087"/>
      <c r="B127" s="980"/>
      <c r="C127" s="1002" t="s">
        <v>477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130</v>
      </c>
      <c r="AB127" s="988"/>
      <c r="AC127" s="988"/>
      <c r="AD127" s="988"/>
      <c r="AE127" s="989"/>
      <c r="AF127" s="990" t="s">
        <v>130</v>
      </c>
      <c r="AG127" s="988"/>
      <c r="AH127" s="988"/>
      <c r="AI127" s="988"/>
      <c r="AJ127" s="989"/>
      <c r="AK127" s="990" t="s">
        <v>130</v>
      </c>
      <c r="AL127" s="988"/>
      <c r="AM127" s="988"/>
      <c r="AN127" s="988"/>
      <c r="AO127" s="989"/>
      <c r="AP127" s="991" t="s">
        <v>390</v>
      </c>
      <c r="AQ127" s="992"/>
      <c r="AR127" s="992"/>
      <c r="AS127" s="992"/>
      <c r="AT127" s="993"/>
      <c r="AU127" s="228"/>
      <c r="AV127" s="228"/>
      <c r="AW127" s="228"/>
      <c r="AX127" s="1060" t="s">
        <v>478</v>
      </c>
      <c r="AY127" s="1061"/>
      <c r="AZ127" s="1061"/>
      <c r="BA127" s="1061"/>
      <c r="BB127" s="1061"/>
      <c r="BC127" s="1061"/>
      <c r="BD127" s="1061"/>
      <c r="BE127" s="1062"/>
      <c r="BF127" s="1063" t="s">
        <v>479</v>
      </c>
      <c r="BG127" s="1061"/>
      <c r="BH127" s="1061"/>
      <c r="BI127" s="1061"/>
      <c r="BJ127" s="1061"/>
      <c r="BK127" s="1061"/>
      <c r="BL127" s="1062"/>
      <c r="BM127" s="1063" t="s">
        <v>480</v>
      </c>
      <c r="BN127" s="1061"/>
      <c r="BO127" s="1061"/>
      <c r="BP127" s="1061"/>
      <c r="BQ127" s="1061"/>
      <c r="BR127" s="1061"/>
      <c r="BS127" s="1062"/>
      <c r="BT127" s="1063" t="s">
        <v>481</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482</v>
      </c>
      <c r="CQ127" s="952"/>
      <c r="CR127" s="952"/>
      <c r="CS127" s="952"/>
      <c r="CT127" s="952"/>
      <c r="CU127" s="952"/>
      <c r="CV127" s="952"/>
      <c r="CW127" s="952"/>
      <c r="CX127" s="952"/>
      <c r="CY127" s="952"/>
      <c r="CZ127" s="952"/>
      <c r="DA127" s="952"/>
      <c r="DB127" s="952"/>
      <c r="DC127" s="952"/>
      <c r="DD127" s="952"/>
      <c r="DE127" s="952"/>
      <c r="DF127" s="953"/>
      <c r="DG127" s="954" t="s">
        <v>390</v>
      </c>
      <c r="DH127" s="955"/>
      <c r="DI127" s="955"/>
      <c r="DJ127" s="955"/>
      <c r="DK127" s="955"/>
      <c r="DL127" s="955" t="s">
        <v>390</v>
      </c>
      <c r="DM127" s="955"/>
      <c r="DN127" s="955"/>
      <c r="DO127" s="955"/>
      <c r="DP127" s="955"/>
      <c r="DQ127" s="955" t="s">
        <v>390</v>
      </c>
      <c r="DR127" s="955"/>
      <c r="DS127" s="955"/>
      <c r="DT127" s="955"/>
      <c r="DU127" s="955"/>
      <c r="DV127" s="956" t="s">
        <v>390</v>
      </c>
      <c r="DW127" s="956"/>
      <c r="DX127" s="956"/>
      <c r="DY127" s="956"/>
      <c r="DZ127" s="957"/>
    </row>
    <row r="128" spans="1:130" s="226" customFormat="1" ht="26.25" customHeight="1" thickBot="1" x14ac:dyDescent="0.2">
      <c r="A128" s="1070" t="s">
        <v>483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484</v>
      </c>
      <c r="X128" s="1072"/>
      <c r="Y128" s="1072"/>
      <c r="Z128" s="1073"/>
      <c r="AA128" s="1074">
        <v>32724</v>
      </c>
      <c r="AB128" s="1075"/>
      <c r="AC128" s="1075"/>
      <c r="AD128" s="1075"/>
      <c r="AE128" s="1076"/>
      <c r="AF128" s="1077">
        <v>44639</v>
      </c>
      <c r="AG128" s="1075"/>
      <c r="AH128" s="1075"/>
      <c r="AI128" s="1075"/>
      <c r="AJ128" s="1076"/>
      <c r="AK128" s="1077">
        <v>35457</v>
      </c>
      <c r="AL128" s="1075"/>
      <c r="AM128" s="1075"/>
      <c r="AN128" s="1075"/>
      <c r="AO128" s="1076"/>
      <c r="AP128" s="1078"/>
      <c r="AQ128" s="1079"/>
      <c r="AR128" s="1079"/>
      <c r="AS128" s="1079"/>
      <c r="AT128" s="1080"/>
      <c r="AU128" s="228"/>
      <c r="AV128" s="228"/>
      <c r="AW128" s="228"/>
      <c r="AX128" s="925" t="s">
        <v>485</v>
      </c>
      <c r="AY128" s="926"/>
      <c r="AZ128" s="926"/>
      <c r="BA128" s="926"/>
      <c r="BB128" s="926"/>
      <c r="BC128" s="926"/>
      <c r="BD128" s="926"/>
      <c r="BE128" s="927"/>
      <c r="BF128" s="1081" t="s">
        <v>130</v>
      </c>
      <c r="BG128" s="1082"/>
      <c r="BH128" s="1082"/>
      <c r="BI128" s="1082"/>
      <c r="BJ128" s="1082"/>
      <c r="BK128" s="1082"/>
      <c r="BL128" s="1083"/>
      <c r="BM128" s="1081">
        <v>13.1</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486</v>
      </c>
      <c r="CQ128" s="755"/>
      <c r="CR128" s="755"/>
      <c r="CS128" s="755"/>
      <c r="CT128" s="755"/>
      <c r="CU128" s="755"/>
      <c r="CV128" s="755"/>
      <c r="CW128" s="755"/>
      <c r="CX128" s="755"/>
      <c r="CY128" s="755"/>
      <c r="CZ128" s="755"/>
      <c r="DA128" s="755"/>
      <c r="DB128" s="755"/>
      <c r="DC128" s="755"/>
      <c r="DD128" s="755"/>
      <c r="DE128" s="755"/>
      <c r="DF128" s="1065"/>
      <c r="DG128" s="1066" t="s">
        <v>130</v>
      </c>
      <c r="DH128" s="1067"/>
      <c r="DI128" s="1067"/>
      <c r="DJ128" s="1067"/>
      <c r="DK128" s="1067"/>
      <c r="DL128" s="1067" t="s">
        <v>130</v>
      </c>
      <c r="DM128" s="1067"/>
      <c r="DN128" s="1067"/>
      <c r="DO128" s="1067"/>
      <c r="DP128" s="1067"/>
      <c r="DQ128" s="1067" t="s">
        <v>390</v>
      </c>
      <c r="DR128" s="1067"/>
      <c r="DS128" s="1067"/>
      <c r="DT128" s="1067"/>
      <c r="DU128" s="1067"/>
      <c r="DV128" s="1068" t="s">
        <v>130</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487</v>
      </c>
      <c r="X129" s="1100"/>
      <c r="Y129" s="1100"/>
      <c r="Z129" s="1101"/>
      <c r="AA129" s="987">
        <v>11570097</v>
      </c>
      <c r="AB129" s="988"/>
      <c r="AC129" s="988"/>
      <c r="AD129" s="988"/>
      <c r="AE129" s="989"/>
      <c r="AF129" s="990">
        <v>11674722</v>
      </c>
      <c r="AG129" s="988"/>
      <c r="AH129" s="988"/>
      <c r="AI129" s="988"/>
      <c r="AJ129" s="989"/>
      <c r="AK129" s="990">
        <v>11663549</v>
      </c>
      <c r="AL129" s="988"/>
      <c r="AM129" s="988"/>
      <c r="AN129" s="988"/>
      <c r="AO129" s="989"/>
      <c r="AP129" s="1102"/>
      <c r="AQ129" s="1103"/>
      <c r="AR129" s="1103"/>
      <c r="AS129" s="1103"/>
      <c r="AT129" s="1104"/>
      <c r="AU129" s="229"/>
      <c r="AV129" s="229"/>
      <c r="AW129" s="229"/>
      <c r="AX129" s="1094" t="s">
        <v>488</v>
      </c>
      <c r="AY129" s="952"/>
      <c r="AZ129" s="952"/>
      <c r="BA129" s="952"/>
      <c r="BB129" s="952"/>
      <c r="BC129" s="952"/>
      <c r="BD129" s="952"/>
      <c r="BE129" s="953"/>
      <c r="BF129" s="1095" t="s">
        <v>130</v>
      </c>
      <c r="BG129" s="1096"/>
      <c r="BH129" s="1096"/>
      <c r="BI129" s="1096"/>
      <c r="BJ129" s="1096"/>
      <c r="BK129" s="1096"/>
      <c r="BL129" s="1097"/>
      <c r="BM129" s="1095">
        <v>18.100000000000001</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489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490</v>
      </c>
      <c r="X130" s="1100"/>
      <c r="Y130" s="1100"/>
      <c r="Z130" s="1101"/>
      <c r="AA130" s="987">
        <v>3039873</v>
      </c>
      <c r="AB130" s="988"/>
      <c r="AC130" s="988"/>
      <c r="AD130" s="988"/>
      <c r="AE130" s="989"/>
      <c r="AF130" s="990">
        <v>2788837</v>
      </c>
      <c r="AG130" s="988"/>
      <c r="AH130" s="988"/>
      <c r="AI130" s="988"/>
      <c r="AJ130" s="989"/>
      <c r="AK130" s="990">
        <v>2626669</v>
      </c>
      <c r="AL130" s="988"/>
      <c r="AM130" s="988"/>
      <c r="AN130" s="988"/>
      <c r="AO130" s="989"/>
      <c r="AP130" s="1102"/>
      <c r="AQ130" s="1103"/>
      <c r="AR130" s="1103"/>
      <c r="AS130" s="1103"/>
      <c r="AT130" s="1104"/>
      <c r="AU130" s="229"/>
      <c r="AV130" s="229"/>
      <c r="AW130" s="229"/>
      <c r="AX130" s="1094" t="s">
        <v>491</v>
      </c>
      <c r="AY130" s="952"/>
      <c r="AZ130" s="952"/>
      <c r="BA130" s="952"/>
      <c r="BB130" s="952"/>
      <c r="BC130" s="952"/>
      <c r="BD130" s="952"/>
      <c r="BE130" s="953"/>
      <c r="BF130" s="1130">
        <v>7.4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492</v>
      </c>
      <c r="X131" s="1137"/>
      <c r="Y131" s="1137"/>
      <c r="Z131" s="1138"/>
      <c r="AA131" s="1033">
        <v>8530224</v>
      </c>
      <c r="AB131" s="1015"/>
      <c r="AC131" s="1015"/>
      <c r="AD131" s="1015"/>
      <c r="AE131" s="1016"/>
      <c r="AF131" s="1014">
        <v>8885885</v>
      </c>
      <c r="AG131" s="1015"/>
      <c r="AH131" s="1015"/>
      <c r="AI131" s="1015"/>
      <c r="AJ131" s="1016"/>
      <c r="AK131" s="1014">
        <v>9036880</v>
      </c>
      <c r="AL131" s="1015"/>
      <c r="AM131" s="1015"/>
      <c r="AN131" s="1015"/>
      <c r="AO131" s="1016"/>
      <c r="AP131" s="1139"/>
      <c r="AQ131" s="1140"/>
      <c r="AR131" s="1140"/>
      <c r="AS131" s="1140"/>
      <c r="AT131" s="1141"/>
      <c r="AU131" s="229"/>
      <c r="AV131" s="229"/>
      <c r="AW131" s="229"/>
      <c r="AX131" s="1112" t="s">
        <v>493</v>
      </c>
      <c r="AY131" s="755"/>
      <c r="AZ131" s="755"/>
      <c r="BA131" s="755"/>
      <c r="BB131" s="755"/>
      <c r="BC131" s="755"/>
      <c r="BD131" s="755"/>
      <c r="BE131" s="1065"/>
      <c r="BF131" s="1113" t="s">
        <v>494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495</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496</v>
      </c>
      <c r="W132" s="1123"/>
      <c r="X132" s="1123"/>
      <c r="Y132" s="1123"/>
      <c r="Z132" s="1124"/>
      <c r="AA132" s="1125">
        <v>5.8720028920000003</v>
      </c>
      <c r="AB132" s="1126"/>
      <c r="AC132" s="1126"/>
      <c r="AD132" s="1126"/>
      <c r="AE132" s="1127"/>
      <c r="AF132" s="1128">
        <v>7.4256644100000004</v>
      </c>
      <c r="AG132" s="1126"/>
      <c r="AH132" s="1126"/>
      <c r="AI132" s="1126"/>
      <c r="AJ132" s="1127"/>
      <c r="AK132" s="1128">
        <v>9.0300634730000002</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497</v>
      </c>
      <c r="W133" s="1106"/>
      <c r="X133" s="1106"/>
      <c r="Y133" s="1106"/>
      <c r="Z133" s="1107"/>
      <c r="AA133" s="1108">
        <v>5.6</v>
      </c>
      <c r="AB133" s="1109"/>
      <c r="AC133" s="1109"/>
      <c r="AD133" s="1109"/>
      <c r="AE133" s="1110"/>
      <c r="AF133" s="1108">
        <v>5.9</v>
      </c>
      <c r="AG133" s="1109"/>
      <c r="AH133" s="1109"/>
      <c r="AI133" s="1109"/>
      <c r="AJ133" s="1110"/>
      <c r="AK133" s="1108">
        <v>7.4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DdJ4ue6zP16jD47F1UZfwwwFkwNbr1RV+sSiA1MAjGmx3UFgdrDGbj9cdp1+eQhcRWI0J00EuqJj/rm83fvPA==" saltValue="unyBa3w56UbFm5iIW+ja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13"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lv3cf832kyHkPfcqHKYW1PgXk4B4VFz23RKclSNiSAs3dcHaaIXmYlCkgwc8Al/UFpYwQz02gZKrKzdZVQM2Q==" saltValue="GDGwNApsI9xd0GZzLJ8id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L25" sqref="AL25"/>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506</v>
      </c>
      <c r="AL9" s="1146"/>
      <c r="AM9" s="1146"/>
      <c r="AN9" s="1147"/>
      <c r="AO9" s="277">
        <v>3085754</v>
      </c>
      <c r="AP9" s="277">
        <v>137825</v>
      </c>
      <c r="AQ9" s="278">
        <v>89252</v>
      </c>
      <c r="AR9" s="279">
        <v>54.4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507</v>
      </c>
      <c r="AL10" s="1146"/>
      <c r="AM10" s="1146"/>
      <c r="AN10" s="1147"/>
      <c r="AO10" s="280">
        <v>370430</v>
      </c>
      <c r="AP10" s="280">
        <v>16545</v>
      </c>
      <c r="AQ10" s="281">
        <v>11439</v>
      </c>
      <c r="AR10" s="282">
        <v>44.6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508</v>
      </c>
      <c r="AL11" s="1146"/>
      <c r="AM11" s="1146"/>
      <c r="AN11" s="1147"/>
      <c r="AO11" s="280" t="s">
        <v>509</v>
      </c>
      <c r="AP11" s="280" t="s">
        <v>509</v>
      </c>
      <c r="AQ11" s="281">
        <v>869</v>
      </c>
      <c r="AR11" s="282" t="s">
        <v>509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510</v>
      </c>
      <c r="AL12" s="1146"/>
      <c r="AM12" s="1146"/>
      <c r="AN12" s="1147"/>
      <c r="AO12" s="280" t="s">
        <v>509</v>
      </c>
      <c r="AP12" s="280" t="s">
        <v>509</v>
      </c>
      <c r="AQ12" s="281">
        <v>1</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511</v>
      </c>
      <c r="AL13" s="1146"/>
      <c r="AM13" s="1146"/>
      <c r="AN13" s="1147"/>
      <c r="AO13" s="280">
        <v>83714</v>
      </c>
      <c r="AP13" s="280">
        <v>3739</v>
      </c>
      <c r="AQ13" s="281">
        <v>3581</v>
      </c>
      <c r="AR13" s="282">
        <v>4.4000000000000004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512</v>
      </c>
      <c r="AL14" s="1146"/>
      <c r="AM14" s="1146"/>
      <c r="AN14" s="1147"/>
      <c r="AO14" s="280">
        <v>62615</v>
      </c>
      <c r="AP14" s="280">
        <v>2797</v>
      </c>
      <c r="AQ14" s="281">
        <v>1527</v>
      </c>
      <c r="AR14" s="282">
        <v>83.2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513</v>
      </c>
      <c r="AL15" s="1149"/>
      <c r="AM15" s="1149"/>
      <c r="AN15" s="1150"/>
      <c r="AO15" s="280">
        <v>-284883</v>
      </c>
      <c r="AP15" s="280">
        <v>-12724</v>
      </c>
      <c r="AQ15" s="281">
        <v>-6588</v>
      </c>
      <c r="AR15" s="282">
        <v>93.1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189</v>
      </c>
      <c r="AL16" s="1149"/>
      <c r="AM16" s="1149"/>
      <c r="AN16" s="1150"/>
      <c r="AO16" s="280">
        <v>3317630</v>
      </c>
      <c r="AP16" s="280">
        <v>148181</v>
      </c>
      <c r="AQ16" s="281">
        <v>100080</v>
      </c>
      <c r="AR16" s="282">
        <v>48.1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518</v>
      </c>
      <c r="AL21" s="1152"/>
      <c r="AM21" s="1152"/>
      <c r="AN21" s="1153"/>
      <c r="AO21" s="293">
        <v>11.7</v>
      </c>
      <c r="AP21" s="294">
        <v>9.0299999999999994</v>
      </c>
      <c r="AQ21" s="295">
        <v>2.67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519</v>
      </c>
      <c r="AL22" s="1152"/>
      <c r="AM22" s="1152"/>
      <c r="AN22" s="1153"/>
      <c r="AO22" s="298">
        <v>96.1</v>
      </c>
      <c r="AP22" s="299">
        <v>97.7</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520</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523</v>
      </c>
      <c r="AL32" s="1160"/>
      <c r="AM32" s="1160"/>
      <c r="AN32" s="1161"/>
      <c r="AO32" s="308">
        <v>1800506</v>
      </c>
      <c r="AP32" s="308">
        <v>80419</v>
      </c>
      <c r="AQ32" s="309">
        <v>56817</v>
      </c>
      <c r="AR32" s="310">
        <v>41.5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524</v>
      </c>
      <c r="AL33" s="1160"/>
      <c r="AM33" s="1160"/>
      <c r="AN33" s="1161"/>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525</v>
      </c>
      <c r="AL34" s="1160"/>
      <c r="AM34" s="1160"/>
      <c r="AN34" s="1161"/>
      <c r="AO34" s="308" t="s">
        <v>509</v>
      </c>
      <c r="AP34" s="308" t="s">
        <v>509</v>
      </c>
      <c r="AQ34" s="309">
        <v>1</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526</v>
      </c>
      <c r="AL35" s="1160"/>
      <c r="AM35" s="1160"/>
      <c r="AN35" s="1161"/>
      <c r="AO35" s="308">
        <v>880705</v>
      </c>
      <c r="AP35" s="308">
        <v>39337</v>
      </c>
      <c r="AQ35" s="309">
        <v>14495</v>
      </c>
      <c r="AR35" s="310">
        <v>171.4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527</v>
      </c>
      <c r="AL36" s="1160"/>
      <c r="AM36" s="1160"/>
      <c r="AN36" s="1161"/>
      <c r="AO36" s="308">
        <v>791995</v>
      </c>
      <c r="AP36" s="308">
        <v>35374</v>
      </c>
      <c r="AQ36" s="309">
        <v>2703</v>
      </c>
      <c r="AR36" s="310">
        <v>1208.7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528</v>
      </c>
      <c r="AL37" s="1160"/>
      <c r="AM37" s="1160"/>
      <c r="AN37" s="1161"/>
      <c r="AO37" s="308">
        <v>4956</v>
      </c>
      <c r="AP37" s="308">
        <v>221</v>
      </c>
      <c r="AQ37" s="309">
        <v>273</v>
      </c>
      <c r="AR37" s="310">
        <v>-19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529</v>
      </c>
      <c r="AL38" s="1163"/>
      <c r="AM38" s="1163"/>
      <c r="AN38" s="1164"/>
      <c r="AO38" s="311" t="s">
        <v>509</v>
      </c>
      <c r="AP38" s="311" t="s">
        <v>509</v>
      </c>
      <c r="AQ38" s="312">
        <v>2</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530</v>
      </c>
      <c r="AL39" s="1163"/>
      <c r="AM39" s="1163"/>
      <c r="AN39" s="1164"/>
      <c r="AO39" s="308">
        <v>-35457</v>
      </c>
      <c r="AP39" s="308">
        <v>-1584</v>
      </c>
      <c r="AQ39" s="309">
        <v>-4629</v>
      </c>
      <c r="AR39" s="310">
        <v>-65.8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531</v>
      </c>
      <c r="AL40" s="1160"/>
      <c r="AM40" s="1160"/>
      <c r="AN40" s="1161"/>
      <c r="AO40" s="308">
        <v>-2626669</v>
      </c>
      <c r="AP40" s="308">
        <v>-117320</v>
      </c>
      <c r="AQ40" s="309">
        <v>-48266</v>
      </c>
      <c r="AR40" s="310">
        <v>143.1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298</v>
      </c>
      <c r="AL41" s="1166"/>
      <c r="AM41" s="1166"/>
      <c r="AN41" s="1167"/>
      <c r="AO41" s="308">
        <v>816036</v>
      </c>
      <c r="AP41" s="308">
        <v>36448</v>
      </c>
      <c r="AQ41" s="309">
        <v>21396</v>
      </c>
      <c r="AR41" s="310">
        <v>70.3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501</v>
      </c>
      <c r="AN49" s="1156" t="s">
        <v>535</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1132138</v>
      </c>
      <c r="AN51" s="330">
        <v>46690</v>
      </c>
      <c r="AO51" s="331">
        <v>2.2000000000000002</v>
      </c>
      <c r="AP51" s="332">
        <v>68468</v>
      </c>
      <c r="AQ51" s="333">
        <v>3.9</v>
      </c>
      <c r="AR51" s="334">
        <v>-1.7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547438</v>
      </c>
      <c r="AN52" s="338">
        <v>22577</v>
      </c>
      <c r="AO52" s="339">
        <v>-19.7</v>
      </c>
      <c r="AP52" s="340">
        <v>34140</v>
      </c>
      <c r="AQ52" s="341">
        <v>-6.4</v>
      </c>
      <c r="AR52" s="342">
        <v>-13.3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1466586</v>
      </c>
      <c r="AN53" s="330">
        <v>61821</v>
      </c>
      <c r="AO53" s="331">
        <v>32.4</v>
      </c>
      <c r="AP53" s="332">
        <v>69729</v>
      </c>
      <c r="AQ53" s="333">
        <v>1.8</v>
      </c>
      <c r="AR53" s="334">
        <v>30.6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1156761</v>
      </c>
      <c r="AN54" s="338">
        <v>48761</v>
      </c>
      <c r="AO54" s="339">
        <v>116</v>
      </c>
      <c r="AP54" s="340">
        <v>38908</v>
      </c>
      <c r="AQ54" s="341">
        <v>14</v>
      </c>
      <c r="AR54" s="342">
        <v>102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1615218</v>
      </c>
      <c r="AN55" s="330">
        <v>69535</v>
      </c>
      <c r="AO55" s="331">
        <v>12.5</v>
      </c>
      <c r="AP55" s="332">
        <v>74581</v>
      </c>
      <c r="AQ55" s="333">
        <v>7</v>
      </c>
      <c r="AR55" s="334">
        <v>5.5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1052615</v>
      </c>
      <c r="AN56" s="338">
        <v>45315</v>
      </c>
      <c r="AO56" s="339">
        <v>-7.1</v>
      </c>
      <c r="AP56" s="340">
        <v>41563</v>
      </c>
      <c r="AQ56" s="341">
        <v>6.8</v>
      </c>
      <c r="AR56" s="342">
        <v>-13.9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3778184</v>
      </c>
      <c r="AN57" s="330">
        <v>165536</v>
      </c>
      <c r="AO57" s="331">
        <v>138.1</v>
      </c>
      <c r="AP57" s="332">
        <v>76347</v>
      </c>
      <c r="AQ57" s="333">
        <v>2.4</v>
      </c>
      <c r="AR57" s="334">
        <v>135.69999999999999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3059974</v>
      </c>
      <c r="AN58" s="338">
        <v>134068</v>
      </c>
      <c r="AO58" s="339">
        <v>195.9</v>
      </c>
      <c r="AP58" s="340">
        <v>41762</v>
      </c>
      <c r="AQ58" s="341">
        <v>0.5</v>
      </c>
      <c r="AR58" s="342">
        <v>195.4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2736495</v>
      </c>
      <c r="AN59" s="330">
        <v>122225</v>
      </c>
      <c r="AO59" s="331">
        <v>-26.2</v>
      </c>
      <c r="AP59" s="332">
        <v>71279</v>
      </c>
      <c r="AQ59" s="333">
        <v>-6.6</v>
      </c>
      <c r="AR59" s="334">
        <v>-19.600000000000001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2078912</v>
      </c>
      <c r="AN60" s="338">
        <v>92854</v>
      </c>
      <c r="AO60" s="339">
        <v>-30.7</v>
      </c>
      <c r="AP60" s="340">
        <v>36731</v>
      </c>
      <c r="AQ60" s="341">
        <v>-12</v>
      </c>
      <c r="AR60" s="342">
        <v>-18.7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2145724</v>
      </c>
      <c r="AN61" s="345">
        <v>93161</v>
      </c>
      <c r="AO61" s="346">
        <v>31.8</v>
      </c>
      <c r="AP61" s="347">
        <v>72081</v>
      </c>
      <c r="AQ61" s="348">
        <v>1.7</v>
      </c>
      <c r="AR61" s="334">
        <v>30.1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1579140</v>
      </c>
      <c r="AN62" s="338">
        <v>68715</v>
      </c>
      <c r="AO62" s="339">
        <v>50.9</v>
      </c>
      <c r="AP62" s="340">
        <v>38621</v>
      </c>
      <c r="AQ62" s="341">
        <v>0.6</v>
      </c>
      <c r="AR62" s="342">
        <v>50.3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GTBKw75Pmb+sFQrmclI6R1uPSG2WssgbkG2DxGNHpmdCkgKw4E8hlOZzFa/J/IjZsgNeFjqhWKcEklBPjYLHw==" saltValue="7MpMJz9Pjh7Wb+9ut0Ep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Normal="100" zoomScaleSheetLayoutView="55" workbookViewId="0">
      <selection activeCell="BJ97" sqref="BJ97"/>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0" spans="125:125" ht="13.5" hidden="1" customHeight="1" x14ac:dyDescent="0.15"/>
    <row r="121" spans="125:125" ht="13.5" hidden="1" customHeight="1" x14ac:dyDescent="0.15">
      <c r="DU121" s="255"/>
    </row>
  </sheetData>
  <sheetProtection algorithmName="SHA-512" hashValue="mZkRrmgmmIwMcumlVYlkYpBanvvNJOHjC3P0LTjbMXff0R/HQXNP75uiYPTcG2Z1KxHxy5Umhq+5j2H4oJr0xg==" saltValue="Tzcfy4hWmaR5yR1sSSnKg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2" zoomScaleNormal="100" zoomScaleSheetLayoutView="55" workbookViewId="0">
      <selection activeCell="AE93" sqref="AE93"/>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B3DZGX8F0xhlVDrTTfGm6EyulzYqCbvSMltTsfjsHriO6vNSO/FVL15kQRtpZubSpx+5SPH67sUhjKlDFBwdsA==" saltValue="vp5pmOuUunTWro9NsSlJg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8" t="s">
        <v>3</v>
      </c>
      <c r="D47" s="1168"/>
      <c r="E47" s="1169"/>
      <c r="F47" s="11">
        <v>21.31</v>
      </c>
      <c r="G47" s="12">
        <v>22.08</v>
      </c>
      <c r="H47" s="12">
        <v>22.31</v>
      </c>
      <c r="I47" s="12">
        <v>23.49</v>
      </c>
      <c r="J47" s="13">
        <v>23.53</v>
      </c>
    </row>
    <row r="48" spans="2:10" ht="57.75" customHeight="1" x14ac:dyDescent="0.15">
      <c r="B48" s="14"/>
      <c r="C48" s="1170" t="s">
        <v>4</v>
      </c>
      <c r="D48" s="1170"/>
      <c r="E48" s="1171"/>
      <c r="F48" s="15">
        <v>5.44</v>
      </c>
      <c r="G48" s="16">
        <v>6</v>
      </c>
      <c r="H48" s="16">
        <v>6.35</v>
      </c>
      <c r="I48" s="16">
        <v>6.5</v>
      </c>
      <c r="J48" s="17">
        <v>9.4</v>
      </c>
    </row>
    <row r="49" spans="2:10" ht="57.75" customHeight="1" thickBot="1" x14ac:dyDescent="0.2">
      <c r="B49" s="18"/>
      <c r="C49" s="1172" t="s">
        <v>5</v>
      </c>
      <c r="D49" s="1172"/>
      <c r="E49" s="1173"/>
      <c r="F49" s="19" t="s">
        <v>556</v>
      </c>
      <c r="G49" s="20">
        <v>0.4</v>
      </c>
      <c r="H49" s="20">
        <v>0.32</v>
      </c>
      <c r="I49" s="20" t="s">
        <v>557</v>
      </c>
      <c r="J49" s="21">
        <v>4.74</v>
      </c>
    </row>
    <row r="50" spans="2:10" x14ac:dyDescent="0.15"/>
  </sheetData>
  <sheetProtection algorithmName="SHA-512" hashValue="VJFafV0fGqhZ+TMUob5U7GCQbxLbjnUqAuwQa0kovtNCHXhzJCeOYq2hzpkEL4IZvn/eDSIisF8MgOnaOthzSA==" saltValue="dWOZFs87NRXnVCEo3a1r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2023-03-14T00:51:21Z</cp:lastPrinted>
  <dcterms:created xsi:type="dcterms:W3CDTF">2023-02-20T06:13:38Z</dcterms:created>
  <dcterms:modified xsi:type="dcterms:W3CDTF">2023-10-12T00:50:31Z</dcterms:modified>
  <cp:category/>
</cp:coreProperties>
</file>