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srsvr003\共有2\総務財政部\総務財政課\2023(R05)年度\財政係\⑦財政報告・財政事情\令和3年度財政状況資料集\2回目（10.19〆）\02.提出\"/>
    </mc:Choice>
  </mc:AlternateContent>
  <xr:revisionPtr revIDLastSave="0" documentId="13_ncr:1_{3AB1A042-56F8-413D-B972-CFA4122382F5}"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A29" i="12" l="1"/>
  <c r="AA30" i="12"/>
  <c r="AA31" i="12"/>
  <c r="AA32" i="12"/>
  <c r="AA33" i="12"/>
  <c r="AA28" i="12"/>
  <c r="AU63" i="12"/>
  <c r="AP63" i="12"/>
  <c r="V23" i="12"/>
  <c r="AA23" i="12"/>
  <c r="AF23" i="12"/>
  <c r="AP23" i="12"/>
  <c r="Q23" i="12"/>
  <c r="AU88" i="12" l="1"/>
  <c r="AP88" i="12"/>
  <c r="AF88" i="12"/>
  <c r="AA68" i="12"/>
  <c r="AA69" i="12"/>
  <c r="AA70" i="12"/>
  <c r="AA71" i="12"/>
  <c r="AA72" i="12"/>
  <c r="AA73" i="12"/>
  <c r="AA75" i="12"/>
  <c r="AA76" i="12"/>
  <c r="AA77" i="12"/>
  <c r="AA78" i="12"/>
  <c r="AA74"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W34" i="10"/>
  <c r="BE34" i="10"/>
  <c r="C34" i="10"/>
  <c r="BW35" i="10" l="1"/>
  <c r="BW36" i="10" s="1"/>
  <c r="BW37" i="10" s="1"/>
  <c r="BW38" i="10" s="1"/>
  <c r="BW39" i="10" s="1"/>
  <c r="BW40" i="10" s="1"/>
  <c r="BW41" i="10" s="1"/>
  <c r="BW42" i="10" s="1"/>
  <c r="BW43"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AM34" i="10"/>
  <c r="AM35" i="10" s="1"/>
  <c r="AM36" i="10" s="1"/>
</calcChain>
</file>

<file path=xl/sharedStrings.xml><?xml version="1.0" encoding="utf-8"?>
<sst xmlns="http://schemas.openxmlformats.org/spreadsheetml/2006/main" count="1109" uniqueCount="603">
  <si>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</si>
  <si>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</si>
  <si>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</si>
  <si>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</si>
  <si>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</si>
  <si>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</si>
  <si>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</si>
  <si>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</si>
  <si>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</si>
  <si>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</si>
  <si>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</si>
  <si>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</si>
  <si>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</si>
  <si>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</si>
  <si>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</si>
  <si>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</si>
  <si>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</si>
  <si>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</si>
  <si>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</si>
  <si>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</si>
  <si>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</si>
  <si>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</si>
  <si>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</si>
  <si>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</si>
  <si>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</si>
  <si>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</si>
  <si>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</si>
  <si>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</si>
  <si>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</si>
  <si>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</si>
  <si>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</si>
  <si>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</si>
  <si>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</si>
  <si>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</si>
  <si>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</si>
  <si>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</si>
  <si>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</si>
  <si>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</si>
  <si>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</si>
  <si>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</si>
  <si>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</si>
  <si>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</si>
  <si>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</si>
  <si>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</si>
  <si>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</si>
  <si>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</si>
  <si>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</si>
  <si>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</si>
  <si>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</si>
  <si>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</si>
  <si>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</si>
  <si>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</si>
  <si>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</si>
  <si>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</si>
  <si>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</si>
  <si>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</si>
  <si>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</si>
  <si>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</si>
  <si>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</si>
  <si>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</si>
  <si>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</si>
  <si>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</si>
  <si>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</si>
  <si>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</si>
  <si>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</si>
  <si>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</si>
  <si>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</si>
  <si>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</si>
  <si>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</si>
  <si>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</si>
  <si>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</si>
  <si>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</si>
  <si>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</si>
  <si>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</si>
  <si>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</si>
  <si>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</si>
  <si>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</si>
  <si>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</si>
  <si>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</si>
  <si>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</si>
  <si>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</si>
  <si>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</si>
  <si>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</si>
  <si>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</si>
  <si>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</si>
  <si>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</si>
  <si>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</si>
  <si>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</si>
  <si>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</si>
  <si>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</si>
  <si>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</si>
  <si>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</si>
  <si>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</si>
  <si>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</si>
  <si>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</si>
  <si>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</si>
  <si>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</si>
  <si>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</si>
  <si>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</si>
  <si>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</si>
  <si>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</si>
  <si>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</si>
  <si>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</si>
  <si>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</si>
  <si>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</si>
  <si>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</si>
  <si>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</si>
  <si>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</si>
  <si>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</si>
  <si>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</si>
  <si>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</si>
  <si>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</si>
  <si>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</si>
  <si>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</si>
  <si>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</si>
  <si>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</si>
  <si>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</si>
  <si>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</si>
  <si>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</si>
  <si>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</si>
  <si>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</si>
  <si>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</si>
  <si>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</si>
  <si>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</si>
  <si>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</si>
  <si>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</si>
  <si>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</si>
  <si>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</si>
  <si>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</si>
  <si>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</si>
  <si>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</si>
  <si>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</si>
  <si>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</si>
  <si>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</si>
  <si>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</si>
  <si>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</si>
  <si>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</si>
  <si>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</si>
  <si>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</si>
  <si>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</si>
  <si>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</si>
  <si>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</si>
  <si>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</si>
  <si>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</si>
  <si>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</si>
  <si>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</si>
  <si>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</si>
  <si>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</si>
  <si>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</si>
  <si>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</si>
  <si>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</si>
  <si>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</si>
  <si>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</si>
  <si>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</si>
  <si>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</si>
  <si>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</si>
  <si>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</si>
  <si>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</si>
  <si>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</si>
  <si>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</si>
  <si>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</si>
  <si>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</si>
  <si>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</si>
  <si>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</si>
  <si>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</si>
  <si>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</si>
  <si>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</si>
  <si>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</si>
  <si>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</si>
  <si>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</si>
  <si>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</si>
  <si>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</si>
  <si>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</si>
  <si>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</si>
  <si>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</si>
  <si>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</si>
  <si>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</si>
  <si>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</si>
  <si>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</si>
  <si>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</si>
  <si>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</si>
  <si>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</si>
  <si>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</si>
  <si>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</si>
  <si>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</si>
  <si>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</si>
  <si>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</si>
  <si>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</si>
  <si>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</si>
  <si>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</si>
  <si>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</si>
  <si>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</si>
  <si>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</si>
  <si>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</si>
  <si>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</si>
  <si>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</si>
  <si>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</si>
  <si>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</si>
  <si>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</si>
  <si>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</si>
  <si>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</si>
  <si>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</si>
  <si>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</si>
  <si>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</si>
  <si>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</si>
  <si>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</si>
  <si>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</si>
  <si>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</si>
  <si>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</si>
  <si>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</si>
  <si>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</si>
  <si>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</si>
  <si>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</si>
  <si>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</si>
  <si>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</si>
  <si>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</si>
  <si>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</si>
  <si>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</si>
  <si>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</si>
  <si>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</si>
  <si>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兵庫県加東市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</si>
  <si>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</si>
  <si>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</si>
  <si>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</si>
  <si>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</si>
  <si>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</si>
  <si>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</si>
  <si>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</si>
  <si>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</si>
  <si>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</si>
  <si>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</si>
  <si>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</si>
  <si>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</si>
  <si>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</si>
  <si>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</si>
  <si>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</si>
  <si>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</si>
  <si>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</si>
  <si>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</si>
  <si>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</si>
  <si>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</si>
  <si>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</si>
  <si>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</si>
  <si>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</si>
  <si>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</si>
  <si>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</si>
  <si>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</si>
  <si>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</si>
  <si>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</si>
  <si>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</si>
  <si>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</si>
  <si>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</si>
  <si>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</si>
  <si>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</si>
  <si>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</si>
  <si>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</si>
  <si>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</si>
  <si>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</si>
  <si>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</si>
  <si>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</si>
  <si>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</si>
  <si>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</si>
  <si>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</si>
  <si>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</si>
  <si>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</si>
  <si>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</si>
  <si>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</si>
  <si>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</si>
  <si>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</si>
  <si>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</si>
  <si>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</si>
  <si>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</si>
  <si>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</si>
  <si>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</si>
  <si>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</si>
  <si>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</si>
  <si>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</si>
  <si>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</si>
  <si>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</si>
  <si>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</si>
  <si>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</si>
  <si>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</si>
  <si>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</si>
  <si>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</si>
  <si>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</si>
  <si>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</si>
  <si>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</si>
  <si>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</si>
  <si>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</si>
  <si>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</si>
  <si>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</si>
  <si>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</si>
  <si>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</si>
  <si>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</si>
  <si>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</si>
  <si>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</si>
  <si>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</si>
  <si>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</si>
  <si>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</si>
  <si>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</si>
  <si>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</si>
  <si>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</si>
  <si>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</si>
  <si>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</si>
  <si>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</si>
  <si>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</si>
  <si>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</si>
  <si>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</si>
  <si>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</si>
  <si>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</si>
  <si>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</si>
  <si>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</si>
  <si>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</si>
  <si>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</si>
  <si>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</si>
  <si>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</si>
  <si>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</si>
  <si>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</si>
  <si>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</si>
  <si>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</si>
  <si>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</si>
  <si>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</si>
  <si>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</si>
  <si>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</si>
  <si>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</si>
  <si>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</si>
  <si>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</si>
  <si>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</si>
  <si>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</si>
  <si>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</si>
  <si>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</si>
  <si>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</si>
  <si>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</si>
  <si>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</si>
  <si>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</si>
  <si>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</si>
  <si>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</si>
  <si>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</si>
  <si>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</si>
  <si>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</si>
  <si>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</si>
  <si>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</si>
  <si>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</si>
  <si>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</si>
  <si>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</si>
  <si>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</si>
  <si>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</si>
  <si>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</si>
  <si>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</si>
  <si>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</si>
  <si>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</si>
  <si>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</si>
  <si>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</si>
  <si>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</si>
  <si>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</si>
  <si>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</si>
  <si>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</si>
  <si>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</si>
  <si>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</si>
  <si>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</si>
  <si>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</si>
  <si>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</si>
  <si>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</si>
  <si>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</si>
  <si>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</si>
  <si>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</si>
  <si>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</si>
  <si>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</si>
  <si>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</si>
  <si>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</si>
  <si>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</si>
  <si>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</si>
  <si>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</si>
  <si>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</si>
  <si>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兵庫県加東市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</si>
  <si>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</si>
  <si>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</si>
  <si>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</si>
  <si>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</si>
  <si>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</si>
  <si>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</si>
  <si>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</si>
  <si>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</si>
  <si>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</si>
  <si>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</si>
  <si>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</si>
  <si>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</si>
  <si>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</si>
  <si>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</si>
  <si>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</si>
  <si>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</si>
  <si>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</si>
  <si>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</si>
  <si>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</si>
  <si>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</si>
  <si>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</si>
  <si>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</si>
  <si>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</si>
  <si>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</si>
  <si>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</si>
  <si>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</si>
  <si>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</si>
  <si>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</si>
  <si>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</si>
  <si>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</si>
  <si>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</si>
  <si>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</si>
  <si>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</si>
  <si>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</si>
  <si>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</si>
  <si>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</si>
  <si>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</si>
  <si>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</si>
  <si>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</si>
  <si>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</si>
  <si>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</si>
  <si>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</si>
  <si>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</si>
  <si>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</si>
  <si>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</si>
  <si>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</si>
  <si>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</si>
  <si>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</si>
  <si>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</si>
  <si>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</si>
  <si>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</si>
  <si>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</si>
  <si>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</si>
  <si>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</si>
  <si>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</si>
  <si>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</si>
  <si>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</si>
  <si>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</si>
  <si>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</si>
  <si>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</si>
  <si>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</si>
  <si>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</si>
  <si>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</si>
  <si>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</si>
  <si>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</si>
  <si>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</si>
  <si>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</si>
  <si>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</si>
  <si>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</si>
  <si>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</si>
  <si>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</si>
  <si>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</si>
  <si>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</si>
  <si>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</si>
  <si>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</si>
  <si>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</si>
  <si>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</si>
  <si>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</si>
  <si>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</si>
  <si>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</si>
  <si>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</si>
  <si>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</si>
  <si>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</si>
  <si>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</si>
  <si>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</si>
  <si>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</si>
  <si>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</si>
  <si>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</si>
  <si>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</si>
  <si>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</si>
  <si>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</si>
  <si>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</si>
  <si>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</si>
  <si>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</si>
  <si>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</si>
  <si>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</si>
  <si>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</si>
  <si>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</si>
  <si>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</si>
  <si>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</si>
  <si>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</si>
  <si>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</si>
  <si>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</si>
  <si>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</si>
  <si>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</si>
  <si>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</si>
  <si>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</si>
  <si>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</si>
  <si>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</si>
  <si>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</si>
  <si>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</si>
  <si>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</si>
  <si>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</si>
  <si>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</si>
  <si>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</si>
  <si>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</si>
  <si>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</si>
  <si>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</si>
  <si>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</si>
  <si>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</si>
  <si>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</si>
  <si>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</si>
  <si>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</si>
  <si>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</si>
  <si>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</si>
  <si>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</si>
  <si>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</si>
  <si>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</si>
  <si>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</si>
  <si>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</si>
  <si>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</si>
  <si>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</si>
  <si>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</si>
  <si>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</si>
  <si>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</si>
  <si>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</si>
  <si>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</si>
  <si>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</si>
  <si>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</si>
  <si>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</si>
  <si>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</si>
  <si>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</si>
  <si>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</si>
  <si>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</si>
  <si>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</si>
  <si>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</si>
  <si>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</si>
  <si>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</si>
  <si>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</si>
  <si>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</si>
  <si>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</si>
  <si>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</si>
  <si>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</si>
  <si>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</si>
  <si>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</si>
  <si>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</si>
  <si>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</si>
  <si>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</si>
  <si>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</si>
  <si>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</si>
  <si>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</si>
  <si>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</si>
  <si>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</si>
  <si>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</si>
  <si>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</si>
  <si>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</si>
  <si>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</si>
  <si>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</si>
  <si>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</si>
  <si>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</si>
  <si>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</si>
  <si>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</si>
  <si>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</si>
  <si>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</si>
  <si>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</si>
  <si>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</si>
  <si>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</si>
  <si>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</si>
  <si>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</si>
  <si>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2.55</t>
  </si>
  <si>
    <t>▲ 0.83</t>
  </si>
  <si>
    <t>▲ 5.61</t>
  </si>
  <si>
    <t>▲ 0.34</t>
  </si>
  <si>
    <t>水道事業会計</t>
  </si>
  <si>
    <t>一般会計</t>
  </si>
  <si>
    <t>病院事業会計</t>
  </si>
  <si>
    <t>介護保険保険事業特別会計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</si>
  <si>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</si>
  <si>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</si>
  <si>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</si>
  <si>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</si>
  <si>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</si>
  <si>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</si>
  <si>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</si>
  <si>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</si>
  <si>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</si>
  <si>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</si>
  <si>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</si>
  <si>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</si>
  <si>
    <t>地域振興基金</t>
  </si>
  <si>
    <t>福祉基金</t>
  </si>
  <si>
    <t>災害対策基金</t>
  </si>
  <si>
    <t>地域情報化基金</t>
  </si>
  <si>
    <t>株式会社夢街人とうじょう</t>
  </si>
  <si>
    <t>公益財団法人加東文化振興財団</t>
  </si>
  <si>
    <t>北播衛生事務組合</t>
  </si>
  <si>
    <t>播磨内陸医務事業組合</t>
  </si>
  <si>
    <t>北播磨こども発達支援センター事務組合わかあゆ園</t>
  </si>
  <si>
    <t>小野加東広域事務組合</t>
  </si>
  <si>
    <t>北はりま消防組合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</si>
  <si>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</si>
  <si>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</si>
  <si>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</si>
  <si>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</si>
  <si>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</si>
  <si>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小野加東加西環境施設事務組合</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</si>
  <si>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</si>
  <si>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</si>
  <si>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</si>
  <si>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</si>
  <si>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</si>
  <si>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</si>
  <si>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</si>
  <si>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</si>
  <si>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</si>
  <si>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財政の健全化を進めてきた結果、実質公債費比率及び将来負担比率については、健全な状態を維持している。今後、施設の更新に伴う市債発行により公債費が増加することから、実質公債費比率については徐々に上昇するものと推計しているが、引き続き健全な比率を維持できると見込んでいる。</t>
    <phoneticPr fontId="5"/>
  </si>
  <si>
    <t>実質公債費比率</t>
    <phoneticPr fontId="5"/>
  </si>
  <si>
    <t>将来負担比率については、将来負担額より充当可能財源等が多いことから、算出されない状態が続いている。有形固定資産減価償却率が示すように、老朽化した施設の更新により、今後10年間では若干の数値の上昇が見込まれる時期があるものの、健全な比率を維持できると試算している。</t>
    <rPh sb="12" eb="14">
      <t>ショウライ</t>
    </rPh>
    <rPh sb="14" eb="16">
      <t>フタン</t>
    </rPh>
    <rPh sb="16" eb="17">
      <t>ガク</t>
    </rPh>
    <rPh sb="19" eb="21">
      <t>ジュウトウ</t>
    </rPh>
    <rPh sb="21" eb="23">
      <t>カノウ</t>
    </rPh>
    <rPh sb="23" eb="25">
      <t>ザイゲン</t>
    </rPh>
    <rPh sb="25" eb="26">
      <t>トウ</t>
    </rPh>
    <rPh sb="27" eb="28">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</si>
</sst>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38"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4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88" xfId="15" applyNumberFormat="1" applyFont="1" applyFill="1" applyBorder="1" applyAlignment="1" applyProtection="1">
      <alignment horizontal="right" vertical="center" shrinkToFit="1"/>
      <protection locked="0"/>
    </xf>
    <xf numFmtId="177" fontId="34" fillId="8" borderId="14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42">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2" xfId="6" xr:uid="{00000000-0005-0000-0000-000001000000}"/>
    <cellStyle name="標準 2 2" xfId="7" xr:uid="{00000000-0005-0000-0000-000002000000}"/>
    <cellStyle name="標準 2 3" xfId="10" xr:uid="{00000000-0005-0000-0000-000003000000}"/>
    <cellStyle name="標準 2 3 2" xfId="29" xr:uid="{00000000-0005-0000-0000-00000C000000}"/>
    <cellStyle name="標準 2 4" xfId="39" xr:uid="{00000000-0005-0000-0000-00000D000000}"/>
    <cellStyle name="標準 2_2007AJAHO401600" xfId="30" xr:uid="{00000000-0005-0000-0000-00000E000000}"/>
    <cellStyle name="標準 3" xfId="11" xr:uid="{00000000-0005-0000-0000-000004000000}"/>
    <cellStyle name="標準 3 2" xfId="32" xr:uid="{00000000-0005-0000-0000-000010000000}"/>
    <cellStyle name="標準 3 3" xfId="40" xr:uid="{00000000-0005-0000-0000-000011000000}"/>
    <cellStyle name="標準 3 4" xfId="31" xr:uid="{00000000-0005-0000-0000-00000F000000}"/>
    <cellStyle name="標準 3_APAHO401000" xfId="33" xr:uid="{00000000-0005-0000-0000-000012000000}"/>
    <cellStyle name="標準 4" xfId="5" xr:uid="{00000000-0005-0000-0000-000005000000}"/>
    <cellStyle name="標準 4 2" xfId="34" xr:uid="{00000000-0005-0000-0000-000014000000}"/>
    <cellStyle name="標準 4_APAHO401000" xfId="35" xr:uid="{00000000-0005-0000-0000-00001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36" xr:uid="{00000000-0005-0000-0000-00001A000000}"/>
    <cellStyle name="標準 6" xfId="8" xr:uid="{00000000-0005-0000-0000-000009000000}"/>
    <cellStyle name="標準 6 2" xfId="38" xr:uid="{00000000-0005-0000-0000-00001C000000}"/>
    <cellStyle name="標準 6 3" xfId="37" xr:uid="{00000000-0005-0000-0000-00001B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1" xr:uid="{00000000-0005-0000-0000-000020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C23-47EF-8F0A-01B7B1D269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60846</c:v>
                </c:pt>
                <c:pt idx="1">
                  <c:v>72370</c:v>
                </c:pt>
                <c:pt idx="2">
                  <c:v>51579</c:v>
                </c:pt>
                <c:pt idx="3">
                  <c:v>60110</c:v>
                </c:pt>
                <c:pt idx="4">
                  <c:v>160092</c:v>
                </c:pt>
              </c:numCache>
            </c:numRef>
          </c:val>
          <c:smooth val="0"/>
          <c:extLst>
            <c:ext xmlns:c16="http://schemas.microsoft.com/office/drawing/2014/chart" uri="{C3380CC4-5D6E-409C-BE32-E72D297353CC}">
              <c16:uniqueId val="{00000001-CC23-47EF-8F0A-01B7B1D269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3.36</c:v>
                </c:pt>
                <c:pt idx="1">
                  <c:v>4.55</c:v>
                </c:pt>
                <c:pt idx="2">
                  <c:v>3.81</c:v>
                </c:pt>
                <c:pt idx="3">
                  <c:v>5.13</c:v>
                </c:pt>
                <c:pt idx="4">
                  <c:v>4.49</c:v>
                </c:pt>
              </c:numCache>
            </c:numRef>
          </c:val>
          <c:extLst>
            <c:ext xmlns:c16="http://schemas.microsoft.com/office/drawing/2014/chart" uri="{C3380CC4-5D6E-409C-BE32-E72D297353CC}">
              <c16:uniqueId val="{00000000-7459-45E2-B0D3-2C13111E91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50.67</c:v>
                </c:pt>
                <c:pt idx="1">
                  <c:v>51.55</c:v>
                </c:pt>
                <c:pt idx="2">
                  <c:v>48.49</c:v>
                </c:pt>
                <c:pt idx="3">
                  <c:v>50.07</c:v>
                </c:pt>
                <c:pt idx="4">
                  <c:v>50.2</c:v>
                </c:pt>
              </c:numCache>
            </c:numRef>
          </c:val>
          <c:extLst>
            <c:ext xmlns:c16="http://schemas.microsoft.com/office/drawing/2014/chart" uri="{C3380CC4-5D6E-409C-BE32-E72D297353CC}">
              <c16:uniqueId val="{00000001-7459-45E2-B0D3-2C13111E91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-2.5499999999999998</c:v>
                </c:pt>
                <c:pt idx="1">
                  <c:v>-0.83</c:v>
                </c:pt>
                <c:pt idx="2">
                  <c:v>-5.61</c:v>
                </c:pt>
                <c:pt idx="3">
                  <c:v>1.46</c:v>
                </c:pt>
                <c:pt idx="4">
                  <c:v>-0.34</c:v>
                </c:pt>
              </c:numCache>
            </c:numRef>
          </c:val>
          <c:smooth val="0"/>
          <c:extLst>
            <c:ext xmlns:c16="http://schemas.microsoft.com/office/drawing/2014/chart" uri="{C3380CC4-5D6E-409C-BE32-E72D297353CC}">
              <c16:uniqueId val="{00000002-7459-45E2-B0D3-2C13111E91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66-4F8D-88C3-23F4FF7430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66-4F8D-88C3-23F4FF7430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66-4F8D-88C3-23F4FF7430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0.12</c:v>
                </c:pt>
                <c:pt idx="4">
                  <c:v>#N/A</c:v>
                </c:pt>
                <c:pt idx="5">
                  <c:v>0.12</c:v>
                </c:pt>
                <c:pt idx="6">
                  <c:v>#N/A</c:v>
                </c:pt>
                <c:pt idx="7">
                  <c:v>0.12</c:v>
                </c:pt>
                <c:pt idx="8">
                  <c:v>#N/A</c:v>
                </c:pt>
                <c:pt idx="9">
                  <c:v>0.09</c:v>
                </c:pt>
              </c:numCache>
            </c:numRef>
          </c:val>
          <c:extLst>
            <c:ext xmlns:c16="http://schemas.microsoft.com/office/drawing/2014/chart" uri="{C3380CC4-5D6E-409C-BE32-E72D297353CC}">
              <c16:uniqueId val="{00000003-D366-4F8D-88C3-23F4FF7430B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0.64</c:v>
                </c:pt>
                <c:pt idx="2">
                  <c:v>#N/A</c:v>
                </c:pt>
                <c:pt idx="3">
                  <c:v>0.33</c:v>
                </c:pt>
                <c:pt idx="4">
                  <c:v>#N/A</c:v>
                </c:pt>
                <c:pt idx="5">
                  <c:v>0.16</c:v>
                </c:pt>
                <c:pt idx="6">
                  <c:v>#N/A</c:v>
                </c:pt>
                <c:pt idx="7">
                  <c:v>0.3</c:v>
                </c:pt>
                <c:pt idx="8">
                  <c:v>#N/A</c:v>
                </c:pt>
                <c:pt idx="9">
                  <c:v>0.12</c:v>
                </c:pt>
              </c:numCache>
            </c:numRef>
          </c:val>
          <c:extLst>
            <c:ext xmlns:c16="http://schemas.microsoft.com/office/drawing/2014/chart" uri="{C3380CC4-5D6E-409C-BE32-E72D297353CC}">
              <c16:uniqueId val="{00000004-D366-4F8D-88C3-23F4FF7430B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1.03</c:v>
                </c:pt>
                <c:pt idx="2">
                  <c:v>#N/A</c:v>
                </c:pt>
                <c:pt idx="3">
                  <c:v>1.04</c:v>
                </c:pt>
                <c:pt idx="4">
                  <c:v>#N/A</c:v>
                </c:pt>
                <c:pt idx="5">
                  <c:v>1.08</c:v>
                </c:pt>
                <c:pt idx="6">
                  <c:v>#N/A</c:v>
                </c:pt>
                <c:pt idx="7">
                  <c:v>0.93</c:v>
                </c:pt>
                <c:pt idx="8">
                  <c:v>#N/A</c:v>
                </c:pt>
                <c:pt idx="9">
                  <c:v>0.85</c:v>
                </c:pt>
              </c:numCache>
            </c:numRef>
          </c:val>
          <c:extLst>
            <c:ext xmlns:c16="http://schemas.microsoft.com/office/drawing/2014/chart" uri="{C3380CC4-5D6E-409C-BE32-E72D297353CC}">
              <c16:uniqueId val="{00000005-D366-4F8D-88C3-23F4FF7430B9}"/>
            </c:ext>
          </c:extLst>
        </c:ser>
        <c:ser>
          <c:idx val="6"/>
          <c:order val="6"/>
          <c:tx>
            <c:strRef>
              <c:f>データシート!$A$33</c:f>
              <c:strCache>
                <c:ptCount val="1"/>
                <c:pt idx="0">
                  <c:v>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c:v>
                </c:pt>
                <c:pt idx="2">
                  <c:v>#N/A</c:v>
                </c:pt>
                <c:pt idx="3">
                  <c:v>0.8</c:v>
                </c:pt>
                <c:pt idx="4">
                  <c:v>#N/A</c:v>
                </c:pt>
                <c:pt idx="5">
                  <c:v>0.33</c:v>
                </c:pt>
                <c:pt idx="6">
                  <c:v>#N/A</c:v>
                </c:pt>
                <c:pt idx="7">
                  <c:v>0.79</c:v>
                </c:pt>
                <c:pt idx="8">
                  <c:v>#N/A</c:v>
                </c:pt>
                <c:pt idx="9">
                  <c:v>1.0900000000000001</c:v>
                </c:pt>
              </c:numCache>
            </c:numRef>
          </c:val>
          <c:extLst>
            <c:ext xmlns:c16="http://schemas.microsoft.com/office/drawing/2014/chart" uri="{C3380CC4-5D6E-409C-BE32-E72D297353CC}">
              <c16:uniqueId val="{00000006-D366-4F8D-88C3-23F4FF7430B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3.95</c:v>
                </c:pt>
                <c:pt idx="2">
                  <c:v>#N/A</c:v>
                </c:pt>
                <c:pt idx="3">
                  <c:v>5.38</c:v>
                </c:pt>
                <c:pt idx="4">
                  <c:v>#N/A</c:v>
                </c:pt>
                <c:pt idx="5">
                  <c:v>4.99</c:v>
                </c:pt>
                <c:pt idx="6">
                  <c:v>#N/A</c:v>
                </c:pt>
                <c:pt idx="7">
                  <c:v>4.95</c:v>
                </c:pt>
                <c:pt idx="8">
                  <c:v>#N/A</c:v>
                </c:pt>
                <c:pt idx="9">
                  <c:v>4.4400000000000004</c:v>
                </c:pt>
              </c:numCache>
            </c:numRef>
          </c:val>
          <c:extLst>
            <c:ext xmlns:c16="http://schemas.microsoft.com/office/drawing/2014/chart" uri="{C3380CC4-5D6E-409C-BE32-E72D297353CC}">
              <c16:uniqueId val="{00000007-D366-4F8D-88C3-23F4FF7430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3.35</c:v>
                </c:pt>
                <c:pt idx="2">
                  <c:v>#N/A</c:v>
                </c:pt>
                <c:pt idx="3">
                  <c:v>4.54</c:v>
                </c:pt>
                <c:pt idx="4">
                  <c:v>#N/A</c:v>
                </c:pt>
                <c:pt idx="5">
                  <c:v>3.81</c:v>
                </c:pt>
                <c:pt idx="6">
                  <c:v>#N/A</c:v>
                </c:pt>
                <c:pt idx="7">
                  <c:v>5.13</c:v>
                </c:pt>
                <c:pt idx="8">
                  <c:v>#N/A</c:v>
                </c:pt>
                <c:pt idx="9">
                  <c:v>4.4800000000000004</c:v>
                </c:pt>
              </c:numCache>
            </c:numRef>
          </c:val>
          <c:extLst>
            <c:ext xmlns:c16="http://schemas.microsoft.com/office/drawing/2014/chart" uri="{C3380CC4-5D6E-409C-BE32-E72D297353CC}">
              <c16:uniqueId val="{00000008-D366-4F8D-88C3-23F4FF7430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24.22</c:v>
                </c:pt>
                <c:pt idx="2">
                  <c:v>#N/A</c:v>
                </c:pt>
                <c:pt idx="3">
                  <c:v>24.77</c:v>
                </c:pt>
                <c:pt idx="4">
                  <c:v>#N/A</c:v>
                </c:pt>
                <c:pt idx="5">
                  <c:v>25.62</c:v>
                </c:pt>
                <c:pt idx="6">
                  <c:v>#N/A</c:v>
                </c:pt>
                <c:pt idx="7">
                  <c:v>24.52</c:v>
                </c:pt>
                <c:pt idx="8">
                  <c:v>#N/A</c:v>
                </c:pt>
                <c:pt idx="9">
                  <c:v>19.36</c:v>
                </c:pt>
              </c:numCache>
            </c:numRef>
          </c:val>
          <c:extLst>
            <c:ext xmlns:c16="http://schemas.microsoft.com/office/drawing/2014/chart" uri="{C3380CC4-5D6E-409C-BE32-E72D297353CC}">
              <c16:uniqueId val="{00000009-D366-4F8D-88C3-23F4FF7430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2737</c:v>
                </c:pt>
                <c:pt idx="5">
                  <c:v>2600</c:v>
                </c:pt>
                <c:pt idx="8">
                  <c:v>2633</c:v>
                </c:pt>
                <c:pt idx="11">
                  <c:v>2722</c:v>
                </c:pt>
                <c:pt idx="14">
                  <c:v>2685</c:v>
                </c:pt>
              </c:numCache>
            </c:numRef>
          </c:val>
          <c:extLst>
            <c:ext xmlns:c16="http://schemas.microsoft.com/office/drawing/2014/chart" uri="{C3380CC4-5D6E-409C-BE32-E72D297353CC}">
              <c16:uniqueId val="{00000000-6B75-4ADC-A9E7-8A2346BA1D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B75-4ADC-A9E7-8A2346BA1D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75-4ADC-A9E7-8A2346BA1D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90</c:v>
                </c:pt>
                <c:pt idx="3">
                  <c:v>83</c:v>
                </c:pt>
                <c:pt idx="6">
                  <c:v>55</c:v>
                </c:pt>
                <c:pt idx="9">
                  <c:v>56</c:v>
                </c:pt>
                <c:pt idx="12">
                  <c:v>58</c:v>
                </c:pt>
              </c:numCache>
            </c:numRef>
          </c:val>
          <c:extLst>
            <c:ext xmlns:c16="http://schemas.microsoft.com/office/drawing/2014/chart" uri="{C3380CC4-5D6E-409C-BE32-E72D297353CC}">
              <c16:uniqueId val="{00000003-6B75-4ADC-A9E7-8A2346BA1D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1109</c:v>
                </c:pt>
                <c:pt idx="3">
                  <c:v>1129</c:v>
                </c:pt>
                <c:pt idx="6">
                  <c:v>1042</c:v>
                </c:pt>
                <c:pt idx="9">
                  <c:v>1005</c:v>
                </c:pt>
                <c:pt idx="12">
                  <c:v>1002</c:v>
                </c:pt>
              </c:numCache>
            </c:numRef>
          </c:val>
          <c:extLst>
            <c:ext xmlns:c16="http://schemas.microsoft.com/office/drawing/2014/chart" uri="{C3380CC4-5D6E-409C-BE32-E72D297353CC}">
              <c16:uniqueId val="{00000004-6B75-4ADC-A9E7-8A2346BA1D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5-4ADC-A9E7-8A2346BA1D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75-4ADC-A9E7-8A2346BA1D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1922</c:v>
                </c:pt>
                <c:pt idx="3">
                  <c:v>1914</c:v>
                </c:pt>
                <c:pt idx="6">
                  <c:v>1987</c:v>
                </c:pt>
                <c:pt idx="9">
                  <c:v>2162</c:v>
                </c:pt>
                <c:pt idx="12">
                  <c:v>2290</c:v>
                </c:pt>
              </c:numCache>
            </c:numRef>
          </c:val>
          <c:extLst>
            <c:ext xmlns:c16="http://schemas.microsoft.com/office/drawing/2014/chart" uri="{C3380CC4-5D6E-409C-BE32-E72D297353CC}">
              <c16:uniqueId val="{00000007-6B75-4ADC-A9E7-8A2346BA1D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384</c:v>
                </c:pt>
                <c:pt idx="2">
                  <c:v>#N/A</c:v>
                </c:pt>
                <c:pt idx="3">
                  <c:v>#N/A</c:v>
                </c:pt>
                <c:pt idx="4">
                  <c:v>526</c:v>
                </c:pt>
                <c:pt idx="5">
                  <c:v>#N/A</c:v>
                </c:pt>
                <c:pt idx="6">
                  <c:v>#N/A</c:v>
                </c:pt>
                <c:pt idx="7">
                  <c:v>451</c:v>
                </c:pt>
                <c:pt idx="8">
                  <c:v>#N/A</c:v>
                </c:pt>
                <c:pt idx="9">
                  <c:v>#N/A</c:v>
                </c:pt>
                <c:pt idx="10">
                  <c:v>501</c:v>
                </c:pt>
                <c:pt idx="11">
                  <c:v>#N/A</c:v>
                </c:pt>
                <c:pt idx="12">
                  <c:v>#N/A</c:v>
                </c:pt>
                <c:pt idx="13">
                  <c:v>666</c:v>
                </c:pt>
                <c:pt idx="14">
                  <c:v>#N/A</c:v>
                </c:pt>
              </c:numCache>
            </c:numRef>
          </c:val>
          <c:smooth val="0"/>
          <c:extLst>
            <c:ext xmlns:c16="http://schemas.microsoft.com/office/drawing/2014/chart" uri="{C3380CC4-5D6E-409C-BE32-E72D297353CC}">
              <c16:uniqueId val="{00000008-6B75-4ADC-A9E7-8A2346BA1D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27360</c:v>
                </c:pt>
                <c:pt idx="5">
                  <c:v>26291</c:v>
                </c:pt>
                <c:pt idx="8">
                  <c:v>25370</c:v>
                </c:pt>
                <c:pt idx="11">
                  <c:v>24698</c:v>
                </c:pt>
                <c:pt idx="14">
                  <c:v>25686</c:v>
                </c:pt>
              </c:numCache>
            </c:numRef>
          </c:val>
          <c:extLst>
            <c:ext xmlns:c16="http://schemas.microsoft.com/office/drawing/2014/chart" uri="{C3380CC4-5D6E-409C-BE32-E72D297353CC}">
              <c16:uniqueId val="{00000000-83B1-49B2-9094-0D216DD082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1889</c:v>
                </c:pt>
                <c:pt idx="5">
                  <c:v>1886</c:v>
                </c:pt>
                <c:pt idx="8">
                  <c:v>1937</c:v>
                </c:pt>
                <c:pt idx="11">
                  <c:v>1858</c:v>
                </c:pt>
                <c:pt idx="14">
                  <c:v>1706</c:v>
                </c:pt>
              </c:numCache>
            </c:numRef>
          </c:val>
          <c:extLst>
            <c:ext xmlns:c16="http://schemas.microsoft.com/office/drawing/2014/chart" uri="{C3380CC4-5D6E-409C-BE32-E72D297353CC}">
              <c16:uniqueId val="{00000001-83B1-49B2-9094-0D216DD082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12326</c:v>
                </c:pt>
                <c:pt idx="5">
                  <c:v>12484</c:v>
                </c:pt>
                <c:pt idx="8">
                  <c:v>12471</c:v>
                </c:pt>
                <c:pt idx="11">
                  <c:v>13009</c:v>
                </c:pt>
                <c:pt idx="14">
                  <c:v>13400</c:v>
                </c:pt>
              </c:numCache>
            </c:numRef>
          </c:val>
          <c:extLst>
            <c:ext xmlns:c16="http://schemas.microsoft.com/office/drawing/2014/chart" uri="{C3380CC4-5D6E-409C-BE32-E72D297353CC}">
              <c16:uniqueId val="{00000002-83B1-49B2-9094-0D216DD082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B1-49B2-9094-0D216DD082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B1-49B2-9094-0D216DD082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B1-49B2-9094-0D216DD082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784</c:v>
                </c:pt>
                <c:pt idx="3">
                  <c:v>832</c:v>
                </c:pt>
                <c:pt idx="6">
                  <c:v>1124</c:v>
                </c:pt>
                <c:pt idx="9">
                  <c:v>1082</c:v>
                </c:pt>
                <c:pt idx="12">
                  <c:v>1010</c:v>
                </c:pt>
              </c:numCache>
            </c:numRef>
          </c:val>
          <c:extLst>
            <c:ext xmlns:c16="http://schemas.microsoft.com/office/drawing/2014/chart" uri="{C3380CC4-5D6E-409C-BE32-E72D297353CC}">
              <c16:uniqueId val="{00000006-83B1-49B2-9094-0D216DD082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945</c:v>
                </c:pt>
                <c:pt idx="3">
                  <c:v>169</c:v>
                </c:pt>
                <c:pt idx="6">
                  <c:v>95</c:v>
                </c:pt>
                <c:pt idx="9">
                  <c:v>150</c:v>
                </c:pt>
                <c:pt idx="12">
                  <c:v>457</c:v>
                </c:pt>
              </c:numCache>
            </c:numRef>
          </c:val>
          <c:extLst>
            <c:ext xmlns:c16="http://schemas.microsoft.com/office/drawing/2014/chart" uri="{C3380CC4-5D6E-409C-BE32-E72D297353CC}">
              <c16:uniqueId val="{00000007-83B1-49B2-9094-0D216DD082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9721</c:v>
                </c:pt>
                <c:pt idx="3">
                  <c:v>9023</c:v>
                </c:pt>
                <c:pt idx="6">
                  <c:v>8374</c:v>
                </c:pt>
                <c:pt idx="9">
                  <c:v>7638</c:v>
                </c:pt>
                <c:pt idx="12">
                  <c:v>6795</c:v>
                </c:pt>
              </c:numCache>
            </c:numRef>
          </c:val>
          <c:extLst>
            <c:ext xmlns:c16="http://schemas.microsoft.com/office/drawing/2014/chart" uri="{C3380CC4-5D6E-409C-BE32-E72D297353CC}">
              <c16:uniqueId val="{00000008-83B1-49B2-9094-0D216DD082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B1-49B2-9094-0D216DD082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21873</c:v>
                </c:pt>
                <c:pt idx="3">
                  <c:v>22601</c:v>
                </c:pt>
                <c:pt idx="6">
                  <c:v>22244</c:v>
                </c:pt>
                <c:pt idx="9">
                  <c:v>21781</c:v>
                </c:pt>
                <c:pt idx="12">
                  <c:v>23701</c:v>
                </c:pt>
              </c:numCache>
            </c:numRef>
          </c:val>
          <c:extLst>
            <c:ext xmlns:c16="http://schemas.microsoft.com/office/drawing/2014/chart" uri="{C3380CC4-5D6E-409C-BE32-E72D297353CC}">
              <c16:uniqueId val="{0000000A-83B1-49B2-9094-0D216DD082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B1-49B2-9094-0D216DD082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5787</c:v>
                </c:pt>
                <c:pt idx="1">
                  <c:v>6029</c:v>
                </c:pt>
                <c:pt idx="2">
                  <c:v>6348</c:v>
                </c:pt>
              </c:numCache>
            </c:numRef>
          </c:val>
          <c:extLst>
            <c:ext xmlns:c16="http://schemas.microsoft.com/office/drawing/2014/chart" uri="{C3380CC4-5D6E-409C-BE32-E72D297353CC}">
              <c16:uniqueId val="{00000000-44DB-4CBE-AFE5-1F42EA7679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765</c:v>
                </c:pt>
                <c:pt idx="1">
                  <c:v>766</c:v>
                </c:pt>
                <c:pt idx="2">
                  <c:v>767</c:v>
                </c:pt>
              </c:numCache>
            </c:numRef>
          </c:val>
          <c:extLst>
            <c:ext xmlns:c16="http://schemas.microsoft.com/office/drawing/2014/chart" uri="{C3380CC4-5D6E-409C-BE32-E72D297353CC}">
              <c16:uniqueId val="{00000001-44DB-4CBE-AFE5-1F42EA7679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7120</c:v>
                </c:pt>
                <c:pt idx="1">
                  <c:v>7425</c:v>
                </c:pt>
                <c:pt idx="2">
                  <c:v>7428</c:v>
                </c:pt>
              </c:numCache>
            </c:numRef>
          </c:val>
          <c:extLst>
            <c:ext xmlns:c16="http://schemas.microsoft.com/office/drawing/2014/chart" uri="{C3380CC4-5D6E-409C-BE32-E72D297353CC}">
              <c16:uniqueId val="{00000002-44DB-4CBE-AFE5-1F42EA7679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{8EF7C95C-52F7-4E2B-9D26-C718236AC731}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5B-480A-B21D-F37EEAC2DE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{3F92ABB5-9EC6-4FCA-ACEF-1D521A207F7E}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5B-480A-B21D-F37EEAC2DE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{FEC7E639-7F7E-481E-9968-12F3E5E37394}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5B-480A-B21D-F37EEAC2DE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{C01F813E-32C7-4CD6-9C1C-C6168E728E9F}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5B-480A-B21D-F37EEAC2DE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{EF6AFEBC-3700-42F6-B0C0-49B749747852}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5B-480A-B21D-F37EEAC2DE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{BDAD292A-73E0-41FA-B61B-517E2BEF79A8}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5B-480A-B21D-F37EEAC2DE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{0EC74373-EF2B-40CB-84C8-AC08AC39EB17}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5B-480A-B21D-F37EEAC2DE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{2C9B5885-5762-4D51-AB0B-EDB5E9577EE9}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5B-480A-B21D-F37EEAC2DE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{6A890E9C-2727-43CE-B014-D118C05E0BAA}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5B-480A-B21D-F37EEAC2DE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61.5</c:v>
                </c:pt>
                <c:pt idx="16">
                  <c:v>62.9</c:v>
                </c:pt>
                <c:pt idx="24">
                  <c:v>64.3</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5B-480A-B21D-F37EEAC2DE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{1E1C1FC9-6BEC-4E4B-8656-59A8C1BDADD9}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5B-480A-B21D-F37EEAC2DE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{8E0D7F18-3DD2-4CBB-8FEE-5ED8F179E3F2}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5B-480A-B21D-F37EEAC2DE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{8AA5C333-14ED-4E5D-BD57-49AC6A7C87DD}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5B-480A-B21D-F37EEAC2DE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{C1891497-06F7-4D15-A80F-8A73649338EE}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5B-480A-B21D-F37EEAC2DE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{B257AA8A-4AB0-41F5-9ABF-8B12928AC5D6}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5B-480A-B21D-F37EEAC2DE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{5391585A-A1B7-47B7-AE0F-0EE3279FB9D1}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5B-480A-B21D-F37EEAC2DE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{7D078870-BF36-47FF-AC5C-47048276A551}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5B-480A-B21D-F37EEAC2DE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{24596277-0CB3-48A1-8998-E77F462A6B5B}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5B-480A-B21D-F37EEAC2DE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{B2F488A2-1E1D-477D-9F94-F6EBF96B3E71}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5B-480A-B21D-F37EEAC2DE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F5B-480A-B21D-F37EEAC2DEF7}"/>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{154A269B-E410-421D-8AF9-4569181BF821}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0F-4F7C-B212-D69A4F4E91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{38EE0CB0-609E-4966-8996-ADDFC8EF93FF}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0F-4F7C-B212-D69A4F4E91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{7EF62E86-C8D1-412E-94FD-FAF66574BE2F}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0F-4F7C-B212-D69A4F4E91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{139D613A-2CD9-4AFE-B092-9A99A6A113C8}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0F-4F7C-B212-D69A4F4E91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{42266F2B-7A6C-4BD0-8725-26F80C98342B}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0F-4F7C-B212-D69A4F4E91C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{B31443D6-C419-4927-B3A4-49B2212B895A}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0F-4F7C-B212-D69A4F4E91C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{C13DFAF5-7DDC-49A2-8A46-DB953F827125}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0F-4F7C-B212-D69A4F4E91C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{65671346-0F1B-4D00-BFB7-51358E827D99}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0F-4F7C-B212-D69A4F4E91C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{00AE4508-28D3-4049-8894-EF8B9ED35356}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0F-4F7C-B212-D69A4F4E91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4.7</c:v>
                </c:pt>
                <c:pt idx="16">
                  <c:v>4.7</c:v>
                </c:pt>
                <c:pt idx="24">
                  <c:v>5.0999999999999996</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0F-4F7C-B212-D69A4F4E91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{025A9930-845B-4F86-8E48-AB19DFD9135F}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0F-4F7C-B212-D69A4F4E91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{4D955FBA-5DAE-4BEB-84ED-AED884611F8C}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0F-4F7C-B212-D69A4F4E91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{65AB2B9A-E9BE-45FA-B31B-03250F72D683}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0F-4F7C-B212-D69A4F4E91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{94B8F304-7000-4B7C-B2F3-1A3286E507BF}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0F-4F7C-B212-D69A4F4E91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{33D5C9E4-B80C-455B-8CD1-D3D697DF5086}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0F-4F7C-B212-D69A4F4E91C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{3C7A789D-27B5-458F-A4A3-EDDA38B17960}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0F-4F7C-B212-D69A4F4E91C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{EA61AE89-C9A8-41E1-9252-BF8D986D480A}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0F-4F7C-B212-D69A4F4E91C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{55FF7BCB-0AD9-4AEA-B71E-9B75C9AD0457}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0F-4F7C-B212-D69A4F4E91C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{4B0EA96A-59A7-4BA8-BB8C-1C539048A54F}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0F-4F7C-B212-D69A4F4E91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80F-4F7C-B212-D69A4F4E91C3}"/>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66AB76A-C832-45D1-A199-9C29A72781F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7659D8D-BB74-4909-81DE-A1B200EF0BF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加東消防署建設等の起債償還により、元利償還金が増加したため、実質公債費比率の分子が増加した。</a:t>
          </a:r>
        </a:p>
        <a:p>
          <a:r>
            <a:rPr kumimoji="1" lang="ja-JP" altLang="en-US" sz="1400">
              <a:latin typeface="ＭＳ ゴシック" pitchFamily="49" charset="-128"/>
              <a:ea typeface="ＭＳ ゴシック" pitchFamily="49" charset="-128"/>
            </a:rPr>
            <a:t>今後は、小中一貫校の整備等により地方債の発行が増えることから、比率は上昇する見込みである。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将来負担額のうち、下水道事業会計に対する負担額の減少により、公営企業債等繰入見込額は減少傾向にあるものの、一般会計等に係る地方債の現在高が小中一貫校整備に伴い増加し、将来負担額は</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充当可能財源等は、交付税で算入される基準財政需要額算入見込額の増加や充当可能基金の増加により、前年度から</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結果、将来負担比率の分子は前年度より増加したものの、将来負担比率は「－」（比率なし）となり、引き続き安全圏に位置している。今後は、小中一貫校の整備等により地方債の発行額が増えることから、比率は上昇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市税の減額が想定より少なかったことや、国税収入の増加による普通交付税の増、ふるさと納税受入額の増などにより、当初予定していた財政調整基金及び公共施設整備基金の取り崩しを行わなかった。その他、決算剰余金による積み立てや基金利子分の積み立て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・今後、小中一貫校整備等の大型事業を予定しており、中長期的には大きく減少する見込みである。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・災害対策基金：自然災害及び大規模な火災や突発重大事故等の人為的災害から住民の生命と財産を守るためにその予防対策、復旧対策、復興対策等を円滑に推進するため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・地域情報化基金：地域情報化の施設整備及び運営に要する資金に充てるため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・小中一貫校整備等の公共施設整備のため、中長期にわたり、公共施設整備基金を取り崩す予定としており、総額は減少していく見込み。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市税の減額が想定より少なかったことや、国税収入の増加による普通交付税の増、ふるさと納税受入額の増などにより、財政調整基金の取り崩しを行わなかった。また、前年度決算剰余金による積み立てで、財政調整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・中長期的には、取崩しにより減少する見込み。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・積極的な積み立ては行わず、将来の突発的な起債の繰り上げ償還等に備え、基金利子分のみの積み立てを継続する。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B4E20B-5308-43D8-9149-76697390E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8BB44D-4156-457C-B8AC-04EE640D5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EB46F15-CD6A-4376-83C9-0C5A8EBAFE8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88ADBA3-85D6-4823-80FA-849047A664C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B105B6E-C373-4FD3-9754-85DA11086A0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DC78B2-7DED-45DD-BF44-BB8B438C3EB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C682775-A7AA-4805-BA0C-C6A9261E308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F586A02-F713-4B3C-84D1-E46E1F06B1D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2D975B9-285D-4735-864B-C413C5C57EB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88E2D65-5378-4EBD-BC59-EC8C90176F5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E7079BE-714B-4B4C-81D9-65AA4059C3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74FBBA3-8678-473A-9BD3-ADC5082494D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BD9EB26-0CC4-4167-8159-BB7C5D00EA9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E50DA5A-5172-4B20-B41D-3A6A9886CFE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B6B9D4A-860F-495B-BE0B-D0970F53F12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D1E0BF9-9707-4600-A925-06360FB949C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91D0994-040D-477A-933F-D00B8F99F46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C61644A-F23D-4E72-8A70-3D5A7BE3F7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8789B16-3820-4894-AA9A-00AEAACD6C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2F198EB-DEF7-4706-9EF9-58FE888F7E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06833C4-48EF-492F-9137-632A61761A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F84D776-EE68-4242-A37F-F4FCE5D047B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580C17A-A0D7-42C7-BFEC-951ED0ED2F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5B3C88C-E7E4-498C-9AEE-9C7BCC3228B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733D296-18D1-4689-A85E-B22C872178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2CBF879-41F7-4B9E-9DA7-4F267FB3131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1F7B5B9-D396-4DFC-85C9-DF189E601A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6320378-62F6-4095-92F8-426C13BD616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2D20630-F2AE-4207-AF9D-0945842D92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BE76324-04BB-4A36-9B79-C744C73014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3BC670F-ECF2-49D3-8BDE-FBD57E175A3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F236EC6-1AF3-41E0-8848-D9E9DDF4B46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64DE06C-3411-4B5D-B469-6FED0E2A69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8EB0A54-4700-4572-A89B-D899CA14D02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7C16C44-4F94-466D-BCA1-0A96EF8969C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91F6249-BE59-417E-9DA3-6E77D03E79C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98D6B43-4D9D-45F2-84AA-F9855728139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E3ED81B-59A5-4E0E-9109-BF466D171A8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F4E0770-5A53-48CC-8DAE-B6D8102039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372ECC2-BB5A-4359-8F65-692FACCAB8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DA1F21E-83BD-4704-A80B-790F36E0DD6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1E0FCB8-5523-4312-9123-17CA4081C95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8233D69-ED6F-4557-B07F-4FC148AB1C0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791A7DE-EBC3-4865-B4F0-624C769248B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A77EEEA-B983-4EA2-B327-B58310C5B53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65F9293-7A6D-4740-A9A5-461EF82304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113ED8A-33E9-4753-A141-7CF40C5C4D7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82DDB01-A5F7-43B5-BBBC-7A643FA614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23F6F3B-51FA-43ED-ABD5-B32D81844A5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0AC3D73-2309-41A8-8EC5-DADACF1C552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65428C7-D83A-479F-9271-784805261E9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43B9D6A-DBDE-44A3-A5C7-EB14EBFB12A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7D4C085-CC78-488B-B9CC-4C5F9AAFA0F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C762F33-16E3-428C-9CFE-37A0132ED4A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AAC3E8E-4CCE-4BFC-B52D-691C7CDA752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D8E8607-8DA6-4873-BCAB-05A71D15BC1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7C46444-194D-4480-8186-835111CA848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兵庫県平均及び類似団体平均を下回っているものの、全国平均を上回っている。市内には、老朽化した施設が多く、将来の公共施設等の修繕や更新等に係る財政負担を軽減するため、公共施設等総合管理計画に基づき、小中一貫校の整備など公共施設等の統廃合を進めることにより、施設保有量の適正化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FDB5B6C-DCFB-415C-890D-44DF9812FEF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D90BCA-5AF8-42BA-B102-38B3C25C3AF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94C4B7A-DD9E-4BDA-875D-17F7799EFC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9C13B79-9181-4711-9BC3-C508BDDF920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24363807-83CA-4D3A-96DC-83CAF48E14F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13AEE9A-ABA9-4B89-9D04-21270A7C3BA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A434959-E4FA-4EF4-B386-D23CA3335E1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AB833E2-E9AC-415B-A728-C3F1258C2C9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99D8BEC-A27B-4330-835F-0E6BD0B2452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8DAA709-7454-48B5-8883-291BA153EF7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B2D3FE62-E466-4B42-BBAB-A43D4C5A7FE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416B589-BBD6-45EF-8169-3D4EC7FCF66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81F325F-AF42-409C-96D6-276DD8DB636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0B3DD74-0C47-490C-88FF-3127F51FD2E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6C4C7C5-4D7C-41C3-B2E8-C8BC642BBDD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3841F70-AB1F-4FC7-9848-E9754E275F0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901A4F5-5F3C-4B98-9E2E-0D34520D10F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C4E2E1E-7DC0-4FA2-9A24-CABAC849FD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17BDCBC9-1560-4C2E-A3DA-553EC4192648}"/>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C862EF90-BAA0-4DCC-B972-3C4D6B285448}"/>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2F380FEC-FFB6-45C4-BFE6-8DBE62658C26}"/>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6AACFFEE-8895-4129-B2A2-94444F234D5C}"/>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09EDF65B-42C3-48DD-954E-A977893088E8}"/>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a:extLst>
            <a:ext uri="{FF2B5EF4-FFF2-40B4-BE49-F238E27FC236}">
              <a16:creationId xmlns:a16="http://schemas.microsoft.com/office/drawing/2014/main" id="{6D9E5F2A-ECD7-49E3-AD09-067CBA577ED1}"/>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BBD0333B-E403-46D8-A42F-D4D3AC875AE7}"/>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a:extLst>
            <a:ext uri="{FF2B5EF4-FFF2-40B4-BE49-F238E27FC236}">
              <a16:creationId xmlns:a16="http://schemas.microsoft.com/office/drawing/2014/main" id="{ACC69E24-0DBB-4155-BD81-65258FC110E8}"/>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フローチャート: 判断 84">
          <a:extLst>
            <a:ext uri="{FF2B5EF4-FFF2-40B4-BE49-F238E27FC236}">
              <a16:creationId xmlns:a16="http://schemas.microsoft.com/office/drawing/2014/main" id="{A5A25549-E5D0-4836-9D72-2DD95EF814E1}"/>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6" name="フローチャート: 判断 85">
          <a:extLst>
            <a:ext uri="{FF2B5EF4-FFF2-40B4-BE49-F238E27FC236}">
              <a16:creationId xmlns:a16="http://schemas.microsoft.com/office/drawing/2014/main" id="{5A9063AE-0382-4E5E-AC29-1957E296EB4B}"/>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a:extLst>
            <a:ext uri="{FF2B5EF4-FFF2-40B4-BE49-F238E27FC236}">
              <a16:creationId xmlns:a16="http://schemas.microsoft.com/office/drawing/2014/main" id="{90F37E22-152B-4D4F-BDFA-87FBD5E143CE}"/>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30956D6-9644-400B-AC1C-746D658740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516BB63-BCD2-4359-BA31-1839063C7F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6EBBD56-0B6B-4268-AB23-B1872C43F0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F549DB8-0F56-449F-8ACC-BAA209C7731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4986133-DC66-42F3-8CAB-951687C1BD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93" name="楕円 92">
          <a:extLst>
            <a:ext uri="{FF2B5EF4-FFF2-40B4-BE49-F238E27FC236}">
              <a16:creationId xmlns:a16="http://schemas.microsoft.com/office/drawing/2014/main" id="{C0CFCCF8-C44F-4E2D-8478-72B521794D6A}"/>
            </a:ext>
          </a:extLst>
        </xdr:cNvPr>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94" name="有形固定資産減価償却率該当値テキスト">
          <a:extLst>
            <a:ext uri="{FF2B5EF4-FFF2-40B4-BE49-F238E27FC236}">
              <a16:creationId xmlns:a16="http://schemas.microsoft.com/office/drawing/2014/main" id="{A2D481F7-4035-4430-A632-316A87D60D09}"/>
            </a:ext>
          </a:extLst>
        </xdr:cNvPr>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95" name="楕円 94">
          <a:extLst>
            <a:ext uri="{FF2B5EF4-FFF2-40B4-BE49-F238E27FC236}">
              <a16:creationId xmlns:a16="http://schemas.microsoft.com/office/drawing/2014/main" id="{C3B03970-72F3-418E-B1A0-33F71FBB525A}"/>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95885</xdr:rowOff>
    </xdr:to>
    <xdr:cxnSp macro="">
      <xdr:nvCxnSpPr>
        <xdr:cNvPr id="96" name="直線コネクタ 95">
          <a:extLst>
            <a:ext uri="{FF2B5EF4-FFF2-40B4-BE49-F238E27FC236}">
              <a16:creationId xmlns:a16="http://schemas.microsoft.com/office/drawing/2014/main" id="{796F4E0C-3070-4053-9108-439E95A64038}"/>
            </a:ext>
          </a:extLst>
        </xdr:cNvPr>
        <xdr:cNvCxnSpPr/>
      </xdr:nvCxnSpPr>
      <xdr:spPr>
        <a:xfrm flipV="1">
          <a:off x="4051300" y="596773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7" name="楕円 96">
          <a:extLst>
            <a:ext uri="{FF2B5EF4-FFF2-40B4-BE49-F238E27FC236}">
              <a16:creationId xmlns:a16="http://schemas.microsoft.com/office/drawing/2014/main" id="{1AB0C0FA-DD1D-4494-8D01-3409578CA5B9}"/>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95885</xdr:rowOff>
    </xdr:to>
    <xdr:cxnSp macro="">
      <xdr:nvCxnSpPr>
        <xdr:cNvPr id="98" name="直線コネクタ 97">
          <a:extLst>
            <a:ext uri="{FF2B5EF4-FFF2-40B4-BE49-F238E27FC236}">
              <a16:creationId xmlns:a16="http://schemas.microsoft.com/office/drawing/2014/main" id="{1C0331B9-8B4D-4CAA-AE6D-5079B357BE97}"/>
            </a:ext>
          </a:extLst>
        </xdr:cNvPr>
        <xdr:cNvCxnSpPr/>
      </xdr:nvCxnSpPr>
      <xdr:spPr>
        <a:xfrm>
          <a:off x="3289300" y="59677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9" name="楕円 98">
          <a:extLst>
            <a:ext uri="{FF2B5EF4-FFF2-40B4-BE49-F238E27FC236}">
              <a16:creationId xmlns:a16="http://schemas.microsoft.com/office/drawing/2014/main" id="{F1075DB6-AA9C-4EA2-ACFD-40E6EA55C066}"/>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52705</xdr:rowOff>
    </xdr:to>
    <xdr:cxnSp macro="">
      <xdr:nvCxnSpPr>
        <xdr:cNvPr id="100" name="直線コネクタ 99">
          <a:extLst>
            <a:ext uri="{FF2B5EF4-FFF2-40B4-BE49-F238E27FC236}">
              <a16:creationId xmlns:a16="http://schemas.microsoft.com/office/drawing/2014/main" id="{AFFF889E-79BF-4179-A0E9-179DAC5BB2CF}"/>
            </a:ext>
          </a:extLst>
        </xdr:cNvPr>
        <xdr:cNvCxnSpPr/>
      </xdr:nvCxnSpPr>
      <xdr:spPr>
        <a:xfrm>
          <a:off x="2527300" y="592455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101" name="楕円 100">
          <a:extLst>
            <a:ext uri="{FF2B5EF4-FFF2-40B4-BE49-F238E27FC236}">
              <a16:creationId xmlns:a16="http://schemas.microsoft.com/office/drawing/2014/main" id="{FEE94CD8-52A3-4F6B-A7EB-2FE32B8EADAB}"/>
            </a:ext>
          </a:extLst>
        </xdr:cNvPr>
        <xdr:cNvSpPr/>
      </xdr:nvSpPr>
      <xdr:spPr>
        <a:xfrm>
          <a:off x="1714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30</xdr:row>
      <xdr:rowOff>9525</xdr:rowOff>
    </xdr:to>
    <xdr:cxnSp macro="">
      <xdr:nvCxnSpPr>
        <xdr:cNvPr id="102" name="直線コネクタ 101">
          <a:extLst>
            <a:ext uri="{FF2B5EF4-FFF2-40B4-BE49-F238E27FC236}">
              <a16:creationId xmlns:a16="http://schemas.microsoft.com/office/drawing/2014/main" id="{159A230C-2E75-4F0E-A850-8FF7088EEF48}"/>
            </a:ext>
          </a:extLst>
        </xdr:cNvPr>
        <xdr:cNvCxnSpPr/>
      </xdr:nvCxnSpPr>
      <xdr:spPr>
        <a:xfrm>
          <a:off x="1765300" y="587211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3" name="n_1aveValue有形固定資産減価償却率">
          <a:extLst>
            <a:ext uri="{FF2B5EF4-FFF2-40B4-BE49-F238E27FC236}">
              <a16:creationId xmlns:a16="http://schemas.microsoft.com/office/drawing/2014/main" id="{6E14D0B9-B282-4355-B4CA-5FFE2FC06BA5}"/>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4" name="n_2aveValue有形固定資産減価償却率">
          <a:extLst>
            <a:ext uri="{FF2B5EF4-FFF2-40B4-BE49-F238E27FC236}">
              <a16:creationId xmlns:a16="http://schemas.microsoft.com/office/drawing/2014/main" id="{8ABA189A-6C77-4AD0-90E3-EFD3F40B7D44}"/>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5" name="n_3aveValue有形固定資産減価償却率">
          <a:extLst>
            <a:ext uri="{FF2B5EF4-FFF2-40B4-BE49-F238E27FC236}">
              <a16:creationId xmlns:a16="http://schemas.microsoft.com/office/drawing/2014/main" id="{4FA1430D-C600-4C75-902E-4E69F32187F1}"/>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6" name="n_4aveValue有形固定資産減価償却率">
          <a:extLst>
            <a:ext uri="{FF2B5EF4-FFF2-40B4-BE49-F238E27FC236}">
              <a16:creationId xmlns:a16="http://schemas.microsoft.com/office/drawing/2014/main" id="{0D55F240-6A45-47F6-AF4A-9F93D1AB1865}"/>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107" name="n_1mainValue有形固定資産減価償却率">
          <a:extLst>
            <a:ext uri="{FF2B5EF4-FFF2-40B4-BE49-F238E27FC236}">
              <a16:creationId xmlns:a16="http://schemas.microsoft.com/office/drawing/2014/main" id="{8C8E2CB3-0080-48A9-9327-3B0528F7F2AE}"/>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8" name="n_2mainValue有形固定資産減価償却率">
          <a:extLst>
            <a:ext uri="{FF2B5EF4-FFF2-40B4-BE49-F238E27FC236}">
              <a16:creationId xmlns:a16="http://schemas.microsoft.com/office/drawing/2014/main" id="{7AA403A9-39DA-4937-B09D-7EB331427E71}"/>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9" name="n_3mainValue有形固定資産減価償却率">
          <a:extLst>
            <a:ext uri="{FF2B5EF4-FFF2-40B4-BE49-F238E27FC236}">
              <a16:creationId xmlns:a16="http://schemas.microsoft.com/office/drawing/2014/main" id="{91010BAB-A7CE-42CC-A877-54AB1A15D67B}"/>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170469</xdr:rowOff>
    </xdr:from>
    <xdr:ext cx="405111" cy="259045"/>
    <xdr:sp macro="" textlink="">
      <xdr:nvSpPr>
        <xdr:cNvPr id="110" name="n_4mainValue有形固定資産減価償却率">
          <a:extLst>
            <a:ext uri="{FF2B5EF4-FFF2-40B4-BE49-F238E27FC236}">
              <a16:creationId xmlns:a16="http://schemas.microsoft.com/office/drawing/2014/main" id="{A7E000AA-1F38-4424-A784-840E1A1C50F4}"/>
            </a:ext>
          </a:extLst>
        </xdr:cNvPr>
        <xdr:cNvSpPr txBox="1"/>
      </xdr:nvSpPr>
      <xdr:spPr>
        <a:xfrm>
          <a:off x="1562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E57324A-ED22-4E6E-821A-4CCE7FA8889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856812C-29A2-43D3-8B28-FA9CE3A3FD3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59AE4ECE-B73D-4289-B991-F59B3398758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F7D10E5-F954-455E-A832-B363131271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51F6370-D39B-4179-9FE6-D0A6A447CD3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0F17929-73AF-4A4E-A2EF-D2A9BF99A67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531D901-75FD-4E8F-A3D7-F946024D91E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9BA97EA-48A5-49DD-9A9C-52F4651BB4F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389ADCA-53CB-4B53-B2F6-4E571DEC569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B196E47-4545-4062-92A9-3F777D9F6CC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8CB6FEA-9C52-465A-80DE-E763A8AE18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DEC16DC-6E39-4868-8064-EF0FCE1DCC2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8F44DA3-2FE2-4668-8472-77E7EAB711B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整備基金など、将来の施設の更新のために積み立ててきた資産があるため、債務償還可能年数は全国平均、兵庫県平均及び類似団体平均を大きく下回っているものの、老朽化した施設の更新時期が同時期に訪れることから、引き続き、将来世代の負担を軽減できるよう、健全な財政運営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0558634-5C10-412C-BE52-1CA89F3A7F5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F4564F5-DC34-44D0-BDBE-1A1C039E08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FF2E1EB-34B2-44EE-8CE6-AD067005122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987AE6A-2798-4C08-B07A-8CFA9235A74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0ED58A9-56B7-44D1-A5D9-F6DE871125B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23200ED4-2600-473E-94CA-4E6288C5533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64CD1815-0485-4D8A-97A7-3060DD22A96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092F05C-73E4-4F6A-B504-6CE90CDDB07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3EFEC3F1-68D3-4160-AC89-3A1C9857B70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FDEE30C-6988-4F87-ABF0-436151C75F9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F7C500B-D8B9-4D9C-9A28-D890A507510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9085E56A-D7FC-4DFB-B74A-1AB48331227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FE8A55E5-7AF0-437F-8AD2-4916B8702DC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AD8A051-67A8-496D-A005-767143F01DC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4C4ABB3A-5CC5-4CC1-9553-36D3207276C9}"/>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2BF16C29-B759-481C-9349-BB1D6780BF0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id="{5C075A2A-434F-4606-A5BF-DA246A2F4B41}"/>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id="{56C918B0-CB11-47ED-A8A3-BEAF606571D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id="{DF4B26F7-D42C-4032-9828-ACA356287FBE}"/>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id="{81CE6F88-DFA0-42CE-A4EE-DFEA37DA567C}"/>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id="{D4BE4B3C-09EA-440E-AF62-E08783F2F88E}"/>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a:extLst>
            <a:ext uri="{FF2B5EF4-FFF2-40B4-BE49-F238E27FC236}">
              <a16:creationId xmlns:a16="http://schemas.microsoft.com/office/drawing/2014/main" id="{93A334CE-BAF7-40B6-8954-5801CB1BCBEA}"/>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id="{3421467B-C6E2-4FC9-A243-9053CD69879A}"/>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a:extLst>
            <a:ext uri="{FF2B5EF4-FFF2-40B4-BE49-F238E27FC236}">
              <a16:creationId xmlns:a16="http://schemas.microsoft.com/office/drawing/2014/main" id="{2A53274C-3BEF-4707-965A-6C6CEA30E572}"/>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8" name="フローチャート: 判断 147">
          <a:extLst>
            <a:ext uri="{FF2B5EF4-FFF2-40B4-BE49-F238E27FC236}">
              <a16:creationId xmlns:a16="http://schemas.microsoft.com/office/drawing/2014/main" id="{15A7240E-C113-487A-8790-EF118C19B323}"/>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9" name="フローチャート: 判断 148">
          <a:extLst>
            <a:ext uri="{FF2B5EF4-FFF2-40B4-BE49-F238E27FC236}">
              <a16:creationId xmlns:a16="http://schemas.microsoft.com/office/drawing/2014/main" id="{F3C52589-07DA-47C1-A1D0-6A0AFB521AC8}"/>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50" name="フローチャート: 判断 149">
          <a:extLst>
            <a:ext uri="{FF2B5EF4-FFF2-40B4-BE49-F238E27FC236}">
              <a16:creationId xmlns:a16="http://schemas.microsoft.com/office/drawing/2014/main" id="{F8414428-5244-48CF-8F2E-21843D2B5F5E}"/>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F41A8B6-B574-4ECC-91FD-65B939F2B2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B5CD187-068E-4DAE-AE2C-38CE55E1B75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876E2D8-1A6F-401B-B87F-9CE06B098DD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D5792AF-47FB-49E0-851A-066C9F74AC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916726E6-5A09-487F-BD4E-E1FAC28AE0F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59806</xdr:rowOff>
    </xdr:from>
    <xdr:to>
      <xdr:col>76</xdr:col>
      <xdr:colOff>73025</xdr:colOff>
      <xdr:row>27</xdr:row>
      <xdr:rowOff>161406</xdr:rowOff>
    </xdr:to>
    <xdr:sp macro="" textlink="">
      <xdr:nvSpPr>
        <xdr:cNvPr id="156" name="楕円 155">
          <a:extLst>
            <a:ext uri="{FF2B5EF4-FFF2-40B4-BE49-F238E27FC236}">
              <a16:creationId xmlns:a16="http://schemas.microsoft.com/office/drawing/2014/main" id="{985A4B29-C6CF-4C2D-BF04-DC4550C0D554}"/>
            </a:ext>
          </a:extLst>
        </xdr:cNvPr>
        <xdr:cNvSpPr/>
      </xdr:nvSpPr>
      <xdr:spPr>
        <a:xfrm>
          <a:off x="14744700" y="54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82683</xdr:rowOff>
    </xdr:from>
    <xdr:ext cx="469744" cy="259045"/>
    <xdr:sp macro="" textlink="">
      <xdr:nvSpPr>
        <xdr:cNvPr id="157" name="債務償還比率該当値テキスト">
          <a:extLst>
            <a:ext uri="{FF2B5EF4-FFF2-40B4-BE49-F238E27FC236}">
              <a16:creationId xmlns:a16="http://schemas.microsoft.com/office/drawing/2014/main" id="{3CE53278-5DA2-4163-8299-5FA70C2AF566}"/>
            </a:ext>
          </a:extLst>
        </xdr:cNvPr>
        <xdr:cNvSpPr txBox="1"/>
      </xdr:nvSpPr>
      <xdr:spPr>
        <a:xfrm>
          <a:off x="14846300" y="531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139329</xdr:rowOff>
    </xdr:from>
    <xdr:to>
      <xdr:col>72</xdr:col>
      <xdr:colOff>123825</xdr:colOff>
      <xdr:row>28</xdr:row>
      <xdr:rowOff>69479</xdr:rowOff>
    </xdr:to>
    <xdr:sp macro="" textlink="">
      <xdr:nvSpPr>
        <xdr:cNvPr id="158" name="楕円 157">
          <a:extLst>
            <a:ext uri="{FF2B5EF4-FFF2-40B4-BE49-F238E27FC236}">
              <a16:creationId xmlns:a16="http://schemas.microsoft.com/office/drawing/2014/main" id="{59799F93-8E2A-4711-B0EE-66F271EC470C}"/>
            </a:ext>
          </a:extLst>
        </xdr:cNvPr>
        <xdr:cNvSpPr/>
      </xdr:nvSpPr>
      <xdr:spPr>
        <a:xfrm>
          <a:off x="14033500" y="55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110606</xdr:rowOff>
    </xdr:from>
    <xdr:to>
      <xdr:col>76</xdr:col>
      <xdr:colOff>22225</xdr:colOff>
      <xdr:row>28</xdr:row>
      <xdr:rowOff>18679</xdr:rowOff>
    </xdr:to>
    <xdr:cxnSp macro="">
      <xdr:nvCxnSpPr>
        <xdr:cNvPr id="159" name="直線コネクタ 158">
          <a:extLst>
            <a:ext uri="{FF2B5EF4-FFF2-40B4-BE49-F238E27FC236}">
              <a16:creationId xmlns:a16="http://schemas.microsoft.com/office/drawing/2014/main" id="{FC5BB706-5140-4069-A646-665321C71392}"/>
            </a:ext>
          </a:extLst>
        </xdr:cNvPr>
        <xdr:cNvCxnSpPr/>
      </xdr:nvCxnSpPr>
      <xdr:spPr>
        <a:xfrm flipV="1">
          <a:off x="14084300" y="5511281"/>
          <a:ext cx="711200" cy="7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74210</xdr:rowOff>
    </xdr:from>
    <xdr:to>
      <xdr:col>68</xdr:col>
      <xdr:colOff>123825</xdr:colOff>
      <xdr:row>29</xdr:row>
      <xdr:rowOff>4360</xdr:rowOff>
    </xdr:to>
    <xdr:sp macro="" textlink="">
      <xdr:nvSpPr>
        <xdr:cNvPr id="160" name="楕円 159">
          <a:extLst>
            <a:ext uri="{FF2B5EF4-FFF2-40B4-BE49-F238E27FC236}">
              <a16:creationId xmlns:a16="http://schemas.microsoft.com/office/drawing/2014/main" id="{EE90BD9D-DA2F-4D94-99E8-B37B52ED94F8}"/>
            </a:ext>
          </a:extLst>
        </xdr:cNvPr>
        <xdr:cNvSpPr/>
      </xdr:nvSpPr>
      <xdr:spPr>
        <a:xfrm>
          <a:off x="13271500" y="56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18679</xdr:rowOff>
    </xdr:from>
    <xdr:to>
      <xdr:col>72</xdr:col>
      <xdr:colOff>73025</xdr:colOff>
      <xdr:row>28</xdr:row>
      <xdr:rowOff>125010</xdr:rowOff>
    </xdr:to>
    <xdr:cxnSp macro="">
      <xdr:nvCxnSpPr>
        <xdr:cNvPr id="161" name="直線コネクタ 160">
          <a:extLst>
            <a:ext uri="{FF2B5EF4-FFF2-40B4-BE49-F238E27FC236}">
              <a16:creationId xmlns:a16="http://schemas.microsoft.com/office/drawing/2014/main" id="{E7F89135-8CAF-4E24-8B33-BCBDD446FEB0}"/>
            </a:ext>
          </a:extLst>
        </xdr:cNvPr>
        <xdr:cNvCxnSpPr/>
      </xdr:nvCxnSpPr>
      <xdr:spPr>
        <a:xfrm flipV="1">
          <a:off x="13322300" y="5590804"/>
          <a:ext cx="762000" cy="10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61436</xdr:rowOff>
    </xdr:from>
    <xdr:to>
      <xdr:col>64</xdr:col>
      <xdr:colOff>123825</xdr:colOff>
      <xdr:row>28</xdr:row>
      <xdr:rowOff>163036</xdr:rowOff>
    </xdr:to>
    <xdr:sp macro="" textlink="">
      <xdr:nvSpPr>
        <xdr:cNvPr id="162" name="楕円 161">
          <a:extLst>
            <a:ext uri="{FF2B5EF4-FFF2-40B4-BE49-F238E27FC236}">
              <a16:creationId xmlns:a16="http://schemas.microsoft.com/office/drawing/2014/main" id="{E4F4FBF3-7CA0-4901-A1A8-EE0B22A97A51}"/>
            </a:ext>
          </a:extLst>
        </xdr:cNvPr>
        <xdr:cNvSpPr/>
      </xdr:nvSpPr>
      <xdr:spPr>
        <a:xfrm>
          <a:off x="12509500" y="56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112236</xdr:rowOff>
    </xdr:from>
    <xdr:to>
      <xdr:col>68</xdr:col>
      <xdr:colOff>73025</xdr:colOff>
      <xdr:row>28</xdr:row>
      <xdr:rowOff>125010</xdr:rowOff>
    </xdr:to>
    <xdr:cxnSp macro="">
      <xdr:nvCxnSpPr>
        <xdr:cNvPr id="163" name="直線コネクタ 162">
          <a:extLst>
            <a:ext uri="{FF2B5EF4-FFF2-40B4-BE49-F238E27FC236}">
              <a16:creationId xmlns:a16="http://schemas.microsoft.com/office/drawing/2014/main" id="{86F442C2-19D3-4C1D-A209-99F512EE100F}"/>
            </a:ext>
          </a:extLst>
        </xdr:cNvPr>
        <xdr:cNvCxnSpPr/>
      </xdr:nvCxnSpPr>
      <xdr:spPr>
        <a:xfrm>
          <a:off x="12560300" y="5684361"/>
          <a:ext cx="762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101738</xdr:rowOff>
    </xdr:from>
    <xdr:to>
      <xdr:col>60</xdr:col>
      <xdr:colOff>123825</xdr:colOff>
      <xdr:row>29</xdr:row>
      <xdr:rowOff>31888</xdr:rowOff>
    </xdr:to>
    <xdr:sp macro="" textlink="">
      <xdr:nvSpPr>
        <xdr:cNvPr id="164" name="楕円 163">
          <a:extLst>
            <a:ext uri="{FF2B5EF4-FFF2-40B4-BE49-F238E27FC236}">
              <a16:creationId xmlns:a16="http://schemas.microsoft.com/office/drawing/2014/main" id="{44672673-E105-4B48-A78E-D5479C51C733}"/>
            </a:ext>
          </a:extLst>
        </xdr:cNvPr>
        <xdr:cNvSpPr/>
      </xdr:nvSpPr>
      <xdr:spPr>
        <a:xfrm>
          <a:off x="11747500" y="56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112236</xdr:rowOff>
    </xdr:from>
    <xdr:to>
      <xdr:col>64</xdr:col>
      <xdr:colOff>73025</xdr:colOff>
      <xdr:row>28</xdr:row>
      <xdr:rowOff>152538</xdr:rowOff>
    </xdr:to>
    <xdr:cxnSp macro="">
      <xdr:nvCxnSpPr>
        <xdr:cNvPr id="165" name="直線コネクタ 164">
          <a:extLst>
            <a:ext uri="{FF2B5EF4-FFF2-40B4-BE49-F238E27FC236}">
              <a16:creationId xmlns:a16="http://schemas.microsoft.com/office/drawing/2014/main" id="{9025B983-1060-4EBB-B1AF-92DFB5A9020C}"/>
            </a:ext>
          </a:extLst>
        </xdr:cNvPr>
        <xdr:cNvCxnSpPr/>
      </xdr:nvCxnSpPr>
      <xdr:spPr>
        <a:xfrm flipV="1">
          <a:off x="11798300" y="5684361"/>
          <a:ext cx="762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a:extLst>
            <a:ext uri="{FF2B5EF4-FFF2-40B4-BE49-F238E27FC236}">
              <a16:creationId xmlns:a16="http://schemas.microsoft.com/office/drawing/2014/main" id="{F393A568-947D-45D9-89BE-C2364EF6233A}"/>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7" name="n_2aveValue債務償還比率">
          <a:extLst>
            <a:ext uri="{FF2B5EF4-FFF2-40B4-BE49-F238E27FC236}">
              <a16:creationId xmlns:a16="http://schemas.microsoft.com/office/drawing/2014/main" id="{A59627F3-CE0B-4E6C-B982-F45BA43F2106}"/>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8" name="n_3aveValue債務償還比率">
          <a:extLst>
            <a:ext uri="{FF2B5EF4-FFF2-40B4-BE49-F238E27FC236}">
              <a16:creationId xmlns:a16="http://schemas.microsoft.com/office/drawing/2014/main" id="{D988FBB6-13A6-4A48-881A-33398F0764D3}"/>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9" name="n_4aveValue債務償還比率">
          <a:extLst>
            <a:ext uri="{FF2B5EF4-FFF2-40B4-BE49-F238E27FC236}">
              <a16:creationId xmlns:a16="http://schemas.microsoft.com/office/drawing/2014/main" id="{092EDD49-928F-4602-B737-2DD8648D5576}"/>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86006</xdr:rowOff>
    </xdr:from>
    <xdr:ext cx="469744" cy="259045"/>
    <xdr:sp macro="" textlink="">
      <xdr:nvSpPr>
        <xdr:cNvPr id="170" name="n_1mainValue債務償還比率">
          <a:extLst>
            <a:ext uri="{FF2B5EF4-FFF2-40B4-BE49-F238E27FC236}">
              <a16:creationId xmlns:a16="http://schemas.microsoft.com/office/drawing/2014/main" id="{9D1D911E-A0C1-4022-8D38-A45C9999CB40}"/>
            </a:ext>
          </a:extLst>
        </xdr:cNvPr>
        <xdr:cNvSpPr txBox="1"/>
      </xdr:nvSpPr>
      <xdr:spPr>
        <a:xfrm>
          <a:off x="13836727" y="53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20887</xdr:rowOff>
    </xdr:from>
    <xdr:ext cx="469744" cy="259045"/>
    <xdr:sp macro="" textlink="">
      <xdr:nvSpPr>
        <xdr:cNvPr id="171" name="n_2mainValue債務償還比率">
          <a:extLst>
            <a:ext uri="{FF2B5EF4-FFF2-40B4-BE49-F238E27FC236}">
              <a16:creationId xmlns:a16="http://schemas.microsoft.com/office/drawing/2014/main" id="{0C7E04B1-1D9F-46B7-BC4C-F8D9C419AE2B}"/>
            </a:ext>
          </a:extLst>
        </xdr:cNvPr>
        <xdr:cNvSpPr txBox="1"/>
      </xdr:nvSpPr>
      <xdr:spPr>
        <a:xfrm>
          <a:off x="13087427" y="54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8113</xdr:rowOff>
    </xdr:from>
    <xdr:ext cx="469744" cy="259045"/>
    <xdr:sp macro="" textlink="">
      <xdr:nvSpPr>
        <xdr:cNvPr id="172" name="n_3mainValue債務償還比率">
          <a:extLst>
            <a:ext uri="{FF2B5EF4-FFF2-40B4-BE49-F238E27FC236}">
              <a16:creationId xmlns:a16="http://schemas.microsoft.com/office/drawing/2014/main" id="{82694806-169C-4A86-8393-379E18B9DAEC}"/>
            </a:ext>
          </a:extLst>
        </xdr:cNvPr>
        <xdr:cNvSpPr txBox="1"/>
      </xdr:nvSpPr>
      <xdr:spPr>
        <a:xfrm>
          <a:off x="12325427" y="540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48415</xdr:rowOff>
    </xdr:from>
    <xdr:ext cx="469744" cy="259045"/>
    <xdr:sp macro="" textlink="">
      <xdr:nvSpPr>
        <xdr:cNvPr id="173" name="n_4mainValue債務償還比率">
          <a:extLst>
            <a:ext uri="{FF2B5EF4-FFF2-40B4-BE49-F238E27FC236}">
              <a16:creationId xmlns:a16="http://schemas.microsoft.com/office/drawing/2014/main" id="{B404B657-0DAC-4315-9893-729BA694E878}"/>
            </a:ext>
          </a:extLst>
        </xdr:cNvPr>
        <xdr:cNvSpPr txBox="1"/>
      </xdr:nvSpPr>
      <xdr:spPr>
        <a:xfrm>
          <a:off x="11563427" y="54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BB4F3087-62E7-4390-958E-E6B9F85FBE7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BF91715A-8E08-4DFF-8EF1-85E27EDC6D2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1D4724CF-000A-436D-8DD3-42ECB13EC9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C3395D13-3736-4055-BBCF-CC4DE9290B0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8A6176CA-1893-415B-836F-A8DC539E540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ED9EE9BA-F768-4C4A-A086-ED3566F3AA1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237236-DABA-4CA8-840B-70FDA79C93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B05703-85EC-4190-AAF5-30894B1310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D06C81-5AF7-4348-8954-F4C1AC1150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EB1AA6-4D77-4F9A-AE1A-8AEF31344F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8526FE-5947-4268-A21A-0D0545A54A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EE2746-3DD9-4204-9562-AB4462A955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A735F6-DF39-4A9B-AAE9-B0BEA96770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05CF28-65C4-48C7-BB04-5A7D88C424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1EEF35-A82D-4924-9C19-CB07ADCDD7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4648E3-20EC-443E-934D-7B2BE18491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033ED0-8F17-4CDF-BB79-DAAA082D55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2BF51B-6F54-4427-9F95-C4F5C34C9B0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BDC94E-330D-4ED6-9467-3992D5A3E7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0A39A2-6A37-45AB-9985-363E56F225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B54ED9-2004-4FEA-8EE7-32D3E37897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88B79C-F3DE-4419-BDBB-EE9EC1F977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111A73-0EEA-48E3-9291-B6410BFFC6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3A153C-7C02-4557-8CFE-EAE5E86555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65F835-ACDF-4C91-AABA-D1F5738A13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BC71AC-38AA-4DE9-A6CF-FD6A12C118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72C2AC-114E-4E11-9C23-ABBEF67B5D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E3B8B1-8AB7-4F39-8A56-AB80C876BC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2F9827-A133-4599-9810-4558E18C77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BE8519-1093-4891-BF94-E8D30EB75B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A58684-77EE-4106-936E-DB1A12EC74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3765C3-D1E7-4A51-A485-C2408F568A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1F57EF-E058-43DE-B74C-81F315BF5A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A1DA24-7CE0-4F0E-B35B-8FAEC5204F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734583-4C10-4427-9FB7-67D98F6C70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510D560-340F-4793-BDA2-554015A3A6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32E801-0C40-419A-991D-EF077C97F2C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4531C1-15EC-4660-AD08-D0031E21FB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09269D-E02A-43E1-9B89-9F9ABA3154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F87F77-2C04-48DE-84E0-28DE36E53F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04DB14-FF5F-4099-8ED6-D6DC89FB39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BBB0D5-627F-45D5-A9B3-057DEF2FC8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427502-14EC-48BD-A4FF-9E4FB0B0C0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626E7D-0A27-4CD6-A39E-754A88CFB8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43CA2C-048D-4EF7-9B69-A36CF52F0E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0E6D32-3550-4D0D-AA48-FA0B701610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AF621D-69A8-475A-A5C7-5651DC826A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AD3204-A3B8-4537-8BB1-080FB80774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E1C0B9-C45E-423F-9365-8F6F9C61496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966E5ED-CE14-4F14-9F38-C5A21194D16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527C0F3-56E0-4000-9B8C-A360A40197E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AE39343-8DF8-4239-AC1E-DF4F102D900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5C8295C-8E23-427F-8CE4-06CA4845C3B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068EF40-A66B-44E1-8333-3FB0118094F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8619025-FEBE-45EF-A780-D4EA9B1241D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C93ECD0-F64B-4A30-AA77-46CE4990CCE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0568216-E8FD-4E3B-AE89-1EF4495C59B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9F27F25-61E7-4F3D-8C70-895D4D6CE5D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D452739-612E-4986-BB40-4FF98C0623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374A90B-CD3C-44BC-BCAF-F91BCC63CCC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07D4260-24E1-45B8-94F9-39B403B0CE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D1334DDE-3411-4C62-A4C0-512E5DFAAFB3}"/>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E57DA9F3-FED1-4C1E-A58B-2126AC6C1A4E}"/>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EC34580E-D787-4A7B-B21A-30C616112E7E}"/>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7BE9E296-9F38-4FDE-A832-FB38A289F544}"/>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8F854BE8-BF50-4219-8EDE-DAA127FF25C1}"/>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23960397-B0E2-4F09-B127-71EBD71DFE28}"/>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85C788B-70BC-4B1D-913F-63D2466086D5}"/>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8B102802-DFD7-4E99-BD70-6308CA122555}"/>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A217C05-8E96-4AAA-8D4E-F8A9CBC0642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44181796-6B27-4F34-AA27-9E402C5FF15E}"/>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6E6CD2F7-3A05-49C4-AF9A-BA836CF9B814}"/>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14B86A-D3D9-4F75-9275-59F9DD6497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970C18-5EA1-4937-977D-1BE080856A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E263BC-BB2E-4182-A2F8-853FFE6A27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8024DF6-CCA3-4835-9252-877A7212F4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DB2312-3047-49F7-9527-780F2C4E6E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3" name="楕円 72">
          <a:extLst>
            <a:ext uri="{FF2B5EF4-FFF2-40B4-BE49-F238E27FC236}">
              <a16:creationId xmlns:a16="http://schemas.microsoft.com/office/drawing/2014/main" id="{653750BE-C11E-42D2-9484-7AE778EF53B4}"/>
            </a:ext>
          </a:extLst>
        </xdr:cNvPr>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D98D7594-9F8D-4879-A34A-1A798183AE94}"/>
            </a:ext>
          </a:extLst>
        </xdr:cNvPr>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5" name="楕円 74">
          <a:extLst>
            <a:ext uri="{FF2B5EF4-FFF2-40B4-BE49-F238E27FC236}">
              <a16:creationId xmlns:a16="http://schemas.microsoft.com/office/drawing/2014/main" id="{D90514C4-72C2-415A-965A-87084BC0EC02}"/>
            </a:ext>
          </a:extLst>
        </xdr:cNvPr>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104775</xdr:rowOff>
    </xdr:from>
    <xdr:to>
      <xdr:col>24</xdr:col>
      <xdr:colOff>63500</xdr:colOff>
      <xdr:row>39</xdr:row>
      <xdr:rowOff>76200</xdr:rowOff>
    </xdr:to>
    <xdr:cxnSp macro="">
      <xdr:nvCxnSpPr>
        <xdr:cNvPr id="76" name="直線コネクタ 75">
          <a:extLst>
            <a:ext uri="{FF2B5EF4-FFF2-40B4-BE49-F238E27FC236}">
              <a16:creationId xmlns:a16="http://schemas.microsoft.com/office/drawing/2014/main" id="{31D8494D-6B49-466E-A810-A5D3A9800760}"/>
            </a:ext>
          </a:extLst>
        </xdr:cNvPr>
        <xdr:cNvCxnSpPr/>
      </xdr:nvCxnSpPr>
      <xdr:spPr>
        <a:xfrm>
          <a:off x="3797300" y="66198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a:extLst>
            <a:ext uri="{FF2B5EF4-FFF2-40B4-BE49-F238E27FC236}">
              <a16:creationId xmlns:a16="http://schemas.microsoft.com/office/drawing/2014/main" id="{D6441278-26EF-4BF3-B921-A8E4ED3A031D}"/>
            </a:ext>
          </a:extLst>
        </xdr:cNvPr>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38</xdr:row>
      <xdr:rowOff>104775</xdr:rowOff>
    </xdr:to>
    <xdr:cxnSp macro="">
      <xdr:nvCxnSpPr>
        <xdr:cNvPr id="78" name="直線コネクタ 77">
          <a:extLst>
            <a:ext uri="{FF2B5EF4-FFF2-40B4-BE49-F238E27FC236}">
              <a16:creationId xmlns:a16="http://schemas.microsoft.com/office/drawing/2014/main" id="{1781C471-8FF2-49FF-9783-F5D62F74A4AA}"/>
            </a:ext>
          </a:extLst>
        </xdr:cNvPr>
        <xdr:cNvCxnSpPr/>
      </xdr:nvCxnSpPr>
      <xdr:spPr>
        <a:xfrm>
          <a:off x="2908300" y="647890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a:extLst>
            <a:ext uri="{FF2B5EF4-FFF2-40B4-BE49-F238E27FC236}">
              <a16:creationId xmlns:a16="http://schemas.microsoft.com/office/drawing/2014/main" id="{92F38D3B-79B0-420C-B464-B67405FB8E86}"/>
            </a:ext>
          </a:extLst>
        </xdr:cNvPr>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135255</xdr:rowOff>
    </xdr:to>
    <xdr:cxnSp macro="">
      <xdr:nvCxnSpPr>
        <xdr:cNvPr id="80" name="直線コネクタ 79">
          <a:extLst>
            <a:ext uri="{FF2B5EF4-FFF2-40B4-BE49-F238E27FC236}">
              <a16:creationId xmlns:a16="http://schemas.microsoft.com/office/drawing/2014/main" id="{51D4F987-6DAA-408D-9FF6-8761EB46045E}"/>
            </a:ext>
          </a:extLst>
        </xdr:cNvPr>
        <xdr:cNvCxnSpPr/>
      </xdr:nvCxnSpPr>
      <xdr:spPr>
        <a:xfrm>
          <a:off x="2019300" y="63360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141605</xdr:rowOff>
    </xdr:from>
    <xdr:to>
      <xdr:col>6</xdr:col>
      <xdr:colOff>38100</xdr:colOff>
      <xdr:row>36</xdr:row>
      <xdr:rowOff>71755</xdr:rowOff>
    </xdr:to>
    <xdr:sp macro="" textlink="">
      <xdr:nvSpPr>
        <xdr:cNvPr id="81" name="楕円 80">
          <a:extLst>
            <a:ext uri="{FF2B5EF4-FFF2-40B4-BE49-F238E27FC236}">
              <a16:creationId xmlns:a16="http://schemas.microsoft.com/office/drawing/2014/main" id="{5E66DEC7-4D42-4834-9ED8-3F97BB7E3368}"/>
            </a:ext>
          </a:extLst>
        </xdr:cNvPr>
        <xdr:cNvSpPr/>
      </xdr:nvSpPr>
      <xdr:spPr>
        <a:xfrm>
          <a:off x="1079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20955</xdr:rowOff>
    </xdr:from>
    <xdr:to>
      <xdr:col>10</xdr:col>
      <xdr:colOff>114300</xdr:colOff>
      <xdr:row>36</xdr:row>
      <xdr:rowOff>163830</xdr:rowOff>
    </xdr:to>
    <xdr:cxnSp macro="">
      <xdr:nvCxnSpPr>
        <xdr:cNvPr id="82" name="直線コネクタ 81">
          <a:extLst>
            <a:ext uri="{FF2B5EF4-FFF2-40B4-BE49-F238E27FC236}">
              <a16:creationId xmlns:a16="http://schemas.microsoft.com/office/drawing/2014/main" id="{FF2CA598-6B9D-49EB-91CC-2B93866491B9}"/>
            </a:ext>
          </a:extLst>
        </xdr:cNvPr>
        <xdr:cNvCxnSpPr/>
      </xdr:nvCxnSpPr>
      <xdr:spPr>
        <a:xfrm>
          <a:off x="1130300" y="61931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9C7AF09F-6674-4926-A43A-A755064CA99F}"/>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305B2DDD-1B39-4EF6-BEF9-6AB533CCF7BF}"/>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8AF837BE-0888-4DB2-A916-3B42C24764CB}"/>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21BFEAE1-24CD-4C7B-938C-88F2FF455429}"/>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87" name="n_1mainValue【道路】&#10;有形固定資産減価償却率">
          <a:extLst>
            <a:ext uri="{FF2B5EF4-FFF2-40B4-BE49-F238E27FC236}">
              <a16:creationId xmlns:a16="http://schemas.microsoft.com/office/drawing/2014/main" id="{6DBF3FE3-DEF3-4BD7-867C-7A2D4CD30444}"/>
            </a:ext>
          </a:extLst>
        </xdr:cNvPr>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a:extLst>
            <a:ext uri="{FF2B5EF4-FFF2-40B4-BE49-F238E27FC236}">
              <a16:creationId xmlns:a16="http://schemas.microsoft.com/office/drawing/2014/main" id="{484563F5-04A6-4F6D-9D8A-822C572953E6}"/>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id="{48EBF332-E737-420A-9665-F066DA90DB6C}"/>
            </a:ext>
          </a:extLst>
        </xdr:cNvPr>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88282</xdr:rowOff>
    </xdr:from>
    <xdr:ext cx="405111" cy="259045"/>
    <xdr:sp macro="" textlink="">
      <xdr:nvSpPr>
        <xdr:cNvPr id="90" name="n_4mainValue【道路】&#10;有形固定資産減価償却率">
          <a:extLst>
            <a:ext uri="{FF2B5EF4-FFF2-40B4-BE49-F238E27FC236}">
              <a16:creationId xmlns:a16="http://schemas.microsoft.com/office/drawing/2014/main" id="{9B91F6EC-2980-4DA7-9EBD-250D3753DB40}"/>
            </a:ext>
          </a:extLst>
        </xdr:cNvPr>
        <xdr:cNvSpPr txBox="1"/>
      </xdr:nvSpPr>
      <xdr:spPr>
        <a:xfrm>
          <a:off x="927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52C2F3A-6842-481E-BDB1-F1FF45423B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D12E962-63C6-4D1E-8A78-DFF244DAD5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889B86B-4076-4DC6-A4F8-2EAEB45D97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64ABCA2-4239-4C8D-A042-51912C7641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60F3FCD-1368-4D44-A7F6-B1507241E1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24008DB-E865-4353-98C2-7002614E60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09578B1-6CE5-4596-9391-7DE0FD9CAE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6919B8E-1A71-4907-B7D8-B07F252FE1D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4195583-8093-4D16-96C5-FB5A6F7848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1A79704-6722-43A7-B23F-49AEA326F0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E43071B7-E001-49A7-91F4-B5D6C458D62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AE47AA-5350-4C10-82D4-15D1C888ABC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8A2E0BE-4557-4AE9-9848-30C060BDB08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45E10429-04C3-4106-86F1-ED233BA5337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4A680566-F399-444B-8694-EED9AE8C36F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A30385D4-B62E-4BE8-A849-28B2FACE711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FFBDFA9-D99C-4F83-902F-F528B23ADAA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9A9A7E7-08A7-4499-81F3-528E461F071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E2CB169-CAC0-4C8F-8B13-CA904236507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E6E44413-64C7-4DDA-9723-94A290BC87C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D61F2A00-3686-4FB0-B50C-8F56FEA6E1E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62111949-31C7-4593-BAB0-64013B4D6C9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F91F3436-7236-4448-82E8-DF5F615152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2E0CD75B-E788-4428-8BE6-A261191D050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71CAB05-4071-4DC9-B77C-D7CDA1FBA9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C51859C2-DC52-4613-A82A-61744E8B6F62}"/>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7E8F37B0-579A-455B-943E-85DD436B24AE}"/>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580EE829-C8E9-46C6-8391-4502363E2E92}"/>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AE3276C9-1335-41F3-8E2A-B22283D43E42}"/>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83E48483-8622-4D4A-9504-B4C68510BA46}"/>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745342C1-CCD6-4860-A43D-704438857338}"/>
            </a:ext>
          </a:extLst>
        </xdr:cNvPr>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87088682-B37D-4737-AE41-3110A98A5A77}"/>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E7DCB596-7722-441B-8EB9-346D021D84B7}"/>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C01C10EB-DB6B-4CAA-B160-9F749B999401}"/>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E2F8106C-0222-457A-AEBA-C5C70E00DA72}"/>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FAD19E85-4CBE-4D42-B758-1B6C10FCA5C1}"/>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DBE5C44-435E-4EF6-9F20-711FBA2C024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C58C9C6-ECBB-4013-A222-88609F3274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7C87242-3BAB-4B32-A4F0-A767B541B1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C57B40F-777A-4AAB-8B0A-25ED409321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F8E801E-91A1-4256-824B-180E561A40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115534</xdr:rowOff>
    </xdr:from>
    <xdr:to>
      <xdr:col>55</xdr:col>
      <xdr:colOff>50800</xdr:colOff>
      <xdr:row>40</xdr:row>
      <xdr:rowOff>45684</xdr:rowOff>
    </xdr:to>
    <xdr:sp macro="" textlink="">
      <xdr:nvSpPr>
        <xdr:cNvPr id="132" name="楕円 131">
          <a:extLst>
            <a:ext uri="{FF2B5EF4-FFF2-40B4-BE49-F238E27FC236}">
              <a16:creationId xmlns:a16="http://schemas.microsoft.com/office/drawing/2014/main" id="{6B004D80-188A-4281-BE03-084B4C80372D}"/>
            </a:ext>
          </a:extLst>
        </xdr:cNvPr>
        <xdr:cNvSpPr/>
      </xdr:nvSpPr>
      <xdr:spPr>
        <a:xfrm>
          <a:off x="10426700" y="68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93961</xdr:rowOff>
    </xdr:from>
    <xdr:ext cx="534377" cy="259045"/>
    <xdr:sp macro="" textlink="">
      <xdr:nvSpPr>
        <xdr:cNvPr id="133" name="【道路】&#10;一人当たり延長該当値テキスト">
          <a:extLst>
            <a:ext uri="{FF2B5EF4-FFF2-40B4-BE49-F238E27FC236}">
              <a16:creationId xmlns:a16="http://schemas.microsoft.com/office/drawing/2014/main" id="{8DB78C31-5C16-4204-A035-8AD8B7FFE17E}"/>
            </a:ext>
          </a:extLst>
        </xdr:cNvPr>
        <xdr:cNvSpPr txBox="1"/>
      </xdr:nvSpPr>
      <xdr:spPr>
        <a:xfrm>
          <a:off x="10515600" y="67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121673</xdr:rowOff>
    </xdr:from>
    <xdr:to>
      <xdr:col>50</xdr:col>
      <xdr:colOff>165100</xdr:colOff>
      <xdr:row>40</xdr:row>
      <xdr:rowOff>51823</xdr:rowOff>
    </xdr:to>
    <xdr:sp macro="" textlink="">
      <xdr:nvSpPr>
        <xdr:cNvPr id="134" name="楕円 133">
          <a:extLst>
            <a:ext uri="{FF2B5EF4-FFF2-40B4-BE49-F238E27FC236}">
              <a16:creationId xmlns:a16="http://schemas.microsoft.com/office/drawing/2014/main" id="{9D084FE9-B69A-4E98-99D0-51F385991BBE}"/>
            </a:ext>
          </a:extLst>
        </xdr:cNvPr>
        <xdr:cNvSpPr/>
      </xdr:nvSpPr>
      <xdr:spPr>
        <a:xfrm>
          <a:off x="9588500" y="68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166334</xdr:rowOff>
    </xdr:from>
    <xdr:to>
      <xdr:col>55</xdr:col>
      <xdr:colOff>0</xdr:colOff>
      <xdr:row>40</xdr:row>
      <xdr:rowOff>1023</xdr:rowOff>
    </xdr:to>
    <xdr:cxnSp macro="">
      <xdr:nvCxnSpPr>
        <xdr:cNvPr id="135" name="直線コネクタ 134">
          <a:extLst>
            <a:ext uri="{FF2B5EF4-FFF2-40B4-BE49-F238E27FC236}">
              <a16:creationId xmlns:a16="http://schemas.microsoft.com/office/drawing/2014/main" id="{DA6116DF-68FC-4C37-9BD2-83CACDE02E45}"/>
            </a:ext>
          </a:extLst>
        </xdr:cNvPr>
        <xdr:cNvCxnSpPr/>
      </xdr:nvCxnSpPr>
      <xdr:spPr>
        <a:xfrm flipV="1">
          <a:off x="9639300" y="6852884"/>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122718</xdr:rowOff>
    </xdr:from>
    <xdr:to>
      <xdr:col>46</xdr:col>
      <xdr:colOff>38100</xdr:colOff>
      <xdr:row>40</xdr:row>
      <xdr:rowOff>52868</xdr:rowOff>
    </xdr:to>
    <xdr:sp macro="" textlink="">
      <xdr:nvSpPr>
        <xdr:cNvPr id="136" name="楕円 135">
          <a:extLst>
            <a:ext uri="{FF2B5EF4-FFF2-40B4-BE49-F238E27FC236}">
              <a16:creationId xmlns:a16="http://schemas.microsoft.com/office/drawing/2014/main" id="{1530924A-9F0B-4F86-8E83-86751C178546}"/>
            </a:ext>
          </a:extLst>
        </xdr:cNvPr>
        <xdr:cNvSpPr/>
      </xdr:nvSpPr>
      <xdr:spPr>
        <a:xfrm>
          <a:off x="8699500" y="68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1023</xdr:rowOff>
    </xdr:from>
    <xdr:to>
      <xdr:col>50</xdr:col>
      <xdr:colOff>114300</xdr:colOff>
      <xdr:row>40</xdr:row>
      <xdr:rowOff>2068</xdr:rowOff>
    </xdr:to>
    <xdr:cxnSp macro="">
      <xdr:nvCxnSpPr>
        <xdr:cNvPr id="137" name="直線コネクタ 136">
          <a:extLst>
            <a:ext uri="{FF2B5EF4-FFF2-40B4-BE49-F238E27FC236}">
              <a16:creationId xmlns:a16="http://schemas.microsoft.com/office/drawing/2014/main" id="{8FFD38D0-C25A-4184-8732-E33162C3F9EF}"/>
            </a:ext>
          </a:extLst>
        </xdr:cNvPr>
        <xdr:cNvCxnSpPr/>
      </xdr:nvCxnSpPr>
      <xdr:spPr>
        <a:xfrm flipV="1">
          <a:off x="8750300" y="6859023"/>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121282</xdr:rowOff>
    </xdr:from>
    <xdr:to>
      <xdr:col>41</xdr:col>
      <xdr:colOff>101600</xdr:colOff>
      <xdr:row>40</xdr:row>
      <xdr:rowOff>51432</xdr:rowOff>
    </xdr:to>
    <xdr:sp macro="" textlink="">
      <xdr:nvSpPr>
        <xdr:cNvPr id="138" name="楕円 137">
          <a:extLst>
            <a:ext uri="{FF2B5EF4-FFF2-40B4-BE49-F238E27FC236}">
              <a16:creationId xmlns:a16="http://schemas.microsoft.com/office/drawing/2014/main" id="{2990B3F1-EC7A-4845-ADAE-87A97D4F2124}"/>
            </a:ext>
          </a:extLst>
        </xdr:cNvPr>
        <xdr:cNvSpPr/>
      </xdr:nvSpPr>
      <xdr:spPr>
        <a:xfrm>
          <a:off x="7810500" y="68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632</xdr:rowOff>
    </xdr:from>
    <xdr:to>
      <xdr:col>45</xdr:col>
      <xdr:colOff>177800</xdr:colOff>
      <xdr:row>40</xdr:row>
      <xdr:rowOff>2068</xdr:rowOff>
    </xdr:to>
    <xdr:cxnSp macro="">
      <xdr:nvCxnSpPr>
        <xdr:cNvPr id="139" name="直線コネクタ 138">
          <a:extLst>
            <a:ext uri="{FF2B5EF4-FFF2-40B4-BE49-F238E27FC236}">
              <a16:creationId xmlns:a16="http://schemas.microsoft.com/office/drawing/2014/main" id="{5C38FE8E-F396-46E8-B9C8-F34AD07AA456}"/>
            </a:ext>
          </a:extLst>
        </xdr:cNvPr>
        <xdr:cNvCxnSpPr/>
      </xdr:nvCxnSpPr>
      <xdr:spPr>
        <a:xfrm>
          <a:off x="7861300" y="6858632"/>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122817</xdr:rowOff>
    </xdr:from>
    <xdr:to>
      <xdr:col>36</xdr:col>
      <xdr:colOff>165100</xdr:colOff>
      <xdr:row>40</xdr:row>
      <xdr:rowOff>52967</xdr:rowOff>
    </xdr:to>
    <xdr:sp macro="" textlink="">
      <xdr:nvSpPr>
        <xdr:cNvPr id="140" name="楕円 139">
          <a:extLst>
            <a:ext uri="{FF2B5EF4-FFF2-40B4-BE49-F238E27FC236}">
              <a16:creationId xmlns:a16="http://schemas.microsoft.com/office/drawing/2014/main" id="{C6169933-B9EF-46A5-9C13-14BEADA01B8B}"/>
            </a:ext>
          </a:extLst>
        </xdr:cNvPr>
        <xdr:cNvSpPr/>
      </xdr:nvSpPr>
      <xdr:spPr>
        <a:xfrm>
          <a:off x="6921500" y="680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632</xdr:rowOff>
    </xdr:from>
    <xdr:to>
      <xdr:col>41</xdr:col>
      <xdr:colOff>50800</xdr:colOff>
      <xdr:row>40</xdr:row>
      <xdr:rowOff>2167</xdr:rowOff>
    </xdr:to>
    <xdr:cxnSp macro="">
      <xdr:nvCxnSpPr>
        <xdr:cNvPr id="141" name="直線コネクタ 140">
          <a:extLst>
            <a:ext uri="{FF2B5EF4-FFF2-40B4-BE49-F238E27FC236}">
              <a16:creationId xmlns:a16="http://schemas.microsoft.com/office/drawing/2014/main" id="{A002530C-6462-4C91-A10A-BC59D3A6EC20}"/>
            </a:ext>
          </a:extLst>
        </xdr:cNvPr>
        <xdr:cNvCxnSpPr/>
      </xdr:nvCxnSpPr>
      <xdr:spPr>
        <a:xfrm flipV="1">
          <a:off x="6972300" y="685863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a:extLst>
            <a:ext uri="{FF2B5EF4-FFF2-40B4-BE49-F238E27FC236}">
              <a16:creationId xmlns:a16="http://schemas.microsoft.com/office/drawing/2014/main" id="{7E117A2C-F184-46F6-BDD1-953C4716B2F2}"/>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a:extLst>
            <a:ext uri="{FF2B5EF4-FFF2-40B4-BE49-F238E27FC236}">
              <a16:creationId xmlns:a16="http://schemas.microsoft.com/office/drawing/2014/main" id="{0D5EB4DE-E9A0-4838-A0C1-7479BEB52698}"/>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a:extLst>
            <a:ext uri="{FF2B5EF4-FFF2-40B4-BE49-F238E27FC236}">
              <a16:creationId xmlns:a16="http://schemas.microsoft.com/office/drawing/2014/main" id="{61A4C938-B845-48FF-9DB9-23549D0A3272}"/>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FE6B486F-713F-4E80-BEB6-D511547B633C}"/>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42950</xdr:rowOff>
    </xdr:from>
    <xdr:ext cx="534377" cy="259045"/>
    <xdr:sp macro="" textlink="">
      <xdr:nvSpPr>
        <xdr:cNvPr id="146" name="n_1mainValue【道路】&#10;一人当たり延長">
          <a:extLst>
            <a:ext uri="{FF2B5EF4-FFF2-40B4-BE49-F238E27FC236}">
              <a16:creationId xmlns:a16="http://schemas.microsoft.com/office/drawing/2014/main" id="{E577B8A1-EA0A-418B-B081-5A05CACA66F8}"/>
            </a:ext>
          </a:extLst>
        </xdr:cNvPr>
        <xdr:cNvSpPr txBox="1"/>
      </xdr:nvSpPr>
      <xdr:spPr>
        <a:xfrm>
          <a:off x="9359411" y="69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43995</xdr:rowOff>
    </xdr:from>
    <xdr:ext cx="534377" cy="259045"/>
    <xdr:sp macro="" textlink="">
      <xdr:nvSpPr>
        <xdr:cNvPr id="147" name="n_2mainValue【道路】&#10;一人当たり延長">
          <a:extLst>
            <a:ext uri="{FF2B5EF4-FFF2-40B4-BE49-F238E27FC236}">
              <a16:creationId xmlns:a16="http://schemas.microsoft.com/office/drawing/2014/main" id="{A4226294-C842-49A2-AC43-FAA6F86BCB8A}"/>
            </a:ext>
          </a:extLst>
        </xdr:cNvPr>
        <xdr:cNvSpPr txBox="1"/>
      </xdr:nvSpPr>
      <xdr:spPr>
        <a:xfrm>
          <a:off x="8483111" y="690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42559</xdr:rowOff>
    </xdr:from>
    <xdr:ext cx="534377" cy="259045"/>
    <xdr:sp macro="" textlink="">
      <xdr:nvSpPr>
        <xdr:cNvPr id="148" name="n_3mainValue【道路】&#10;一人当たり延長">
          <a:extLst>
            <a:ext uri="{FF2B5EF4-FFF2-40B4-BE49-F238E27FC236}">
              <a16:creationId xmlns:a16="http://schemas.microsoft.com/office/drawing/2014/main" id="{4DC841E6-D37E-4502-A65C-AFA5411734F1}"/>
            </a:ext>
          </a:extLst>
        </xdr:cNvPr>
        <xdr:cNvSpPr txBox="1"/>
      </xdr:nvSpPr>
      <xdr:spPr>
        <a:xfrm>
          <a:off x="7594111" y="690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44094</xdr:rowOff>
    </xdr:from>
    <xdr:ext cx="534377" cy="259045"/>
    <xdr:sp macro="" textlink="">
      <xdr:nvSpPr>
        <xdr:cNvPr id="149" name="n_4mainValue【道路】&#10;一人当たり延長">
          <a:extLst>
            <a:ext uri="{FF2B5EF4-FFF2-40B4-BE49-F238E27FC236}">
              <a16:creationId xmlns:a16="http://schemas.microsoft.com/office/drawing/2014/main" id="{B6A274F3-E7ED-4A0B-AE8C-11F7C5ACF682}"/>
            </a:ext>
          </a:extLst>
        </xdr:cNvPr>
        <xdr:cNvSpPr txBox="1"/>
      </xdr:nvSpPr>
      <xdr:spPr>
        <a:xfrm>
          <a:off x="6705111" y="69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AAF9907D-1B6C-4DC1-B559-51A1E2CB3D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188F3B3-65FC-4418-8923-02C09FC38B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E89836B-CF5B-4B70-A871-7DE09B6EF6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ED45FF95-63BA-4EEE-A0A0-20871E6927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1C95866-7DE5-445E-88F4-99466C17D0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DB0FA3CE-DC6B-4E7C-8911-1D2E88ED30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A167BB79-DE81-45EF-A342-8686AD1609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EC73BD3-F945-4329-B7A1-425485CD8A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B3DAFD7-52BD-4E1E-826B-D41ADB710D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0FAA775-93E5-4679-BCF2-4BFBD00102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B1B8D9E7-41B8-499F-AA8B-ACA8F02AD5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B7679B14-0C9C-49D6-B81D-CD6FC255A2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D86E797D-D40B-4592-A6A9-5CCD10A9405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ADB7AA8-BBC4-4B3D-BB1E-CEDA5D30C6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A5548AD2-647B-4C35-B51D-5F8F2775F4A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B882C0F2-35BC-4D36-925E-6BDECDCC921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FBAE420B-CD1C-4485-9D90-89BE710606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94340046-A8FF-4054-8D68-0BA4233E260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E7514A6C-1A45-457D-BE10-F599B3A832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DAC59D61-2128-4B04-95FC-A2147F782F5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FA0AABFD-0BDC-49F9-BA91-3BBDF41E5D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7820FF84-C8AB-4AD7-89CA-110FBE4CA0F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C31914E1-9FCD-4E7C-AABD-22F3CC49744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E47F882-ADED-4826-A604-94694E9D03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BCCF3137-2418-43BF-A2D3-7C45ADB432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957AB516-BC6C-4998-9B9F-A1FB9ADAD7CE}"/>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BD21C3D8-B638-4FA9-82EB-DEAA88FDFEAA}"/>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79B9988-38FD-465F-B9FF-8E21FF516E56}"/>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54ED4C8C-9DC1-4735-8223-BC665FA36358}"/>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5F93327-42FF-4F0C-AF5F-05485EF608E4}"/>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90A91C7D-5D33-407E-A3FC-D2EDFE7CF595}"/>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BCA8A65F-ACF2-4F7F-89BB-C8E65FA1392D}"/>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7A01A475-804B-4170-8A41-F24E12EE0C5D}"/>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CD29DAF3-51E3-4FAD-AEF9-6B86ED53CB4D}"/>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7960F84F-FCDD-470E-A7D8-2610B741A8BF}"/>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E126846D-AA03-498C-8016-902882D3B035}"/>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1F3E38E-4684-45DC-848F-E2D7595C03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6B8992F-8FA4-4667-897F-A1F5481B24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AEA1266-C84E-4A48-BAE4-44D1C996F6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8DDBEA0-2159-4392-AE27-89EE462064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6FCD80B-6F6D-451F-9579-756F57EC6B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84727</xdr:rowOff>
    </xdr:from>
    <xdr:to>
      <xdr:col>24</xdr:col>
      <xdr:colOff>114300</xdr:colOff>
      <xdr:row>63</xdr:row>
      <xdr:rowOff>14877</xdr:rowOff>
    </xdr:to>
    <xdr:sp macro="" textlink="">
      <xdr:nvSpPr>
        <xdr:cNvPr id="191" name="楕円 190">
          <a:extLst>
            <a:ext uri="{FF2B5EF4-FFF2-40B4-BE49-F238E27FC236}">
              <a16:creationId xmlns:a16="http://schemas.microsoft.com/office/drawing/2014/main" id="{CE74FAE9-1F8B-4469-8BFF-FD7C4F12534E}"/>
            </a:ext>
          </a:extLst>
        </xdr:cNvPr>
        <xdr:cNvSpPr/>
      </xdr:nvSpPr>
      <xdr:spPr>
        <a:xfrm>
          <a:off x="4584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63154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24F6FFC-99CB-487D-9BB6-8077B3B4CAB0}"/>
            </a:ext>
          </a:extLst>
        </xdr:cNvPr>
        <xdr:cNvSpPr txBox="1"/>
      </xdr:nvSpPr>
      <xdr:spPr>
        <a:xfrm>
          <a:off x="4673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65133</xdr:rowOff>
    </xdr:from>
    <xdr:to>
      <xdr:col>20</xdr:col>
      <xdr:colOff>38100</xdr:colOff>
      <xdr:row>62</xdr:row>
      <xdr:rowOff>166733</xdr:rowOff>
    </xdr:to>
    <xdr:sp macro="" textlink="">
      <xdr:nvSpPr>
        <xdr:cNvPr id="193" name="楕円 192">
          <a:extLst>
            <a:ext uri="{FF2B5EF4-FFF2-40B4-BE49-F238E27FC236}">
              <a16:creationId xmlns:a16="http://schemas.microsoft.com/office/drawing/2014/main" id="{CB719516-3971-431C-A506-6C70B14B7BC0}"/>
            </a:ext>
          </a:extLst>
        </xdr:cNvPr>
        <xdr:cNvSpPr/>
      </xdr:nvSpPr>
      <xdr:spPr>
        <a:xfrm>
          <a:off x="3746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115933</xdr:rowOff>
    </xdr:from>
    <xdr:to>
      <xdr:col>24</xdr:col>
      <xdr:colOff>63500</xdr:colOff>
      <xdr:row>62</xdr:row>
      <xdr:rowOff>135527</xdr:rowOff>
    </xdr:to>
    <xdr:cxnSp macro="">
      <xdr:nvCxnSpPr>
        <xdr:cNvPr id="194" name="直線コネクタ 193">
          <a:extLst>
            <a:ext uri="{FF2B5EF4-FFF2-40B4-BE49-F238E27FC236}">
              <a16:creationId xmlns:a16="http://schemas.microsoft.com/office/drawing/2014/main" id="{E8411733-A274-4ECA-AB25-898C3B4329F5}"/>
            </a:ext>
          </a:extLst>
        </xdr:cNvPr>
        <xdr:cNvCxnSpPr/>
      </xdr:nvCxnSpPr>
      <xdr:spPr>
        <a:xfrm>
          <a:off x="3797300" y="1074583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43906</xdr:rowOff>
    </xdr:from>
    <xdr:to>
      <xdr:col>15</xdr:col>
      <xdr:colOff>101600</xdr:colOff>
      <xdr:row>62</xdr:row>
      <xdr:rowOff>145506</xdr:rowOff>
    </xdr:to>
    <xdr:sp macro="" textlink="">
      <xdr:nvSpPr>
        <xdr:cNvPr id="195" name="楕円 194">
          <a:extLst>
            <a:ext uri="{FF2B5EF4-FFF2-40B4-BE49-F238E27FC236}">
              <a16:creationId xmlns:a16="http://schemas.microsoft.com/office/drawing/2014/main" id="{EE3DEBCC-C1DD-4CD0-9576-0A0ACC187790}"/>
            </a:ext>
          </a:extLst>
        </xdr:cNvPr>
        <xdr:cNvSpPr/>
      </xdr:nvSpPr>
      <xdr:spPr>
        <a:xfrm>
          <a:off x="2857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94706</xdr:rowOff>
    </xdr:from>
    <xdr:to>
      <xdr:col>19</xdr:col>
      <xdr:colOff>177800</xdr:colOff>
      <xdr:row>62</xdr:row>
      <xdr:rowOff>115933</xdr:rowOff>
    </xdr:to>
    <xdr:cxnSp macro="">
      <xdr:nvCxnSpPr>
        <xdr:cNvPr id="196" name="直線コネクタ 195">
          <a:extLst>
            <a:ext uri="{FF2B5EF4-FFF2-40B4-BE49-F238E27FC236}">
              <a16:creationId xmlns:a16="http://schemas.microsoft.com/office/drawing/2014/main" id="{FB2F5CD7-6AA0-4B30-9B12-20D669CAB932}"/>
            </a:ext>
          </a:extLst>
        </xdr:cNvPr>
        <xdr:cNvCxnSpPr/>
      </xdr:nvCxnSpPr>
      <xdr:spPr>
        <a:xfrm>
          <a:off x="2908300" y="107246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30843</xdr:rowOff>
    </xdr:from>
    <xdr:to>
      <xdr:col>10</xdr:col>
      <xdr:colOff>165100</xdr:colOff>
      <xdr:row>62</xdr:row>
      <xdr:rowOff>132443</xdr:rowOff>
    </xdr:to>
    <xdr:sp macro="" textlink="">
      <xdr:nvSpPr>
        <xdr:cNvPr id="197" name="楕円 196">
          <a:extLst>
            <a:ext uri="{FF2B5EF4-FFF2-40B4-BE49-F238E27FC236}">
              <a16:creationId xmlns:a16="http://schemas.microsoft.com/office/drawing/2014/main" id="{732B31B9-5D47-4E80-BC2D-538F90F9215C}"/>
            </a:ext>
          </a:extLst>
        </xdr:cNvPr>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81643</xdr:rowOff>
    </xdr:from>
    <xdr:to>
      <xdr:col>15</xdr:col>
      <xdr:colOff>50800</xdr:colOff>
      <xdr:row>62</xdr:row>
      <xdr:rowOff>94706</xdr:rowOff>
    </xdr:to>
    <xdr:cxnSp macro="">
      <xdr:nvCxnSpPr>
        <xdr:cNvPr id="198" name="直線コネクタ 197">
          <a:extLst>
            <a:ext uri="{FF2B5EF4-FFF2-40B4-BE49-F238E27FC236}">
              <a16:creationId xmlns:a16="http://schemas.microsoft.com/office/drawing/2014/main" id="{DD95941B-B5AE-4048-A70B-0A39101DD37E}"/>
            </a:ext>
          </a:extLst>
        </xdr:cNvPr>
        <xdr:cNvCxnSpPr/>
      </xdr:nvCxnSpPr>
      <xdr:spPr>
        <a:xfrm>
          <a:off x="2019300" y="1071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9" name="楕円 198">
          <a:extLst>
            <a:ext uri="{FF2B5EF4-FFF2-40B4-BE49-F238E27FC236}">
              <a16:creationId xmlns:a16="http://schemas.microsoft.com/office/drawing/2014/main" id="{4253A377-666F-4095-A130-4EE61BEDFDE3}"/>
            </a:ext>
          </a:extLst>
        </xdr:cNvPr>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81643</xdr:rowOff>
    </xdr:to>
    <xdr:cxnSp macro="">
      <xdr:nvCxnSpPr>
        <xdr:cNvPr id="200" name="直線コネクタ 199">
          <a:extLst>
            <a:ext uri="{FF2B5EF4-FFF2-40B4-BE49-F238E27FC236}">
              <a16:creationId xmlns:a16="http://schemas.microsoft.com/office/drawing/2014/main" id="{1E24E903-3A33-497B-B1CD-F275BC3B408B}"/>
            </a:ext>
          </a:extLst>
        </xdr:cNvPr>
        <xdr:cNvCxnSpPr/>
      </xdr:nvCxnSpPr>
      <xdr:spPr>
        <a:xfrm>
          <a:off x="1130300" y="106903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B438903-FCC3-4A68-960D-4284F4E902FA}"/>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B4117D85-76E2-4911-9FB8-3F6BD04CD16C}"/>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8FDA06A-E974-4255-B5FF-BAE6D453A013}"/>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6EB03C05-3E71-416E-BE3D-29A85C4C11FC}"/>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157860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A3C6601-5E7A-4D67-ADC5-3F656310AD98}"/>
            </a:ext>
          </a:extLst>
        </xdr:cNvPr>
        <xdr:cNvSpPr txBox="1"/>
      </xdr:nvSpPr>
      <xdr:spPr>
        <a:xfrm>
          <a:off x="35820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136633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F35EC43B-C96C-48CA-B0DD-D140BFAB11BA}"/>
            </a:ext>
          </a:extLst>
        </xdr:cNvPr>
        <xdr:cNvSpPr txBox="1"/>
      </xdr:nvSpPr>
      <xdr:spPr>
        <a:xfrm>
          <a:off x="2705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7068AE17-BC72-4FD9-B44A-38020FE7F01A}"/>
            </a:ext>
          </a:extLst>
        </xdr:cNvPr>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10A8841B-47FB-44DB-AB19-34C89ED6F2B6}"/>
            </a:ext>
          </a:extLst>
        </xdr:cNvPr>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1D4FFE3-FE92-4F9D-BA85-6DF7D64C5E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6BFC2910-77F2-4711-A7BA-165C9757A9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022B120-55BB-4A7B-BB54-32DAF1D6F7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EE5CAB8-EA85-4259-887F-BCDCFA436B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BD163C0-95C7-424B-9606-98AB7680D0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B93AA711-2559-405B-B9E1-4A34546031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02FAE90-A85B-4293-99DE-B159956980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EC2A28C-B8CC-48F9-B112-1FC7186D4A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C4A28804-D26B-4946-93BB-79EE3E0439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78CD147-571D-49F8-A723-E0F53FBCDF1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49EB4075-78C1-43C6-B3EB-CF880E619F6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746AF3C9-4063-46CE-B601-39616237CAB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FF0E09CF-A086-451A-B38E-A3D938E1A65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1E55E2CF-9013-477E-B999-6BCE569DBB7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E4275FF-16D7-40C7-AE23-7621F22D8DB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B78D94E6-BD95-4DB7-BF16-82E9DE01145C}"/>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756B27F4-FE42-4C74-BE5F-886987FB56B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81BDFC62-0285-405D-A4D7-C3EF9191D8B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3B130547-B36F-4EB3-BD9D-93C5C906256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6D6C973F-32AF-4E9B-90E9-05DFAD07A63C}"/>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77AEBD60-F4F5-4F3B-85EB-520412EFF9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974B01CB-37C1-4188-8FD9-CDA69E1F931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6BA0FAFE-4E5D-41B2-BD55-3FC36DA158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7A30252C-7380-48C6-8777-79B4907B4A0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3A92D479-F447-4667-B846-62B573DF44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35C8D33F-D62B-4FE1-9544-0AEFCF7615D2}"/>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FCCCCF61-D074-4AE5-8B36-8606D0166FA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870AA844-BD60-488E-87F7-02375B402121}"/>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A0933357-FBD7-4BDC-82B7-9302A03BA01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1D65E4BC-30F6-4295-88F4-6D247908E2C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4B546895-690F-4B78-BA1B-10980B735054}"/>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ED52433-DD2A-48D0-A66F-DBC3CC8EA22A}"/>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A799769F-E3B7-4DC4-BA4A-6C3908D6E393}"/>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C920E7A0-036C-4DE0-A8B3-7EE5DD2F5BBF}"/>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D3B895E8-E68E-49DB-B875-BA2CDF32C179}"/>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A1A81C48-CBD6-4661-ADA2-AFDBF2C593BB}"/>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5B482B6-872B-4DA0-A06E-959E792131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15741A1-CDAB-4DA7-9F8F-8ED19EE5F3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57D294D-BB72-41BE-BEBD-078F71EB67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FFA562D-8389-4794-BDDC-1341231112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17C4C52-87DF-42AB-B396-4AC922FE36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88644</xdr:rowOff>
    </xdr:from>
    <xdr:to>
      <xdr:col>55</xdr:col>
      <xdr:colOff>50800</xdr:colOff>
      <xdr:row>62</xdr:row>
      <xdr:rowOff>18794</xdr:rowOff>
    </xdr:to>
    <xdr:sp macro="" textlink="">
      <xdr:nvSpPr>
        <xdr:cNvPr id="250" name="楕円 249">
          <a:extLst>
            <a:ext uri="{FF2B5EF4-FFF2-40B4-BE49-F238E27FC236}">
              <a16:creationId xmlns:a16="http://schemas.microsoft.com/office/drawing/2014/main" id="{116F979B-7EF1-4E60-9F35-6F7012735BEE}"/>
            </a:ext>
          </a:extLst>
        </xdr:cNvPr>
        <xdr:cNvSpPr/>
      </xdr:nvSpPr>
      <xdr:spPr>
        <a:xfrm>
          <a:off x="10426700" y="105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111521</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ABFF2F4A-6CE8-4184-ABB9-E82F216B8FCC}"/>
            </a:ext>
          </a:extLst>
        </xdr:cNvPr>
        <xdr:cNvSpPr txBox="1"/>
      </xdr:nvSpPr>
      <xdr:spPr>
        <a:xfrm>
          <a:off x="10515600" y="1039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93955</xdr:rowOff>
    </xdr:from>
    <xdr:to>
      <xdr:col>50</xdr:col>
      <xdr:colOff>165100</xdr:colOff>
      <xdr:row>62</xdr:row>
      <xdr:rowOff>24105</xdr:rowOff>
    </xdr:to>
    <xdr:sp macro="" textlink="">
      <xdr:nvSpPr>
        <xdr:cNvPr id="252" name="楕円 251">
          <a:extLst>
            <a:ext uri="{FF2B5EF4-FFF2-40B4-BE49-F238E27FC236}">
              <a16:creationId xmlns:a16="http://schemas.microsoft.com/office/drawing/2014/main" id="{CD1E8147-28D9-4173-910F-EDF493E96855}"/>
            </a:ext>
          </a:extLst>
        </xdr:cNvPr>
        <xdr:cNvSpPr/>
      </xdr:nvSpPr>
      <xdr:spPr>
        <a:xfrm>
          <a:off x="9588500" y="10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139444</xdr:rowOff>
    </xdr:from>
    <xdr:to>
      <xdr:col>55</xdr:col>
      <xdr:colOff>0</xdr:colOff>
      <xdr:row>61</xdr:row>
      <xdr:rowOff>144755</xdr:rowOff>
    </xdr:to>
    <xdr:cxnSp macro="">
      <xdr:nvCxnSpPr>
        <xdr:cNvPr id="253" name="直線コネクタ 252">
          <a:extLst>
            <a:ext uri="{FF2B5EF4-FFF2-40B4-BE49-F238E27FC236}">
              <a16:creationId xmlns:a16="http://schemas.microsoft.com/office/drawing/2014/main" id="{23B9D15C-1617-48BE-9058-3D6ED8DA3EE5}"/>
            </a:ext>
          </a:extLst>
        </xdr:cNvPr>
        <xdr:cNvCxnSpPr/>
      </xdr:nvCxnSpPr>
      <xdr:spPr>
        <a:xfrm flipV="1">
          <a:off x="9639300" y="10597894"/>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94985</xdr:rowOff>
    </xdr:from>
    <xdr:to>
      <xdr:col>46</xdr:col>
      <xdr:colOff>38100</xdr:colOff>
      <xdr:row>62</xdr:row>
      <xdr:rowOff>25135</xdr:rowOff>
    </xdr:to>
    <xdr:sp macro="" textlink="">
      <xdr:nvSpPr>
        <xdr:cNvPr id="254" name="楕円 253">
          <a:extLst>
            <a:ext uri="{FF2B5EF4-FFF2-40B4-BE49-F238E27FC236}">
              <a16:creationId xmlns:a16="http://schemas.microsoft.com/office/drawing/2014/main" id="{4BC1C742-1D65-4E40-B97B-7EF38A54050D}"/>
            </a:ext>
          </a:extLst>
        </xdr:cNvPr>
        <xdr:cNvSpPr/>
      </xdr:nvSpPr>
      <xdr:spPr>
        <a:xfrm>
          <a:off x="8699500" y="10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144755</xdr:rowOff>
    </xdr:from>
    <xdr:to>
      <xdr:col>50</xdr:col>
      <xdr:colOff>114300</xdr:colOff>
      <xdr:row>61</xdr:row>
      <xdr:rowOff>145785</xdr:rowOff>
    </xdr:to>
    <xdr:cxnSp macro="">
      <xdr:nvCxnSpPr>
        <xdr:cNvPr id="255" name="直線コネクタ 254">
          <a:extLst>
            <a:ext uri="{FF2B5EF4-FFF2-40B4-BE49-F238E27FC236}">
              <a16:creationId xmlns:a16="http://schemas.microsoft.com/office/drawing/2014/main" id="{32126D75-81E6-4E01-A77B-04E53F8A1FD0}"/>
            </a:ext>
          </a:extLst>
        </xdr:cNvPr>
        <xdr:cNvCxnSpPr/>
      </xdr:nvCxnSpPr>
      <xdr:spPr>
        <a:xfrm flipV="1">
          <a:off x="8750300" y="10603205"/>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96593</xdr:rowOff>
    </xdr:from>
    <xdr:to>
      <xdr:col>41</xdr:col>
      <xdr:colOff>101600</xdr:colOff>
      <xdr:row>62</xdr:row>
      <xdr:rowOff>26743</xdr:rowOff>
    </xdr:to>
    <xdr:sp macro="" textlink="">
      <xdr:nvSpPr>
        <xdr:cNvPr id="256" name="楕円 255">
          <a:extLst>
            <a:ext uri="{FF2B5EF4-FFF2-40B4-BE49-F238E27FC236}">
              <a16:creationId xmlns:a16="http://schemas.microsoft.com/office/drawing/2014/main" id="{0AC4FF28-6D6B-4B98-8722-41BCDB2DDC22}"/>
            </a:ext>
          </a:extLst>
        </xdr:cNvPr>
        <xdr:cNvSpPr/>
      </xdr:nvSpPr>
      <xdr:spPr>
        <a:xfrm>
          <a:off x="7810500" y="10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145785</xdr:rowOff>
    </xdr:from>
    <xdr:to>
      <xdr:col>45</xdr:col>
      <xdr:colOff>177800</xdr:colOff>
      <xdr:row>61</xdr:row>
      <xdr:rowOff>147393</xdr:rowOff>
    </xdr:to>
    <xdr:cxnSp macro="">
      <xdr:nvCxnSpPr>
        <xdr:cNvPr id="257" name="直線コネクタ 256">
          <a:extLst>
            <a:ext uri="{FF2B5EF4-FFF2-40B4-BE49-F238E27FC236}">
              <a16:creationId xmlns:a16="http://schemas.microsoft.com/office/drawing/2014/main" id="{2DBB8465-4B80-4245-859D-52B106CFB844}"/>
            </a:ext>
          </a:extLst>
        </xdr:cNvPr>
        <xdr:cNvCxnSpPr/>
      </xdr:nvCxnSpPr>
      <xdr:spPr>
        <a:xfrm flipV="1">
          <a:off x="7861300" y="10604235"/>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98211</xdr:rowOff>
    </xdr:from>
    <xdr:to>
      <xdr:col>36</xdr:col>
      <xdr:colOff>165100</xdr:colOff>
      <xdr:row>62</xdr:row>
      <xdr:rowOff>28361</xdr:rowOff>
    </xdr:to>
    <xdr:sp macro="" textlink="">
      <xdr:nvSpPr>
        <xdr:cNvPr id="258" name="楕円 257">
          <a:extLst>
            <a:ext uri="{FF2B5EF4-FFF2-40B4-BE49-F238E27FC236}">
              <a16:creationId xmlns:a16="http://schemas.microsoft.com/office/drawing/2014/main" id="{37B9A889-0AE5-4377-8A6B-C40C4CCF13FE}"/>
            </a:ext>
          </a:extLst>
        </xdr:cNvPr>
        <xdr:cNvSpPr/>
      </xdr:nvSpPr>
      <xdr:spPr>
        <a:xfrm>
          <a:off x="6921500" y="105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147393</xdr:rowOff>
    </xdr:from>
    <xdr:to>
      <xdr:col>41</xdr:col>
      <xdr:colOff>50800</xdr:colOff>
      <xdr:row>61</xdr:row>
      <xdr:rowOff>149011</xdr:rowOff>
    </xdr:to>
    <xdr:cxnSp macro="">
      <xdr:nvCxnSpPr>
        <xdr:cNvPr id="259" name="直線コネクタ 258">
          <a:extLst>
            <a:ext uri="{FF2B5EF4-FFF2-40B4-BE49-F238E27FC236}">
              <a16:creationId xmlns:a16="http://schemas.microsoft.com/office/drawing/2014/main" id="{482864E6-7B24-4C23-8169-202D9AA0645E}"/>
            </a:ext>
          </a:extLst>
        </xdr:cNvPr>
        <xdr:cNvCxnSpPr/>
      </xdr:nvCxnSpPr>
      <xdr:spPr>
        <a:xfrm flipV="1">
          <a:off x="6972300" y="10605843"/>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9BCF311B-06B6-4938-A5E3-989388B04453}"/>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6BD2578E-E8AB-4346-98DB-AA4D24F69DDC}"/>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75565B83-7A0D-4E0F-9734-151469E76151}"/>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561DA30-8D17-4B95-AC7B-0FC38436B0DE}"/>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40632</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44186495-BC7E-4768-9E07-DA7317A40BDC}"/>
            </a:ext>
          </a:extLst>
        </xdr:cNvPr>
        <xdr:cNvSpPr txBox="1"/>
      </xdr:nvSpPr>
      <xdr:spPr>
        <a:xfrm>
          <a:off x="9327095" y="1032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41662</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6C7EA580-727B-409C-A35A-8C18C55F2091}"/>
            </a:ext>
          </a:extLst>
        </xdr:cNvPr>
        <xdr:cNvSpPr txBox="1"/>
      </xdr:nvSpPr>
      <xdr:spPr>
        <a:xfrm>
          <a:off x="8450795" y="1032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43270</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4BE2DACC-9CE8-4FF1-8EE0-FB0F00B7FC24}"/>
            </a:ext>
          </a:extLst>
        </xdr:cNvPr>
        <xdr:cNvSpPr txBox="1"/>
      </xdr:nvSpPr>
      <xdr:spPr>
        <a:xfrm>
          <a:off x="7561795" y="1033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44888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9C03F831-DCD6-4F04-BD5E-F6EC6ADE1F10}"/>
            </a:ext>
          </a:extLst>
        </xdr:cNvPr>
        <xdr:cNvSpPr txBox="1"/>
      </xdr:nvSpPr>
      <xdr:spPr>
        <a:xfrm>
          <a:off x="6672795" y="1033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C0164632-1E03-49AF-9C50-E22B711C82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C124CBC1-A588-4DDA-8274-EC97BDD359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11A6E52C-4AAC-452C-BE1A-67377FE5FB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A0748242-767E-487E-AE91-3561D7EED4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619AD3F-6D74-449B-A71B-FD1D56AC55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E7681AE1-9697-4889-A1FB-8D9EA7DB85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E83153DB-8CF8-45EE-802B-6C3EFE7470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ABBD07C2-498B-4765-BAD0-E1ACF1CC51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5FD21FC3-73C9-4253-A6A0-D4840B1176A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C63ADBFD-F7F5-478B-98D8-3F5ED4CEC0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E7850E2F-3EC9-42A2-83AC-4DB2CBD71A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61A0DFB3-9BDB-4F48-848C-6A2144517AD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3D67EB4D-95C8-4C93-885B-92C2E4DA663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86C81047-B351-433B-A7E6-04ED0FF9652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75582B63-B53D-45BE-B954-75E71AE0CC7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8FAF8796-0934-45E1-8BE6-010C47B3BC0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3A400B8E-1606-443A-B766-B66ABFE3CC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FCE00AC0-06B6-4266-9F0A-B08E0977FB2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6F75179B-316D-47B5-B006-B6EBB51E70E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78FB43D6-C733-47FE-B568-2B5663E35F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6B1CAA7-B3BA-4DD3-A659-23277703018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AD4CBAE-3FE9-46AD-8BC1-33D11628D7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9749405B-1647-4778-BD3B-984E961CF2D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BDA49F54-DD77-4A7A-9CC0-DEB142D3E2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B47124E3-1F59-4427-8B32-3F1A2C0016D4}"/>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79E31F61-D7C2-48B2-82A6-69D95199975A}"/>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288F57E-3B18-4BF3-B2CE-2CC54B132683}"/>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C8006512-640F-40CA-9D85-BF260461E154}"/>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C6E15FEC-FF70-415B-A84E-3B8E6C7DCE23}"/>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9D14AD3C-74A8-462D-9972-B9057A9E25BA}"/>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A0F3A9ED-4143-4EBB-97C3-A56F66F23DF5}"/>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A326AF21-01C3-445A-84B3-02BA07C7B542}"/>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182DC28-557E-4F27-B8BF-FD8C7CF329E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356CD6B3-792E-439F-A69C-5DDB3E4DAD9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BF0204DA-7B67-472C-A057-DD664CBB9CF9}"/>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214588F-47C0-4CB7-9F20-1DB58A2A37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37182B0-8194-410A-B0CF-A62C78F799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CE34B00-2D45-41C6-9021-C4511E178B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4923865-8E7A-46A5-9F4B-7238B8AE8E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57E86D79-5FF2-457A-98AE-4E91658C14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308" name="楕円 307">
          <a:extLst>
            <a:ext uri="{FF2B5EF4-FFF2-40B4-BE49-F238E27FC236}">
              <a16:creationId xmlns:a16="http://schemas.microsoft.com/office/drawing/2014/main" id="{8D61841B-6833-4264-B63C-0CD9A13EEF76}"/>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168291</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1AB15F2A-E90C-4B51-A37F-FCBEFA4C43DF}"/>
            </a:ext>
          </a:extLst>
        </xdr:cNvPr>
        <xdr:cNvSpPr txBox="1"/>
      </xdr:nvSpPr>
      <xdr:spPr>
        <a:xfrm>
          <a:off x="4673600"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10" name="楕円 309">
          <a:extLst>
            <a:ext uri="{FF2B5EF4-FFF2-40B4-BE49-F238E27FC236}">
              <a16:creationId xmlns:a16="http://schemas.microsoft.com/office/drawing/2014/main" id="{4095BB9B-6B08-4733-AB3F-C0D2401F065E}"/>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24764</xdr:rowOff>
    </xdr:to>
    <xdr:cxnSp macro="">
      <xdr:nvCxnSpPr>
        <xdr:cNvPr id="311" name="直線コネクタ 310">
          <a:extLst>
            <a:ext uri="{FF2B5EF4-FFF2-40B4-BE49-F238E27FC236}">
              <a16:creationId xmlns:a16="http://schemas.microsoft.com/office/drawing/2014/main" id="{CB537B46-5D27-4D34-ABEF-31C45E244C8C}"/>
            </a:ext>
          </a:extLst>
        </xdr:cNvPr>
        <xdr:cNvCxnSpPr/>
      </xdr:nvCxnSpPr>
      <xdr:spPr>
        <a:xfrm>
          <a:off x="3797300" y="140512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92075</xdr:rowOff>
    </xdr:from>
    <xdr:to>
      <xdr:col>15</xdr:col>
      <xdr:colOff>101600</xdr:colOff>
      <xdr:row>82</xdr:row>
      <xdr:rowOff>22225</xdr:rowOff>
    </xdr:to>
    <xdr:sp macro="" textlink="">
      <xdr:nvSpPr>
        <xdr:cNvPr id="312" name="楕円 311">
          <a:extLst>
            <a:ext uri="{FF2B5EF4-FFF2-40B4-BE49-F238E27FC236}">
              <a16:creationId xmlns:a16="http://schemas.microsoft.com/office/drawing/2014/main" id="{27F2DC05-7777-4C0D-8656-3F39C620AFE9}"/>
            </a:ext>
          </a:extLst>
        </xdr:cNvPr>
        <xdr:cNvSpPr/>
      </xdr:nvSpPr>
      <xdr:spPr>
        <a:xfrm>
          <a:off x="2857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81</xdr:row>
      <xdr:rowOff>163830</xdr:rowOff>
    </xdr:to>
    <xdr:cxnSp macro="">
      <xdr:nvCxnSpPr>
        <xdr:cNvPr id="313" name="直線コネクタ 312">
          <a:extLst>
            <a:ext uri="{FF2B5EF4-FFF2-40B4-BE49-F238E27FC236}">
              <a16:creationId xmlns:a16="http://schemas.microsoft.com/office/drawing/2014/main" id="{BD96BCA4-EEC2-42A8-8181-EF39FBE7F385}"/>
            </a:ext>
          </a:extLst>
        </xdr:cNvPr>
        <xdr:cNvCxnSpPr/>
      </xdr:nvCxnSpPr>
      <xdr:spPr>
        <a:xfrm>
          <a:off x="2908300" y="14030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14" name="楕円 313">
          <a:extLst>
            <a:ext uri="{FF2B5EF4-FFF2-40B4-BE49-F238E27FC236}">
              <a16:creationId xmlns:a16="http://schemas.microsoft.com/office/drawing/2014/main" id="{D6D6246B-E24B-406F-AECF-C1C051FE81FC}"/>
            </a:ext>
          </a:extLst>
        </xdr:cNvPr>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142875</xdr:rowOff>
    </xdr:from>
    <xdr:to>
      <xdr:col>15</xdr:col>
      <xdr:colOff>50800</xdr:colOff>
      <xdr:row>82</xdr:row>
      <xdr:rowOff>0</xdr:rowOff>
    </xdr:to>
    <xdr:cxnSp macro="">
      <xdr:nvCxnSpPr>
        <xdr:cNvPr id="315" name="直線コネクタ 314">
          <a:extLst>
            <a:ext uri="{FF2B5EF4-FFF2-40B4-BE49-F238E27FC236}">
              <a16:creationId xmlns:a16="http://schemas.microsoft.com/office/drawing/2014/main" id="{4BE9C3BB-F2E5-42BB-9C77-FECA0D4DA7BA}"/>
            </a:ext>
          </a:extLst>
        </xdr:cNvPr>
        <xdr:cNvCxnSpPr/>
      </xdr:nvCxnSpPr>
      <xdr:spPr>
        <a:xfrm flipV="1">
          <a:off x="2019300" y="14030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316" name="楕円 315">
          <a:extLst>
            <a:ext uri="{FF2B5EF4-FFF2-40B4-BE49-F238E27FC236}">
              <a16:creationId xmlns:a16="http://schemas.microsoft.com/office/drawing/2014/main" id="{5E6D307D-57C1-441E-85B4-C91F2BD60526}"/>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82</xdr:row>
      <xdr:rowOff>0</xdr:rowOff>
    </xdr:to>
    <xdr:cxnSp macro="">
      <xdr:nvCxnSpPr>
        <xdr:cNvPr id="317" name="直線コネクタ 316">
          <a:extLst>
            <a:ext uri="{FF2B5EF4-FFF2-40B4-BE49-F238E27FC236}">
              <a16:creationId xmlns:a16="http://schemas.microsoft.com/office/drawing/2014/main" id="{2BC7D28B-61B5-461D-A210-EE007F1F9675}"/>
            </a:ext>
          </a:extLst>
        </xdr:cNvPr>
        <xdr:cNvCxnSpPr/>
      </xdr:nvCxnSpPr>
      <xdr:spPr>
        <a:xfrm>
          <a:off x="1130300" y="14011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a:extLst>
            <a:ext uri="{FF2B5EF4-FFF2-40B4-BE49-F238E27FC236}">
              <a16:creationId xmlns:a16="http://schemas.microsoft.com/office/drawing/2014/main" id="{B04E659B-7F7C-4F55-81B5-3D88E9E251D8}"/>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B2AAB867-D372-4C5A-828B-8A162D97B857}"/>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25CAE09E-89F8-4731-BBEE-58DE34916285}"/>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a:extLst>
            <a:ext uri="{FF2B5EF4-FFF2-40B4-BE49-F238E27FC236}">
              <a16:creationId xmlns:a16="http://schemas.microsoft.com/office/drawing/2014/main" id="{048312A6-C507-431C-AC7F-43ABBA919EF1}"/>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22" name="n_1mainValue【公営住宅】&#10;有形固定資産減価償却率">
          <a:extLst>
            <a:ext uri="{FF2B5EF4-FFF2-40B4-BE49-F238E27FC236}">
              <a16:creationId xmlns:a16="http://schemas.microsoft.com/office/drawing/2014/main" id="{C9D72839-5E99-430F-8DED-05540E35A823}"/>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38752</xdr:rowOff>
    </xdr:from>
    <xdr:ext cx="405111" cy="259045"/>
    <xdr:sp macro="" textlink="">
      <xdr:nvSpPr>
        <xdr:cNvPr id="323" name="n_2mainValue【公営住宅】&#10;有形固定資産減価償却率">
          <a:extLst>
            <a:ext uri="{FF2B5EF4-FFF2-40B4-BE49-F238E27FC236}">
              <a16:creationId xmlns:a16="http://schemas.microsoft.com/office/drawing/2014/main" id="{B13C8490-9146-4691-B90A-EA981D35AFFC}"/>
            </a:ext>
          </a:extLst>
        </xdr:cNvPr>
        <xdr:cNvSpPr txBox="1"/>
      </xdr:nvSpPr>
      <xdr:spPr>
        <a:xfrm>
          <a:off x="2705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324" name="n_3mainValue【公営住宅】&#10;有形固定資産減価償却率">
          <a:extLst>
            <a:ext uri="{FF2B5EF4-FFF2-40B4-BE49-F238E27FC236}">
              <a16:creationId xmlns:a16="http://schemas.microsoft.com/office/drawing/2014/main" id="{BECD5BED-4A03-4B57-8E9A-186DF35A5B7A}"/>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25" name="n_4mainValue【公営住宅】&#10;有形固定資産減価償却率">
          <a:extLst>
            <a:ext uri="{FF2B5EF4-FFF2-40B4-BE49-F238E27FC236}">
              <a16:creationId xmlns:a16="http://schemas.microsoft.com/office/drawing/2014/main" id="{70967EA3-05C6-4281-8756-EA87244E8B2C}"/>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BB7B6477-3214-4F57-AA6A-612E86CF78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5E0EE824-7FF6-46C5-A2D3-57C2AC7E5C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EFB9483D-2A43-4C65-8997-931A380433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8A4CE1B0-00FA-45F2-8129-36B48E763B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CF6ADC9F-D90E-4D9E-936B-A62E15C690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92C6A34B-BC72-48B0-A552-99BFD8969F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CE881408-1B67-42AE-9866-B392C639F1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B45C3923-631D-4D42-94E6-4BA6CCBE89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E4B10437-CE14-44EC-A93E-7DB5DACCE0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2B05B589-ADD6-47F9-806D-09A207BB47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5E17FC35-95CC-4245-BE82-F07AFE4889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EE0E00C1-BE3F-4C90-9DCC-524DDE6CCC0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CA188190-3546-4410-908C-413A187015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F75ED9D8-1DD8-4F20-A8FF-DC2AD83779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6555A23E-B88C-4E6C-A549-6961A9B016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CFD9D033-473F-4676-99F0-FB095E834EC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550FAB4B-5485-4CBA-A9FB-292DC929AF7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C1C6F9BE-C1CA-4E9B-A6DB-90A276A4887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CD455963-5DF0-404D-960B-781F6F45117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83D90543-FD71-4CF1-8796-406C180B192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47185E72-4A34-40BD-B41B-3BA6DA13921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BE554E6E-25B2-4EBC-BC96-442B5BBBEB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F192BABA-0DD4-4B1E-829D-3ED709F46C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6FE94288-1B78-4680-986D-CFEB4BE81D0F}"/>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7EF9A65B-2143-43FC-A19A-C05AAFBF83D8}"/>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468AAFA9-2561-48FC-870D-96A1D791852D}"/>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375A17FF-399F-41A1-95B6-C6AED5E14B91}"/>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CD3B59AD-E39A-4F7B-A3DB-DF5B74CDC0D7}"/>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DC612C56-231E-4ABE-A865-5A66AD96513E}"/>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33D56C71-02EF-4FCF-8EB4-0623813468C5}"/>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C3F47695-3127-47BB-96E1-1A6F25A7EDDD}"/>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9C607A66-7B4C-424B-A5D3-515ECB44CE88}"/>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1DE8A6B-1012-48C3-8F24-C7F16CBDF93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AAEC12CF-6301-4F89-8C55-4B0E07E06582}"/>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4A8392E-9CF5-4C4D-9055-F59EF8E2C5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9FB2DDC-EB2D-4F3E-8C6E-09A71EA36C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34C66F6-40CF-4809-805B-E008F2D205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ECCD99F-FAA3-493A-B4CE-657411D31B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16892ED-3F81-4D12-AEE8-0548B59D20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65" name="楕円 364">
          <a:extLst>
            <a:ext uri="{FF2B5EF4-FFF2-40B4-BE49-F238E27FC236}">
              <a16:creationId xmlns:a16="http://schemas.microsoft.com/office/drawing/2014/main" id="{1C2408BD-F210-4F66-89DC-0A1B185D1824}"/>
            </a:ext>
          </a:extLst>
        </xdr:cNvPr>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66" name="【公営住宅】&#10;一人当たり面積該当値テキスト">
          <a:extLst>
            <a:ext uri="{FF2B5EF4-FFF2-40B4-BE49-F238E27FC236}">
              <a16:creationId xmlns:a16="http://schemas.microsoft.com/office/drawing/2014/main" id="{0E7BBE81-37F0-4336-9036-4A28449FF0A5}"/>
            </a:ext>
          </a:extLst>
        </xdr:cNvPr>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166370</xdr:rowOff>
    </xdr:from>
    <xdr:to>
      <xdr:col>50</xdr:col>
      <xdr:colOff>165100</xdr:colOff>
      <xdr:row>85</xdr:row>
      <xdr:rowOff>96520</xdr:rowOff>
    </xdr:to>
    <xdr:sp macro="" textlink="">
      <xdr:nvSpPr>
        <xdr:cNvPr id="367" name="楕円 366">
          <a:extLst>
            <a:ext uri="{FF2B5EF4-FFF2-40B4-BE49-F238E27FC236}">
              <a16:creationId xmlns:a16="http://schemas.microsoft.com/office/drawing/2014/main" id="{7B218929-35D0-4B79-83EC-12FCFA9EBF39}"/>
            </a:ext>
          </a:extLst>
        </xdr:cNvPr>
        <xdr:cNvSpPr/>
      </xdr:nvSpPr>
      <xdr:spPr>
        <a:xfrm>
          <a:off x="958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45720</xdr:rowOff>
    </xdr:from>
    <xdr:to>
      <xdr:col>55</xdr:col>
      <xdr:colOff>0</xdr:colOff>
      <xdr:row>85</xdr:row>
      <xdr:rowOff>48768</xdr:rowOff>
    </xdr:to>
    <xdr:cxnSp macro="">
      <xdr:nvCxnSpPr>
        <xdr:cNvPr id="368" name="直線コネクタ 367">
          <a:extLst>
            <a:ext uri="{FF2B5EF4-FFF2-40B4-BE49-F238E27FC236}">
              <a16:creationId xmlns:a16="http://schemas.microsoft.com/office/drawing/2014/main" id="{DA723C73-7F39-4430-8399-59B26A08FAE2}"/>
            </a:ext>
          </a:extLst>
        </xdr:cNvPr>
        <xdr:cNvCxnSpPr/>
      </xdr:nvCxnSpPr>
      <xdr:spPr>
        <a:xfrm>
          <a:off x="9639300" y="1461897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155702</xdr:rowOff>
    </xdr:from>
    <xdr:to>
      <xdr:col>46</xdr:col>
      <xdr:colOff>38100</xdr:colOff>
      <xdr:row>85</xdr:row>
      <xdr:rowOff>85852</xdr:rowOff>
    </xdr:to>
    <xdr:sp macro="" textlink="">
      <xdr:nvSpPr>
        <xdr:cNvPr id="369" name="楕円 368">
          <a:extLst>
            <a:ext uri="{FF2B5EF4-FFF2-40B4-BE49-F238E27FC236}">
              <a16:creationId xmlns:a16="http://schemas.microsoft.com/office/drawing/2014/main" id="{0AAAA7A3-E5A9-4C47-B93F-2C67C0481C0C}"/>
            </a:ext>
          </a:extLst>
        </xdr:cNvPr>
        <xdr:cNvSpPr/>
      </xdr:nvSpPr>
      <xdr:spPr>
        <a:xfrm>
          <a:off x="86995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35052</xdr:rowOff>
    </xdr:from>
    <xdr:to>
      <xdr:col>50</xdr:col>
      <xdr:colOff>114300</xdr:colOff>
      <xdr:row>85</xdr:row>
      <xdr:rowOff>45720</xdr:rowOff>
    </xdr:to>
    <xdr:cxnSp macro="">
      <xdr:nvCxnSpPr>
        <xdr:cNvPr id="370" name="直線コネクタ 369">
          <a:extLst>
            <a:ext uri="{FF2B5EF4-FFF2-40B4-BE49-F238E27FC236}">
              <a16:creationId xmlns:a16="http://schemas.microsoft.com/office/drawing/2014/main" id="{0DB0C181-0944-43F2-909B-D75EF4DFA6E9}"/>
            </a:ext>
          </a:extLst>
        </xdr:cNvPr>
        <xdr:cNvCxnSpPr/>
      </xdr:nvCxnSpPr>
      <xdr:spPr>
        <a:xfrm>
          <a:off x="8750300" y="1460830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153415</xdr:rowOff>
    </xdr:from>
    <xdr:to>
      <xdr:col>41</xdr:col>
      <xdr:colOff>101600</xdr:colOff>
      <xdr:row>85</xdr:row>
      <xdr:rowOff>83565</xdr:rowOff>
    </xdr:to>
    <xdr:sp macro="" textlink="">
      <xdr:nvSpPr>
        <xdr:cNvPr id="371" name="楕円 370">
          <a:extLst>
            <a:ext uri="{FF2B5EF4-FFF2-40B4-BE49-F238E27FC236}">
              <a16:creationId xmlns:a16="http://schemas.microsoft.com/office/drawing/2014/main" id="{F63E7FA2-5902-4EC5-98C3-E77084A23C28}"/>
            </a:ext>
          </a:extLst>
        </xdr:cNvPr>
        <xdr:cNvSpPr/>
      </xdr:nvSpPr>
      <xdr:spPr>
        <a:xfrm>
          <a:off x="78105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32765</xdr:rowOff>
    </xdr:from>
    <xdr:to>
      <xdr:col>45</xdr:col>
      <xdr:colOff>177800</xdr:colOff>
      <xdr:row>85</xdr:row>
      <xdr:rowOff>35052</xdr:rowOff>
    </xdr:to>
    <xdr:cxnSp macro="">
      <xdr:nvCxnSpPr>
        <xdr:cNvPr id="372" name="直線コネクタ 371">
          <a:extLst>
            <a:ext uri="{FF2B5EF4-FFF2-40B4-BE49-F238E27FC236}">
              <a16:creationId xmlns:a16="http://schemas.microsoft.com/office/drawing/2014/main" id="{2210DA35-60F6-4361-9CD3-6136068B0B84}"/>
            </a:ext>
          </a:extLst>
        </xdr:cNvPr>
        <xdr:cNvCxnSpPr/>
      </xdr:nvCxnSpPr>
      <xdr:spPr>
        <a:xfrm>
          <a:off x="7861300" y="146060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162179</xdr:rowOff>
    </xdr:from>
    <xdr:to>
      <xdr:col>36</xdr:col>
      <xdr:colOff>165100</xdr:colOff>
      <xdr:row>85</xdr:row>
      <xdr:rowOff>92329</xdr:rowOff>
    </xdr:to>
    <xdr:sp macro="" textlink="">
      <xdr:nvSpPr>
        <xdr:cNvPr id="373" name="楕円 372">
          <a:extLst>
            <a:ext uri="{FF2B5EF4-FFF2-40B4-BE49-F238E27FC236}">
              <a16:creationId xmlns:a16="http://schemas.microsoft.com/office/drawing/2014/main" id="{B2757241-18E6-424B-8A1B-5834CE6A5509}"/>
            </a:ext>
          </a:extLst>
        </xdr:cNvPr>
        <xdr:cNvSpPr/>
      </xdr:nvSpPr>
      <xdr:spPr>
        <a:xfrm>
          <a:off x="6921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32765</xdr:rowOff>
    </xdr:from>
    <xdr:to>
      <xdr:col>41</xdr:col>
      <xdr:colOff>50800</xdr:colOff>
      <xdr:row>85</xdr:row>
      <xdr:rowOff>41529</xdr:rowOff>
    </xdr:to>
    <xdr:cxnSp macro="">
      <xdr:nvCxnSpPr>
        <xdr:cNvPr id="374" name="直線コネクタ 373">
          <a:extLst>
            <a:ext uri="{FF2B5EF4-FFF2-40B4-BE49-F238E27FC236}">
              <a16:creationId xmlns:a16="http://schemas.microsoft.com/office/drawing/2014/main" id="{F142D94E-C24B-4B37-B734-456EAD7136CA}"/>
            </a:ext>
          </a:extLst>
        </xdr:cNvPr>
        <xdr:cNvCxnSpPr/>
      </xdr:nvCxnSpPr>
      <xdr:spPr>
        <a:xfrm flipV="1">
          <a:off x="6972300" y="1460601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34CF144C-7B7F-4FD8-A84F-4905873E921E}"/>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533ED979-3957-4FD2-B8A7-E3F2E7150D98}"/>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74E39E01-016B-4603-B826-9B814D04C96F}"/>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572929D0-9116-4182-99E3-0D269D5FA57B}"/>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87647</xdr:rowOff>
    </xdr:from>
    <xdr:ext cx="469744" cy="259045"/>
    <xdr:sp macro="" textlink="">
      <xdr:nvSpPr>
        <xdr:cNvPr id="379" name="n_1mainValue【公営住宅】&#10;一人当たり面積">
          <a:extLst>
            <a:ext uri="{FF2B5EF4-FFF2-40B4-BE49-F238E27FC236}">
              <a16:creationId xmlns:a16="http://schemas.microsoft.com/office/drawing/2014/main" id="{D8BCAA29-A849-449B-B9C5-9A89951D6622}"/>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76979</xdr:rowOff>
    </xdr:from>
    <xdr:ext cx="469744" cy="259045"/>
    <xdr:sp macro="" textlink="">
      <xdr:nvSpPr>
        <xdr:cNvPr id="380" name="n_2mainValue【公営住宅】&#10;一人当たり面積">
          <a:extLst>
            <a:ext uri="{FF2B5EF4-FFF2-40B4-BE49-F238E27FC236}">
              <a16:creationId xmlns:a16="http://schemas.microsoft.com/office/drawing/2014/main" id="{9AA7CE92-462C-461C-83B4-20B8CC807F44}"/>
            </a:ext>
          </a:extLst>
        </xdr:cNvPr>
        <xdr:cNvSpPr txBox="1"/>
      </xdr:nvSpPr>
      <xdr:spPr>
        <a:xfrm>
          <a:off x="8515427" y="146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74692</xdr:rowOff>
    </xdr:from>
    <xdr:ext cx="469744" cy="259045"/>
    <xdr:sp macro="" textlink="">
      <xdr:nvSpPr>
        <xdr:cNvPr id="381" name="n_3mainValue【公営住宅】&#10;一人当たり面積">
          <a:extLst>
            <a:ext uri="{FF2B5EF4-FFF2-40B4-BE49-F238E27FC236}">
              <a16:creationId xmlns:a16="http://schemas.microsoft.com/office/drawing/2014/main" id="{6E1477BE-5DD9-401E-AB08-80E461719737}"/>
            </a:ext>
          </a:extLst>
        </xdr:cNvPr>
        <xdr:cNvSpPr txBox="1"/>
      </xdr:nvSpPr>
      <xdr:spPr>
        <a:xfrm>
          <a:off x="7626427" y="1464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83456</xdr:rowOff>
    </xdr:from>
    <xdr:ext cx="469744" cy="259045"/>
    <xdr:sp macro="" textlink="">
      <xdr:nvSpPr>
        <xdr:cNvPr id="382" name="n_4mainValue【公営住宅】&#10;一人当たり面積">
          <a:extLst>
            <a:ext uri="{FF2B5EF4-FFF2-40B4-BE49-F238E27FC236}">
              <a16:creationId xmlns:a16="http://schemas.microsoft.com/office/drawing/2014/main" id="{F3658CB0-D414-49C0-BFF2-515CA20F5FC0}"/>
            </a:ext>
          </a:extLst>
        </xdr:cNvPr>
        <xdr:cNvSpPr txBox="1"/>
      </xdr:nvSpPr>
      <xdr:spPr>
        <a:xfrm>
          <a:off x="6737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92B52368-1E24-4E1A-8528-539F5FA56C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8836845-8019-40CB-948B-D3C31CC26A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D0D5099F-A5E8-4291-8BA7-F58B3793E3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933ACFBC-F3B5-4467-A8DC-7D5BE3991B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F47424DB-69C9-413C-995B-8F8B8F2BC2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A5D8385-7908-49DA-BD4B-6EC8D65EA8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ED25A08-9A77-4DDF-9176-640C1A3DD9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5BC4849E-8A7F-43F1-9C8F-6922A04F6B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BEBDF679-9D1D-46ED-8657-75271F7B9D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EC658901-E2A2-46DE-B0AA-ED310ED1BC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892E6EB6-F987-4F80-B8F5-F59B32BDAA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11774961-1133-41FA-9068-FEF57B694FA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527DE6CE-AC3C-4487-9FFD-581EF882B4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266FA1-09EB-4062-AAB1-E33CC15FF2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CEAD3FD9-CD4E-49BF-B917-3BD8410F41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A2DA6721-DAB7-40CD-BF60-1704276066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D58BFD28-B359-4C23-A72D-73347C2D070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67E61348-160A-415E-AB91-7F25584932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861D7353-56E2-483F-9C51-C907041882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3D03CB4B-7BF7-4376-A975-8AC7C24B93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26BB7E87-748F-423B-A404-5D27A6CCBA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5D1F3E86-5B5D-4329-809E-809862EDCA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5357C01D-2D6D-464F-9C94-C054F22E6D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6F2A4F79-63AC-4369-B513-19FFFEE5ED4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CF41B2BA-E4F8-4B37-B9F3-468E33E4DE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3E4E52B8-5FA4-4EFA-AA42-21457391EB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6A6AFBD-BF4C-4DB3-A112-6C793A9028D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E2E45631-D8EC-4C24-A92E-66C2FE9113C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96708026-1EF8-4991-83A6-DBCD0F1EB14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78921F0-A2AC-4FAD-A1D4-5DECE4FF17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7000040F-8CC3-4990-86C9-67EDD83A7A5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852CD0C5-38F3-40C1-A6DD-25339DCF1A5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8B56DED1-7E81-4090-9909-187559305EB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2A6658B5-A05D-412B-AC11-ED6768F7F11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634B10A9-08F2-4B0D-AE98-1D1BFE761D7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58945ED2-C87D-4D5C-A645-CA550973F8F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543058F3-FE5B-4C76-A627-2B6F407E87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F844EA6-8A50-430C-9AAF-6776C1F565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276B3746-353A-4EDC-BACB-B7ED0126B2E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EF03BD0A-84A0-40D0-BB3F-88844DC9F1F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8FCDA103-C204-4C05-A0AD-CE2869E59326}"/>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E5CCEB3D-EAAD-4512-9392-11A3DD6EF68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B6379C4A-8A78-4F5D-B070-0F84390974A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8A700963-6615-4879-A4D6-FF14AE257A57}"/>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2C666C72-623C-48F0-8625-3A3B2EB2536B}"/>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2FBACC30-EFC0-4329-B78D-CEEF39FB1797}"/>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6CD2918C-0E78-4192-B1BF-F3FC1CE31913}"/>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AA287518-032B-4C68-8937-D6B7CA50B2BD}"/>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1301F347-EDDE-493D-B1DC-82A54CDA51EF}"/>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8535C0DB-9E41-4721-8F65-C6E2BF09273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D3B47838-D5D1-4134-8ED8-E7A970F845AB}"/>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0844F03-6E61-47C9-9B57-4C9EAF7694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83FF6A7-74A8-4951-A787-99B8338683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6C48CD5-5D6D-4A8F-9E76-A640783FA0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81B38DA-C730-4C90-97F4-B3A850AE79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99BF4BF1-CBE0-4D4D-9BF7-56CFEBD7D6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78740</xdr:rowOff>
    </xdr:from>
    <xdr:to>
      <xdr:col>85</xdr:col>
      <xdr:colOff>177800</xdr:colOff>
      <xdr:row>35</xdr:row>
      <xdr:rowOff>8890</xdr:rowOff>
    </xdr:to>
    <xdr:sp macro="" textlink="">
      <xdr:nvSpPr>
        <xdr:cNvPr id="439" name="楕円 438">
          <a:extLst>
            <a:ext uri="{FF2B5EF4-FFF2-40B4-BE49-F238E27FC236}">
              <a16:creationId xmlns:a16="http://schemas.microsoft.com/office/drawing/2014/main" id="{50942E41-9620-4431-893D-F80AE8FCB628}"/>
            </a:ext>
          </a:extLst>
        </xdr:cNvPr>
        <xdr:cNvSpPr/>
      </xdr:nvSpPr>
      <xdr:spPr>
        <a:xfrm>
          <a:off x="16268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101617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C54FF53A-75B2-4AD6-9A2A-F5D79F609D82}"/>
            </a:ext>
          </a:extLst>
        </xdr:cNvPr>
        <xdr:cNvSpPr txBox="1"/>
      </xdr:nvSpPr>
      <xdr:spPr>
        <a:xfrm>
          <a:off x="163576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xdr:rowOff>
    </xdr:from>
    <xdr:to>
      <xdr:col>81</xdr:col>
      <xdr:colOff>101600</xdr:colOff>
      <xdr:row>34</xdr:row>
      <xdr:rowOff>102235</xdr:rowOff>
    </xdr:to>
    <xdr:sp macro="" textlink="">
      <xdr:nvSpPr>
        <xdr:cNvPr id="441" name="楕円 440">
          <a:extLst>
            <a:ext uri="{FF2B5EF4-FFF2-40B4-BE49-F238E27FC236}">
              <a16:creationId xmlns:a16="http://schemas.microsoft.com/office/drawing/2014/main" id="{2A862BF5-0C39-43EE-922D-F9E1AB16C658}"/>
            </a:ext>
          </a:extLst>
        </xdr:cNvPr>
        <xdr:cNvSpPr/>
      </xdr:nvSpPr>
      <xdr:spPr>
        <a:xfrm>
          <a:off x="15430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51435</xdr:rowOff>
    </xdr:from>
    <xdr:to>
      <xdr:col>85</xdr:col>
      <xdr:colOff>127000</xdr:colOff>
      <xdr:row>34</xdr:row>
      <xdr:rowOff>129540</xdr:rowOff>
    </xdr:to>
    <xdr:cxnSp macro="">
      <xdr:nvCxnSpPr>
        <xdr:cNvPr id="442" name="直線コネクタ 441">
          <a:extLst>
            <a:ext uri="{FF2B5EF4-FFF2-40B4-BE49-F238E27FC236}">
              <a16:creationId xmlns:a16="http://schemas.microsoft.com/office/drawing/2014/main" id="{9BD6F5CD-F32E-446B-A5B4-2592F8478BCE}"/>
            </a:ext>
          </a:extLst>
        </xdr:cNvPr>
        <xdr:cNvCxnSpPr/>
      </xdr:nvCxnSpPr>
      <xdr:spPr>
        <a:xfrm>
          <a:off x="15481300" y="588073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21590</xdr:rowOff>
    </xdr:from>
    <xdr:to>
      <xdr:col>76</xdr:col>
      <xdr:colOff>165100</xdr:colOff>
      <xdr:row>34</xdr:row>
      <xdr:rowOff>123190</xdr:rowOff>
    </xdr:to>
    <xdr:sp macro="" textlink="">
      <xdr:nvSpPr>
        <xdr:cNvPr id="443" name="楕円 442">
          <a:extLst>
            <a:ext uri="{FF2B5EF4-FFF2-40B4-BE49-F238E27FC236}">
              <a16:creationId xmlns:a16="http://schemas.microsoft.com/office/drawing/2014/main" id="{F4696404-5F75-4D46-84FC-7DE1CC29C6B0}"/>
            </a:ext>
          </a:extLst>
        </xdr:cNvPr>
        <xdr:cNvSpPr/>
      </xdr:nvSpPr>
      <xdr:spPr>
        <a:xfrm>
          <a:off x="14541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51435</xdr:rowOff>
    </xdr:from>
    <xdr:to>
      <xdr:col>81</xdr:col>
      <xdr:colOff>50800</xdr:colOff>
      <xdr:row>34</xdr:row>
      <xdr:rowOff>72390</xdr:rowOff>
    </xdr:to>
    <xdr:cxnSp macro="">
      <xdr:nvCxnSpPr>
        <xdr:cNvPr id="444" name="直線コネクタ 443">
          <a:extLst>
            <a:ext uri="{FF2B5EF4-FFF2-40B4-BE49-F238E27FC236}">
              <a16:creationId xmlns:a16="http://schemas.microsoft.com/office/drawing/2014/main" id="{5845145D-9750-47AE-81F6-3344BA19B518}"/>
            </a:ext>
          </a:extLst>
        </xdr:cNvPr>
        <xdr:cNvCxnSpPr/>
      </xdr:nvCxnSpPr>
      <xdr:spPr>
        <a:xfrm flipV="1">
          <a:off x="14592300" y="5880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92075</xdr:rowOff>
    </xdr:from>
    <xdr:to>
      <xdr:col>72</xdr:col>
      <xdr:colOff>38100</xdr:colOff>
      <xdr:row>36</xdr:row>
      <xdr:rowOff>22225</xdr:rowOff>
    </xdr:to>
    <xdr:sp macro="" textlink="">
      <xdr:nvSpPr>
        <xdr:cNvPr id="445" name="楕円 444">
          <a:extLst>
            <a:ext uri="{FF2B5EF4-FFF2-40B4-BE49-F238E27FC236}">
              <a16:creationId xmlns:a16="http://schemas.microsoft.com/office/drawing/2014/main" id="{F643F274-D054-4EEC-9713-4BD29EE066C7}"/>
            </a:ext>
          </a:extLst>
        </xdr:cNvPr>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72390</xdr:rowOff>
    </xdr:from>
    <xdr:to>
      <xdr:col>76</xdr:col>
      <xdr:colOff>114300</xdr:colOff>
      <xdr:row>35</xdr:row>
      <xdr:rowOff>142875</xdr:rowOff>
    </xdr:to>
    <xdr:cxnSp macro="">
      <xdr:nvCxnSpPr>
        <xdr:cNvPr id="446" name="直線コネクタ 445">
          <a:extLst>
            <a:ext uri="{FF2B5EF4-FFF2-40B4-BE49-F238E27FC236}">
              <a16:creationId xmlns:a16="http://schemas.microsoft.com/office/drawing/2014/main" id="{A42115A4-5813-4AB9-B3BD-59B794AE2798}"/>
            </a:ext>
          </a:extLst>
        </xdr:cNvPr>
        <xdr:cNvCxnSpPr/>
      </xdr:nvCxnSpPr>
      <xdr:spPr>
        <a:xfrm flipV="1">
          <a:off x="13703300" y="590169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447" name="楕円 446">
          <a:extLst>
            <a:ext uri="{FF2B5EF4-FFF2-40B4-BE49-F238E27FC236}">
              <a16:creationId xmlns:a16="http://schemas.microsoft.com/office/drawing/2014/main" id="{04B01FFA-9172-48EC-960F-71B033389D60}"/>
            </a:ext>
          </a:extLst>
        </xdr:cNvPr>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142875</xdr:rowOff>
    </xdr:from>
    <xdr:to>
      <xdr:col>71</xdr:col>
      <xdr:colOff>177800</xdr:colOff>
      <xdr:row>38</xdr:row>
      <xdr:rowOff>76200</xdr:rowOff>
    </xdr:to>
    <xdr:cxnSp macro="">
      <xdr:nvCxnSpPr>
        <xdr:cNvPr id="448" name="直線コネクタ 447">
          <a:extLst>
            <a:ext uri="{FF2B5EF4-FFF2-40B4-BE49-F238E27FC236}">
              <a16:creationId xmlns:a16="http://schemas.microsoft.com/office/drawing/2014/main" id="{CE3EFC5F-B4A0-49A1-94F5-7E2E55F164AC}"/>
            </a:ext>
          </a:extLst>
        </xdr:cNvPr>
        <xdr:cNvCxnSpPr/>
      </xdr:nvCxnSpPr>
      <xdr:spPr>
        <a:xfrm flipV="1">
          <a:off x="12814300" y="614362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BFFF1FFE-7BEE-45B5-8366-6935DC95EA3C}"/>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E3657BDD-26EC-451F-B64F-920B89A2CA0E}"/>
            </a:ext>
          </a:extLst>
        </xdr:cNvPr>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18C5AC93-55DD-46FA-8F49-DB61BAD0990B}"/>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9494EBDB-174B-48E5-BB9F-E93F40EC35E2}"/>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118762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71DDC41F-EB45-4620-BB94-09689DB6FF66}"/>
            </a:ext>
          </a:extLst>
        </xdr:cNvPr>
        <xdr:cNvSpPr txBox="1"/>
      </xdr:nvSpPr>
      <xdr:spPr>
        <a:xfrm>
          <a:off x="1526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139717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CC6901FE-7966-4986-9D92-9C35C499F07C}"/>
            </a:ext>
          </a:extLst>
        </xdr:cNvPr>
        <xdr:cNvSpPr txBox="1"/>
      </xdr:nvSpPr>
      <xdr:spPr>
        <a:xfrm>
          <a:off x="14389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5B3010A4-D8F8-445C-A856-9C2C6A33596E}"/>
            </a:ext>
          </a:extLst>
        </xdr:cNvPr>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33B932AA-150F-4B59-AF16-C155EFB66872}"/>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693144A6-5B23-4358-9F60-5EEF01293F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1013201D-BC95-464C-BBCB-07F156A96E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A73A1A08-0C97-4071-9856-75F902929C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8F5A5B6B-3431-44C7-BDB7-6557C252D7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EBE268A4-DC47-4258-9E05-7B70F649ED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96F37C5F-86A8-4FEB-883A-2EF0D463A6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EB35CE4-43EF-40AF-8D49-12B0DEEB11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87A54C8E-855C-4995-A667-8CAD2CE72F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3204FC8C-EF69-44D7-9EE7-73F28B6F10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C1A58313-7ADE-44EB-9583-686897B649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1161FAEE-D7B7-41BE-A1C9-23818A6D381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2ED0BC73-93B9-47C4-AF2B-DBE9AF53EB5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448BE71E-4645-4A9A-A4AC-2BAE8A4F941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E84F0544-97C3-421A-93DD-ADF026141D7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4EC851C7-B06D-47E5-BF89-138B10CDDF2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45D7AF24-58E5-4C21-9FFE-C9B7E1C56A7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6F7F37AA-A941-4F49-9070-2BA970B69FF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84366CF9-0B5F-4E86-B684-9F2203884A4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92374504-93B9-4368-81B0-ECDD33F6226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C706DEF-22B9-446A-8E95-AAE468FD791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97C69F3D-9D24-4840-9A7E-9C6C924B9E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3BC7AD6F-C98B-4542-9923-CFED397B6F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C1A78F42-CEBC-41FF-8435-52DCF5ABC87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1151992F-BA16-43E4-A8D6-B64565CE49E9}"/>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9549A1E3-5ED2-4BA5-89AF-DA8D453309C1}"/>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51CFDA31-55F3-4336-AF33-EAD14309B1DB}"/>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A22F875A-0E3C-42E7-B47C-9A6C43305AF4}"/>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3C748BEB-B9EA-4CC4-B653-8F0E8DA679F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C5E840F4-8F0D-45D9-A8C0-4CA2BBD00D4F}"/>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31714450-3741-4FF8-A683-793AA22AF3A8}"/>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E86FD478-1AAE-4369-BC2B-AE301B4865DA}"/>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AC165989-A553-4568-BAC5-877AB5833052}"/>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4FB94632-7ABE-4ABA-957D-D896FE6C4F2D}"/>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A46FE4F7-F00C-4846-918B-8D6C552832FD}"/>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297E8DD-3CB6-4884-89F0-BF197D8208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FB36B86-E9D1-40C3-A182-522BB1B3D4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E0AE4D4-B920-4606-A22F-065FBFF653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F635E6D-E220-4173-91F5-5FB6EC650B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A20549AB-98E4-49F7-901B-FD732CAFBB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141605</xdr:rowOff>
    </xdr:from>
    <xdr:to>
      <xdr:col>116</xdr:col>
      <xdr:colOff>114300</xdr:colOff>
      <xdr:row>41</xdr:row>
      <xdr:rowOff>71755</xdr:rowOff>
    </xdr:to>
    <xdr:sp macro="" textlink="">
      <xdr:nvSpPr>
        <xdr:cNvPr id="496" name="楕円 495">
          <a:extLst>
            <a:ext uri="{FF2B5EF4-FFF2-40B4-BE49-F238E27FC236}">
              <a16:creationId xmlns:a16="http://schemas.microsoft.com/office/drawing/2014/main" id="{12AF492E-E61A-49E2-B641-BBDA622E9267}"/>
            </a:ext>
          </a:extLst>
        </xdr:cNvPr>
        <xdr:cNvSpPr/>
      </xdr:nvSpPr>
      <xdr:spPr>
        <a:xfrm>
          <a:off x="22110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120032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96E89B11-AD11-415C-A2FF-C108B7C146D4}"/>
            </a:ext>
          </a:extLst>
        </xdr:cNvPr>
        <xdr:cNvSpPr txBox="1"/>
      </xdr:nvSpPr>
      <xdr:spPr>
        <a:xfrm>
          <a:off x="221996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149225</xdr:rowOff>
    </xdr:from>
    <xdr:to>
      <xdr:col>112</xdr:col>
      <xdr:colOff>38100</xdr:colOff>
      <xdr:row>41</xdr:row>
      <xdr:rowOff>79375</xdr:rowOff>
    </xdr:to>
    <xdr:sp macro="" textlink="">
      <xdr:nvSpPr>
        <xdr:cNvPr id="498" name="楕円 497">
          <a:extLst>
            <a:ext uri="{FF2B5EF4-FFF2-40B4-BE49-F238E27FC236}">
              <a16:creationId xmlns:a16="http://schemas.microsoft.com/office/drawing/2014/main" id="{A22BA446-5BED-4AF2-A48C-4BBB2EA4AEE1}"/>
            </a:ext>
          </a:extLst>
        </xdr:cNvPr>
        <xdr:cNvSpPr/>
      </xdr:nvSpPr>
      <xdr:spPr>
        <a:xfrm>
          <a:off x="2127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20955</xdr:rowOff>
    </xdr:from>
    <xdr:to>
      <xdr:col>116</xdr:col>
      <xdr:colOff>63500</xdr:colOff>
      <xdr:row>41</xdr:row>
      <xdr:rowOff>28575</xdr:rowOff>
    </xdr:to>
    <xdr:cxnSp macro="">
      <xdr:nvCxnSpPr>
        <xdr:cNvPr id="499" name="直線コネクタ 498">
          <a:extLst>
            <a:ext uri="{FF2B5EF4-FFF2-40B4-BE49-F238E27FC236}">
              <a16:creationId xmlns:a16="http://schemas.microsoft.com/office/drawing/2014/main" id="{883D610F-6B15-43FD-8B0E-C0910D6210F2}"/>
            </a:ext>
          </a:extLst>
        </xdr:cNvPr>
        <xdr:cNvCxnSpPr/>
      </xdr:nvCxnSpPr>
      <xdr:spPr>
        <a:xfrm flipV="1">
          <a:off x="21323300" y="70504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126365</xdr:rowOff>
    </xdr:from>
    <xdr:to>
      <xdr:col>107</xdr:col>
      <xdr:colOff>101600</xdr:colOff>
      <xdr:row>41</xdr:row>
      <xdr:rowOff>56515</xdr:rowOff>
    </xdr:to>
    <xdr:sp macro="" textlink="">
      <xdr:nvSpPr>
        <xdr:cNvPr id="500" name="楕円 499">
          <a:extLst>
            <a:ext uri="{FF2B5EF4-FFF2-40B4-BE49-F238E27FC236}">
              <a16:creationId xmlns:a16="http://schemas.microsoft.com/office/drawing/2014/main" id="{8A21DE95-5ED3-47F8-8CB8-46FB6696D194}"/>
            </a:ext>
          </a:extLst>
        </xdr:cNvPr>
        <xdr:cNvSpPr/>
      </xdr:nvSpPr>
      <xdr:spPr>
        <a:xfrm>
          <a:off x="20383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xdr:rowOff>
    </xdr:from>
    <xdr:to>
      <xdr:col>111</xdr:col>
      <xdr:colOff>177800</xdr:colOff>
      <xdr:row>41</xdr:row>
      <xdr:rowOff>28575</xdr:rowOff>
    </xdr:to>
    <xdr:cxnSp macro="">
      <xdr:nvCxnSpPr>
        <xdr:cNvPr id="501" name="直線コネクタ 500">
          <a:extLst>
            <a:ext uri="{FF2B5EF4-FFF2-40B4-BE49-F238E27FC236}">
              <a16:creationId xmlns:a16="http://schemas.microsoft.com/office/drawing/2014/main" id="{339B2862-7407-43EA-9F9C-46027CAF7419}"/>
            </a:ext>
          </a:extLst>
        </xdr:cNvPr>
        <xdr:cNvCxnSpPr/>
      </xdr:nvCxnSpPr>
      <xdr:spPr>
        <a:xfrm>
          <a:off x="20434300" y="70351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xdr:rowOff>
    </xdr:from>
    <xdr:to>
      <xdr:col>102</xdr:col>
      <xdr:colOff>165100</xdr:colOff>
      <xdr:row>39</xdr:row>
      <xdr:rowOff>102235</xdr:rowOff>
    </xdr:to>
    <xdr:sp macro="" textlink="">
      <xdr:nvSpPr>
        <xdr:cNvPr id="502" name="楕円 501">
          <a:extLst>
            <a:ext uri="{FF2B5EF4-FFF2-40B4-BE49-F238E27FC236}">
              <a16:creationId xmlns:a16="http://schemas.microsoft.com/office/drawing/2014/main" id="{AA5A04EC-8230-4BDF-A6AA-D6C4FF62A447}"/>
            </a:ext>
          </a:extLst>
        </xdr:cNvPr>
        <xdr:cNvSpPr/>
      </xdr:nvSpPr>
      <xdr:spPr>
        <a:xfrm>
          <a:off x="19494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51435</xdr:rowOff>
    </xdr:from>
    <xdr:to>
      <xdr:col>107</xdr:col>
      <xdr:colOff>50800</xdr:colOff>
      <xdr:row>41</xdr:row>
      <xdr:rowOff>5715</xdr:rowOff>
    </xdr:to>
    <xdr:cxnSp macro="">
      <xdr:nvCxnSpPr>
        <xdr:cNvPr id="503" name="直線コネクタ 502">
          <a:extLst>
            <a:ext uri="{FF2B5EF4-FFF2-40B4-BE49-F238E27FC236}">
              <a16:creationId xmlns:a16="http://schemas.microsoft.com/office/drawing/2014/main" id="{F5197179-8CB1-437B-BA8F-62582182099A}"/>
            </a:ext>
          </a:extLst>
        </xdr:cNvPr>
        <xdr:cNvCxnSpPr/>
      </xdr:nvCxnSpPr>
      <xdr:spPr>
        <a:xfrm>
          <a:off x="19545300" y="673798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116840</xdr:rowOff>
    </xdr:from>
    <xdr:to>
      <xdr:col>98</xdr:col>
      <xdr:colOff>38100</xdr:colOff>
      <xdr:row>40</xdr:row>
      <xdr:rowOff>46990</xdr:rowOff>
    </xdr:to>
    <xdr:sp macro="" textlink="">
      <xdr:nvSpPr>
        <xdr:cNvPr id="504" name="楕円 503">
          <a:extLst>
            <a:ext uri="{FF2B5EF4-FFF2-40B4-BE49-F238E27FC236}">
              <a16:creationId xmlns:a16="http://schemas.microsoft.com/office/drawing/2014/main" id="{1EB678EF-D241-4217-A911-3D090F3854E8}"/>
            </a:ext>
          </a:extLst>
        </xdr:cNvPr>
        <xdr:cNvSpPr/>
      </xdr:nvSpPr>
      <xdr:spPr>
        <a:xfrm>
          <a:off x="18605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51435</xdr:rowOff>
    </xdr:from>
    <xdr:to>
      <xdr:col>102</xdr:col>
      <xdr:colOff>114300</xdr:colOff>
      <xdr:row>39</xdr:row>
      <xdr:rowOff>167640</xdr:rowOff>
    </xdr:to>
    <xdr:cxnSp macro="">
      <xdr:nvCxnSpPr>
        <xdr:cNvPr id="505" name="直線コネクタ 504">
          <a:extLst>
            <a:ext uri="{FF2B5EF4-FFF2-40B4-BE49-F238E27FC236}">
              <a16:creationId xmlns:a16="http://schemas.microsoft.com/office/drawing/2014/main" id="{195AA03D-0182-44DD-BFBA-648D77C64509}"/>
            </a:ext>
          </a:extLst>
        </xdr:cNvPr>
        <xdr:cNvCxnSpPr/>
      </xdr:nvCxnSpPr>
      <xdr:spPr>
        <a:xfrm flipV="1">
          <a:off x="18656300" y="673798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3729DB16-56FA-429B-B2C2-ADDB0348B1FB}"/>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928118E7-6F54-4928-BAD8-08CB5EB4A649}"/>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4FD42FC7-013D-4E34-A9B4-BA7B690C743D}"/>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302407B2-4F2E-4A63-A20E-F228F732ADC9}"/>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70502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AF175B5D-659E-4907-9075-898C9ED56D98}"/>
            </a:ext>
          </a:extLst>
        </xdr:cNvPr>
        <xdr:cNvSpPr txBox="1"/>
      </xdr:nvSpPr>
      <xdr:spPr>
        <a:xfrm>
          <a:off x="21075727" y="70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47642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3838ADF7-7DAD-44E6-93AC-1A5AAF5B99BA}"/>
            </a:ext>
          </a:extLst>
        </xdr:cNvPr>
        <xdr:cNvSpPr txBox="1"/>
      </xdr:nvSpPr>
      <xdr:spPr>
        <a:xfrm>
          <a:off x="20199427"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118762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F65A7D99-4D11-4336-86F4-08A3F83243C4}"/>
            </a:ext>
          </a:extLst>
        </xdr:cNvPr>
        <xdr:cNvSpPr txBox="1"/>
      </xdr:nvSpPr>
      <xdr:spPr>
        <a:xfrm>
          <a:off x="19310427"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63517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93F3D70E-C489-4958-ACAE-58FDF2EC317F}"/>
            </a:ext>
          </a:extLst>
        </xdr:cNvPr>
        <xdr:cNvSpPr txBox="1"/>
      </xdr:nvSpPr>
      <xdr:spPr>
        <a:xfrm>
          <a:off x="18421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C3A54FAB-3BFE-46B2-934F-45AB6C0907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A3BE3C43-D043-4CE2-AD7F-11398770DB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25E076AD-B0E5-4CCD-9BB3-AEC1CEA725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AAA13E74-212B-4FE9-ACE4-F579DA67AE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57D582FA-5888-4707-BF47-92AE2F3DD1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4229DF2E-614C-42F8-A94F-4C33024B41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8FDEFD5F-AC10-4406-97BC-FD3B21A641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6537319F-E620-459B-8CCA-3B787AE622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BB3E8207-1941-4660-81ED-7371050C5D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2F385418-22B9-4A70-8F42-6BFBC891EE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677F5B5B-9CE8-43D5-ACA3-6509A0508B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4398D14F-67B5-4C4A-9EF9-3EDA9167E51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9C401776-4867-4349-94BC-CF0D57C84A9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5D042BEA-8495-41B5-B6E4-FD6F5160C3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7ED7E760-A0D8-4213-8622-0855B7BB42C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7906EA6-72FC-4A3D-814F-8B8C976957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FF93834F-433C-4E1F-8538-F12FB5E598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EFF9E381-9FD2-4255-ADAC-6F63F857FEF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59E13D26-AFB3-49BA-BD4B-C08AB66C62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673A51B3-1DC1-45C4-B293-4A47099B8E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B3796E96-1478-47D2-AEC2-AE6A77E689D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92724B4-72BB-4F78-A923-2BC9548A1B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2771C0E2-B2CF-48BB-8F56-1610EAD090D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532C565D-5901-46F4-B7C1-DFF17E78B7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91133F4B-0A78-45EC-AD8E-BDA755C7540F}"/>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36881B12-19AD-4E54-928F-FE2B89EFFEC7}"/>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620BDC48-3BFF-49FD-B69D-198547239CF7}"/>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175F4148-69BD-487B-A5CF-9DFFF50F6D66}"/>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97838E7B-371A-4249-9AE8-CD488EC52983}"/>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E7714F48-926A-4149-97CA-5975C378B5DF}"/>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F0A29D86-6FC6-4C79-B837-571D2416586F}"/>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A7CEB111-37B3-4B5A-BC2F-D9FC90A7A019}"/>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AC658CC8-892D-431F-9741-6363BF8ED536}"/>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C497E8A3-7CFE-4282-B917-B727A8B744D1}"/>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C9C1E8D1-0844-4B18-9BA3-DD69BF194328}"/>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3616720-44A9-42E1-B864-52E1906680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171C8BD-F17B-4AC1-BAFF-4AA701A3A4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3E2C758-ED76-4B6A-95DC-79D3874ED1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6E0301B-5C29-4ABB-B5FD-E0EDE38F04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026C2CA-006A-43A8-82D0-75E2C665C2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54" name="楕円 553">
          <a:extLst>
            <a:ext uri="{FF2B5EF4-FFF2-40B4-BE49-F238E27FC236}">
              <a16:creationId xmlns:a16="http://schemas.microsoft.com/office/drawing/2014/main" id="{9040C4A2-FA38-44CD-98B0-D788EEC77495}"/>
            </a:ext>
          </a:extLst>
        </xdr:cNvPr>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160E6171-776F-4B8A-A258-E00AA82A44E2}"/>
            </a:ext>
          </a:extLst>
        </xdr:cNvPr>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56" name="楕円 555">
          <a:extLst>
            <a:ext uri="{FF2B5EF4-FFF2-40B4-BE49-F238E27FC236}">
              <a16:creationId xmlns:a16="http://schemas.microsoft.com/office/drawing/2014/main" id="{E3A97A6C-2C94-410E-903C-2C84BFACA6D1}"/>
            </a:ext>
          </a:extLst>
        </xdr:cNvPr>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137160</xdr:rowOff>
    </xdr:to>
    <xdr:cxnSp macro="">
      <xdr:nvCxnSpPr>
        <xdr:cNvPr id="557" name="直線コネクタ 556">
          <a:extLst>
            <a:ext uri="{FF2B5EF4-FFF2-40B4-BE49-F238E27FC236}">
              <a16:creationId xmlns:a16="http://schemas.microsoft.com/office/drawing/2014/main" id="{7AA8525A-A19A-4D77-837B-C2DB1ED4829D}"/>
            </a:ext>
          </a:extLst>
        </xdr:cNvPr>
        <xdr:cNvCxnSpPr/>
      </xdr:nvCxnSpPr>
      <xdr:spPr>
        <a:xfrm>
          <a:off x="15481300" y="105841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8" name="楕円 557">
          <a:extLst>
            <a:ext uri="{FF2B5EF4-FFF2-40B4-BE49-F238E27FC236}">
              <a16:creationId xmlns:a16="http://schemas.microsoft.com/office/drawing/2014/main" id="{3AA3E1FB-C838-471C-94FD-B88ECEADAAFF}"/>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125730</xdr:rowOff>
    </xdr:to>
    <xdr:cxnSp macro="">
      <xdr:nvCxnSpPr>
        <xdr:cNvPr id="559" name="直線コネクタ 558">
          <a:extLst>
            <a:ext uri="{FF2B5EF4-FFF2-40B4-BE49-F238E27FC236}">
              <a16:creationId xmlns:a16="http://schemas.microsoft.com/office/drawing/2014/main" id="{951BEB65-29A7-41E1-83FC-E656AEA0B28D}"/>
            </a:ext>
          </a:extLst>
        </xdr:cNvPr>
        <xdr:cNvCxnSpPr/>
      </xdr:nvCxnSpPr>
      <xdr:spPr>
        <a:xfrm>
          <a:off x="14592300" y="10553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60" name="楕円 559">
          <a:extLst>
            <a:ext uri="{FF2B5EF4-FFF2-40B4-BE49-F238E27FC236}">
              <a16:creationId xmlns:a16="http://schemas.microsoft.com/office/drawing/2014/main" id="{40A1A854-3A1F-4307-92B2-1811D7A33ACE}"/>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95250</xdr:rowOff>
    </xdr:to>
    <xdr:cxnSp macro="">
      <xdr:nvCxnSpPr>
        <xdr:cNvPr id="561" name="直線コネクタ 560">
          <a:extLst>
            <a:ext uri="{FF2B5EF4-FFF2-40B4-BE49-F238E27FC236}">
              <a16:creationId xmlns:a16="http://schemas.microsoft.com/office/drawing/2014/main" id="{F3315525-D635-40D2-83A7-77992EBCDD49}"/>
            </a:ext>
          </a:extLst>
        </xdr:cNvPr>
        <xdr:cNvCxnSpPr/>
      </xdr:nvCxnSpPr>
      <xdr:spPr>
        <a:xfrm>
          <a:off x="13703300" y="10538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147320</xdr:rowOff>
    </xdr:from>
    <xdr:to>
      <xdr:col>67</xdr:col>
      <xdr:colOff>101600</xdr:colOff>
      <xdr:row>61</xdr:row>
      <xdr:rowOff>77470</xdr:rowOff>
    </xdr:to>
    <xdr:sp macro="" textlink="">
      <xdr:nvSpPr>
        <xdr:cNvPr id="562" name="楕円 561">
          <a:extLst>
            <a:ext uri="{FF2B5EF4-FFF2-40B4-BE49-F238E27FC236}">
              <a16:creationId xmlns:a16="http://schemas.microsoft.com/office/drawing/2014/main" id="{0659D600-2EC8-4143-8BFE-4360019715B8}"/>
            </a:ext>
          </a:extLst>
        </xdr:cNvPr>
        <xdr:cNvSpPr/>
      </xdr:nvSpPr>
      <xdr:spPr>
        <a:xfrm>
          <a:off x="1276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26670</xdr:rowOff>
    </xdr:from>
    <xdr:to>
      <xdr:col>71</xdr:col>
      <xdr:colOff>177800</xdr:colOff>
      <xdr:row>61</xdr:row>
      <xdr:rowOff>80010</xdr:rowOff>
    </xdr:to>
    <xdr:cxnSp macro="">
      <xdr:nvCxnSpPr>
        <xdr:cNvPr id="563" name="直線コネクタ 562">
          <a:extLst>
            <a:ext uri="{FF2B5EF4-FFF2-40B4-BE49-F238E27FC236}">
              <a16:creationId xmlns:a16="http://schemas.microsoft.com/office/drawing/2014/main" id="{71265253-42BA-415B-9914-2F9159EA74A9}"/>
            </a:ext>
          </a:extLst>
        </xdr:cNvPr>
        <xdr:cNvCxnSpPr/>
      </xdr:nvCxnSpPr>
      <xdr:spPr>
        <a:xfrm>
          <a:off x="12814300" y="10485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a:extLst>
            <a:ext uri="{FF2B5EF4-FFF2-40B4-BE49-F238E27FC236}">
              <a16:creationId xmlns:a16="http://schemas.microsoft.com/office/drawing/2014/main" id="{88BC80E5-1719-431E-A249-58E0F9D85A76}"/>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a:extLst>
            <a:ext uri="{FF2B5EF4-FFF2-40B4-BE49-F238E27FC236}">
              <a16:creationId xmlns:a16="http://schemas.microsoft.com/office/drawing/2014/main" id="{69427A00-6817-4D83-818A-F09CE8466AE2}"/>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a:extLst>
            <a:ext uri="{FF2B5EF4-FFF2-40B4-BE49-F238E27FC236}">
              <a16:creationId xmlns:a16="http://schemas.microsoft.com/office/drawing/2014/main" id="{E51C93F3-28B8-4BFC-95F4-1AA8CD7A985F}"/>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a:extLst>
            <a:ext uri="{FF2B5EF4-FFF2-40B4-BE49-F238E27FC236}">
              <a16:creationId xmlns:a16="http://schemas.microsoft.com/office/drawing/2014/main" id="{E5789F3B-C3E9-4011-A1CE-21970FF1E0DD}"/>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68" name="n_1mainValue【学校施設】&#10;有形固定資産減価償却率">
          <a:extLst>
            <a:ext uri="{FF2B5EF4-FFF2-40B4-BE49-F238E27FC236}">
              <a16:creationId xmlns:a16="http://schemas.microsoft.com/office/drawing/2014/main" id="{10651AD4-2918-45EF-9F02-69BB65659986}"/>
            </a:ext>
          </a:extLst>
        </xdr:cNvPr>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9" name="n_2mainValue【学校施設】&#10;有形固定資産減価償却率">
          <a:extLst>
            <a:ext uri="{FF2B5EF4-FFF2-40B4-BE49-F238E27FC236}">
              <a16:creationId xmlns:a16="http://schemas.microsoft.com/office/drawing/2014/main" id="{8FB3B827-809D-48D0-98F8-9293ECF8B640}"/>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70" name="n_3mainValue【学校施設】&#10;有形固定資産減価償却率">
          <a:extLst>
            <a:ext uri="{FF2B5EF4-FFF2-40B4-BE49-F238E27FC236}">
              <a16:creationId xmlns:a16="http://schemas.microsoft.com/office/drawing/2014/main" id="{9F4D4664-DD6D-4CCC-A86F-E9B5DE3734A9}"/>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68597</xdr:rowOff>
    </xdr:from>
    <xdr:ext cx="405111" cy="259045"/>
    <xdr:sp macro="" textlink="">
      <xdr:nvSpPr>
        <xdr:cNvPr id="571" name="n_4mainValue【学校施設】&#10;有形固定資産減価償却率">
          <a:extLst>
            <a:ext uri="{FF2B5EF4-FFF2-40B4-BE49-F238E27FC236}">
              <a16:creationId xmlns:a16="http://schemas.microsoft.com/office/drawing/2014/main" id="{A18612EB-59D3-4AD8-92DF-E391607109A2}"/>
            </a:ext>
          </a:extLst>
        </xdr:cNvPr>
        <xdr:cNvSpPr txBox="1"/>
      </xdr:nvSpPr>
      <xdr:spPr>
        <a:xfrm>
          <a:off x="12611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576475A9-32CA-4D13-9B46-02AA71DE36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96667A4F-A816-4C48-9D15-F31832D4C4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52D6F2BA-D9C6-4F3B-87E8-EE650DAC45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D2493D27-9D7D-4B5B-8D3B-623315D3E5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818B28EC-FEAB-461C-AAEC-AE15220225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325EE536-8C7B-4892-9BC9-B92985E4FE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885F2841-5AF1-4C27-BF81-1A668B01B1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DCF84FBB-E75B-47E8-BC22-25E03B6206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C48E65EE-A31D-48B8-AFC4-6B42642D44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E7C44BC5-E72D-40A9-8A00-28EC2051F8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9BF7E7C1-9678-4DD1-AC31-329F0492DCD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55D76CDE-3956-4B37-B2AA-91C9292647D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707B7CC3-DD37-4AA0-B74A-22B546CFD6C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B70E8C33-85DF-442F-97EE-A966972FF92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C8A6A199-FC45-443D-B249-FD9EAE8BFE4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E8E40552-F7DB-46A0-81AF-D3B0CAC23FE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362D7DB5-EE76-4799-A5BB-7AC3FEBA1B7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0D6D712-91F0-4B7E-9B3B-82DCCEC861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ACD1CD0F-7755-45BF-A3E5-6802A98B2A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2BED789-64AE-4B0E-A448-5A3CE10A8B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D338EAD6-C000-40FF-B05F-EF4746049823}"/>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FDA833CB-6156-4211-B4A1-235BB76B3735}"/>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900E6B0F-5F25-4F8D-BA6B-60E4B5438B51}"/>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B223D0CD-33EA-4596-B4A2-B3C33F88ADE9}"/>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8450E2AE-E25C-4E0C-8F07-0A003222A3E9}"/>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30E23B0B-6BC3-4E7A-9931-DE689C74E0FF}"/>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19316B53-1168-406A-883A-724074E61E91}"/>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03D39CB8-D7D5-43FA-BBC0-6BECDFE80A81}"/>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ABEC78C7-2908-40FB-A170-5A588811CBEB}"/>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98ECF5C0-EABA-43A2-8876-4BE6F592A9BE}"/>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2E4EC460-7379-4D55-B4A2-8F59EE57C33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239747C-8CF4-4D3C-A249-D93E8107E0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0F6E346-9FA0-4EC2-851E-E7EBC1518C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904D9FB-A2C8-4DFD-9AEF-08E584AD21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FEB969B-C52A-4AFA-A2F2-E3913C4410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852B952-E202-4AA7-8B79-473125247C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101791</xdr:rowOff>
    </xdr:from>
    <xdr:to>
      <xdr:col>116</xdr:col>
      <xdr:colOff>114300</xdr:colOff>
      <xdr:row>59</xdr:row>
      <xdr:rowOff>31941</xdr:rowOff>
    </xdr:to>
    <xdr:sp macro="" textlink="">
      <xdr:nvSpPr>
        <xdr:cNvPr id="608" name="楕円 607">
          <a:extLst>
            <a:ext uri="{FF2B5EF4-FFF2-40B4-BE49-F238E27FC236}">
              <a16:creationId xmlns:a16="http://schemas.microsoft.com/office/drawing/2014/main" id="{91C05FE8-2E66-4712-B8EF-64844F52BAB6}"/>
            </a:ext>
          </a:extLst>
        </xdr:cNvPr>
        <xdr:cNvSpPr/>
      </xdr:nvSpPr>
      <xdr:spPr>
        <a:xfrm>
          <a:off x="22110700" y="100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124668</xdr:rowOff>
    </xdr:from>
    <xdr:ext cx="469744" cy="259045"/>
    <xdr:sp macro="" textlink="">
      <xdr:nvSpPr>
        <xdr:cNvPr id="609" name="【学校施設】&#10;一人当たり面積該当値テキスト">
          <a:extLst>
            <a:ext uri="{FF2B5EF4-FFF2-40B4-BE49-F238E27FC236}">
              <a16:creationId xmlns:a16="http://schemas.microsoft.com/office/drawing/2014/main" id="{CB24AC4B-6A1F-4AAD-B572-A2B2EDA2CBA2}"/>
            </a:ext>
          </a:extLst>
        </xdr:cNvPr>
        <xdr:cNvSpPr txBox="1"/>
      </xdr:nvSpPr>
      <xdr:spPr>
        <a:xfrm>
          <a:off x="22199600" y="989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105791</xdr:rowOff>
    </xdr:from>
    <xdr:to>
      <xdr:col>112</xdr:col>
      <xdr:colOff>38100</xdr:colOff>
      <xdr:row>59</xdr:row>
      <xdr:rowOff>35941</xdr:rowOff>
    </xdr:to>
    <xdr:sp macro="" textlink="">
      <xdr:nvSpPr>
        <xdr:cNvPr id="610" name="楕円 609">
          <a:extLst>
            <a:ext uri="{FF2B5EF4-FFF2-40B4-BE49-F238E27FC236}">
              <a16:creationId xmlns:a16="http://schemas.microsoft.com/office/drawing/2014/main" id="{89814419-74A1-47F2-99AB-FE381A306A55}"/>
            </a:ext>
          </a:extLst>
        </xdr:cNvPr>
        <xdr:cNvSpPr/>
      </xdr:nvSpPr>
      <xdr:spPr>
        <a:xfrm>
          <a:off x="21272500" y="100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152591</xdr:rowOff>
    </xdr:from>
    <xdr:to>
      <xdr:col>116</xdr:col>
      <xdr:colOff>63500</xdr:colOff>
      <xdr:row>58</xdr:row>
      <xdr:rowOff>156591</xdr:rowOff>
    </xdr:to>
    <xdr:cxnSp macro="">
      <xdr:nvCxnSpPr>
        <xdr:cNvPr id="611" name="直線コネクタ 610">
          <a:extLst>
            <a:ext uri="{FF2B5EF4-FFF2-40B4-BE49-F238E27FC236}">
              <a16:creationId xmlns:a16="http://schemas.microsoft.com/office/drawing/2014/main" id="{2F82195D-80CD-4CA8-8C4B-61CA3840AB0B}"/>
            </a:ext>
          </a:extLst>
        </xdr:cNvPr>
        <xdr:cNvCxnSpPr/>
      </xdr:nvCxnSpPr>
      <xdr:spPr>
        <a:xfrm flipV="1">
          <a:off x="21323300" y="1009669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108077</xdr:rowOff>
    </xdr:from>
    <xdr:to>
      <xdr:col>107</xdr:col>
      <xdr:colOff>101600</xdr:colOff>
      <xdr:row>59</xdr:row>
      <xdr:rowOff>38227</xdr:rowOff>
    </xdr:to>
    <xdr:sp macro="" textlink="">
      <xdr:nvSpPr>
        <xdr:cNvPr id="612" name="楕円 611">
          <a:extLst>
            <a:ext uri="{FF2B5EF4-FFF2-40B4-BE49-F238E27FC236}">
              <a16:creationId xmlns:a16="http://schemas.microsoft.com/office/drawing/2014/main" id="{433ACB9C-C708-45FB-B784-9677D4AC9F52}"/>
            </a:ext>
          </a:extLst>
        </xdr:cNvPr>
        <xdr:cNvSpPr/>
      </xdr:nvSpPr>
      <xdr:spPr>
        <a:xfrm>
          <a:off x="20383500" y="100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156591</xdr:rowOff>
    </xdr:from>
    <xdr:to>
      <xdr:col>111</xdr:col>
      <xdr:colOff>177800</xdr:colOff>
      <xdr:row>58</xdr:row>
      <xdr:rowOff>158877</xdr:rowOff>
    </xdr:to>
    <xdr:cxnSp macro="">
      <xdr:nvCxnSpPr>
        <xdr:cNvPr id="613" name="直線コネクタ 612">
          <a:extLst>
            <a:ext uri="{FF2B5EF4-FFF2-40B4-BE49-F238E27FC236}">
              <a16:creationId xmlns:a16="http://schemas.microsoft.com/office/drawing/2014/main" id="{AB91F8EF-8138-4693-B06E-577A6F045FA0}"/>
            </a:ext>
          </a:extLst>
        </xdr:cNvPr>
        <xdr:cNvCxnSpPr/>
      </xdr:nvCxnSpPr>
      <xdr:spPr>
        <a:xfrm flipV="1">
          <a:off x="20434300" y="101006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102933</xdr:rowOff>
    </xdr:from>
    <xdr:to>
      <xdr:col>102</xdr:col>
      <xdr:colOff>165100</xdr:colOff>
      <xdr:row>59</xdr:row>
      <xdr:rowOff>33083</xdr:rowOff>
    </xdr:to>
    <xdr:sp macro="" textlink="">
      <xdr:nvSpPr>
        <xdr:cNvPr id="614" name="楕円 613">
          <a:extLst>
            <a:ext uri="{FF2B5EF4-FFF2-40B4-BE49-F238E27FC236}">
              <a16:creationId xmlns:a16="http://schemas.microsoft.com/office/drawing/2014/main" id="{66CC9336-302D-4537-92F0-2AC106FE236A}"/>
            </a:ext>
          </a:extLst>
        </xdr:cNvPr>
        <xdr:cNvSpPr/>
      </xdr:nvSpPr>
      <xdr:spPr>
        <a:xfrm>
          <a:off x="19494500" y="100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153733</xdr:rowOff>
    </xdr:from>
    <xdr:to>
      <xdr:col>107</xdr:col>
      <xdr:colOff>50800</xdr:colOff>
      <xdr:row>58</xdr:row>
      <xdr:rowOff>158877</xdr:rowOff>
    </xdr:to>
    <xdr:cxnSp macro="">
      <xdr:nvCxnSpPr>
        <xdr:cNvPr id="615" name="直線コネクタ 614">
          <a:extLst>
            <a:ext uri="{FF2B5EF4-FFF2-40B4-BE49-F238E27FC236}">
              <a16:creationId xmlns:a16="http://schemas.microsoft.com/office/drawing/2014/main" id="{DE530BBF-EF5D-443B-B4F6-0444D24D5756}"/>
            </a:ext>
          </a:extLst>
        </xdr:cNvPr>
        <xdr:cNvCxnSpPr/>
      </xdr:nvCxnSpPr>
      <xdr:spPr>
        <a:xfrm>
          <a:off x="19545300" y="1009783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53784</xdr:rowOff>
    </xdr:from>
    <xdr:to>
      <xdr:col>98</xdr:col>
      <xdr:colOff>38100</xdr:colOff>
      <xdr:row>58</xdr:row>
      <xdr:rowOff>155384</xdr:rowOff>
    </xdr:to>
    <xdr:sp macro="" textlink="">
      <xdr:nvSpPr>
        <xdr:cNvPr id="616" name="楕円 615">
          <a:extLst>
            <a:ext uri="{FF2B5EF4-FFF2-40B4-BE49-F238E27FC236}">
              <a16:creationId xmlns:a16="http://schemas.microsoft.com/office/drawing/2014/main" id="{99D28BFD-28CD-4FA9-A055-566CD5E3B4C1}"/>
            </a:ext>
          </a:extLst>
        </xdr:cNvPr>
        <xdr:cNvSpPr/>
      </xdr:nvSpPr>
      <xdr:spPr>
        <a:xfrm>
          <a:off x="18605500" y="99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104584</xdr:rowOff>
    </xdr:from>
    <xdr:to>
      <xdr:col>102</xdr:col>
      <xdr:colOff>114300</xdr:colOff>
      <xdr:row>58</xdr:row>
      <xdr:rowOff>153733</xdr:rowOff>
    </xdr:to>
    <xdr:cxnSp macro="">
      <xdr:nvCxnSpPr>
        <xdr:cNvPr id="617" name="直線コネクタ 616">
          <a:extLst>
            <a:ext uri="{FF2B5EF4-FFF2-40B4-BE49-F238E27FC236}">
              <a16:creationId xmlns:a16="http://schemas.microsoft.com/office/drawing/2014/main" id="{4F1B54CD-C123-4A29-98FD-9C81BCC024F7}"/>
            </a:ext>
          </a:extLst>
        </xdr:cNvPr>
        <xdr:cNvCxnSpPr/>
      </xdr:nvCxnSpPr>
      <xdr:spPr>
        <a:xfrm>
          <a:off x="18656300" y="1004868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E18CC707-C468-48A5-8A59-20D55B1A6963}"/>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a:extLst>
            <a:ext uri="{FF2B5EF4-FFF2-40B4-BE49-F238E27FC236}">
              <a16:creationId xmlns:a16="http://schemas.microsoft.com/office/drawing/2014/main" id="{8A71A99E-6607-44C4-8F9C-BC466776FC20}"/>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a:extLst>
            <a:ext uri="{FF2B5EF4-FFF2-40B4-BE49-F238E27FC236}">
              <a16:creationId xmlns:a16="http://schemas.microsoft.com/office/drawing/2014/main" id="{C4464F68-B0B7-4199-B74F-195684101289}"/>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6A15C828-22BD-49F5-9CAE-41EE3FB87E87}"/>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52468</xdr:rowOff>
    </xdr:from>
    <xdr:ext cx="469744" cy="259045"/>
    <xdr:sp macro="" textlink="">
      <xdr:nvSpPr>
        <xdr:cNvPr id="622" name="n_1mainValue【学校施設】&#10;一人当たり面積">
          <a:extLst>
            <a:ext uri="{FF2B5EF4-FFF2-40B4-BE49-F238E27FC236}">
              <a16:creationId xmlns:a16="http://schemas.microsoft.com/office/drawing/2014/main" id="{B0B681AC-C890-453C-BB55-CAA1ACE42022}"/>
            </a:ext>
          </a:extLst>
        </xdr:cNvPr>
        <xdr:cNvSpPr txBox="1"/>
      </xdr:nvSpPr>
      <xdr:spPr>
        <a:xfrm>
          <a:off x="21075727" y="98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54754</xdr:rowOff>
    </xdr:from>
    <xdr:ext cx="469744" cy="259045"/>
    <xdr:sp macro="" textlink="">
      <xdr:nvSpPr>
        <xdr:cNvPr id="623" name="n_2mainValue【学校施設】&#10;一人当たり面積">
          <a:extLst>
            <a:ext uri="{FF2B5EF4-FFF2-40B4-BE49-F238E27FC236}">
              <a16:creationId xmlns:a16="http://schemas.microsoft.com/office/drawing/2014/main" id="{483DBD0C-300A-4B21-B90C-E12726031299}"/>
            </a:ext>
          </a:extLst>
        </xdr:cNvPr>
        <xdr:cNvSpPr txBox="1"/>
      </xdr:nvSpPr>
      <xdr:spPr>
        <a:xfrm>
          <a:off x="20199427" y="982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49610</xdr:rowOff>
    </xdr:from>
    <xdr:ext cx="469744" cy="259045"/>
    <xdr:sp macro="" textlink="">
      <xdr:nvSpPr>
        <xdr:cNvPr id="624" name="n_3mainValue【学校施設】&#10;一人当たり面積">
          <a:extLst>
            <a:ext uri="{FF2B5EF4-FFF2-40B4-BE49-F238E27FC236}">
              <a16:creationId xmlns:a16="http://schemas.microsoft.com/office/drawing/2014/main" id="{1870F0D7-A157-4276-8CBC-72291175630F}"/>
            </a:ext>
          </a:extLst>
        </xdr:cNvPr>
        <xdr:cNvSpPr txBox="1"/>
      </xdr:nvSpPr>
      <xdr:spPr>
        <a:xfrm>
          <a:off x="19310427" y="98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461</xdr:rowOff>
    </xdr:from>
    <xdr:ext cx="469744" cy="259045"/>
    <xdr:sp macro="" textlink="">
      <xdr:nvSpPr>
        <xdr:cNvPr id="625" name="n_4mainValue【学校施設】&#10;一人当たり面積">
          <a:extLst>
            <a:ext uri="{FF2B5EF4-FFF2-40B4-BE49-F238E27FC236}">
              <a16:creationId xmlns:a16="http://schemas.microsoft.com/office/drawing/2014/main" id="{00D28850-7C03-43E1-917D-05B9A18E10C7}"/>
            </a:ext>
          </a:extLst>
        </xdr:cNvPr>
        <xdr:cNvSpPr txBox="1"/>
      </xdr:nvSpPr>
      <xdr:spPr>
        <a:xfrm>
          <a:off x="18421427" y="977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70716354-B2AC-46F5-84E9-8E330F8F37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C35CCAD-CA13-4CE7-B2F4-AB8E20C96F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5A378F96-E653-45F6-83D7-8E4F7DF0FD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2084B3F-F35F-4E2A-B50C-5326CD516E7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4DC46473-59A0-43A3-A9B7-D2B9383BF4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DB25799-EED2-445C-B9FC-9D17C4F84A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7CB6E43-CC8C-4542-AAC4-1DEF7BD723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A3DEA1A-C068-4E7F-B4AE-EEC056CC61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9945DB7-626E-4B80-B072-8DB2E81946A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F3E42839-B25A-4043-B0DE-3DBDA54AB19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52D1229E-E2B8-46E2-96FD-393F6CC602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49BC5538-A477-4CA5-BE25-C63844E2401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4C998CF9-391B-42F0-9D49-A9B412CB45D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FB8A1B0D-0A9B-4724-BE11-45CDCFE883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E268CF9F-249B-48A4-AD47-AEE82AC49AC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EE4FAFC0-B86E-403C-A683-9AF5FE18AD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8EF01928-3A3E-4E6C-9AF9-8D738A01558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483D7CAB-01AD-4ACD-A3DF-A5D6459F9D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6A1D147A-EDB3-4023-B492-30C505A3BF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EECBB12-F407-4824-8F1A-78520EDD372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D367DD85-5943-4100-9B45-95ED82DE59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C24F3468-0845-4823-8B8A-A91593BA8B4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2781965-BD10-426C-A192-98F25C673F6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8069E302-DA06-481B-92EC-5024BE7DDF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17C84F57-18F8-4F09-A0CB-C305C2BB72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8D58CE9E-0F58-4A51-88CF-59E8605EDCE4}"/>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67D46797-B43A-47F5-9223-0822F9314D3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BF0F84D2-97B7-4854-B324-FD39A4D8315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8E765705-E1BB-43FC-932F-BFD71279B374}"/>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57F5024B-1AA2-47CA-AD4C-681BA30DDFA3}"/>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BE27FF96-43B3-4A33-AE49-57026A182592}"/>
            </a:ext>
          </a:extLst>
        </xdr:cNvPr>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4260A44B-E9F8-4128-9798-AB88ABC3DD67}"/>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A7EFF38D-44C0-4C9A-95DF-3B2277DD21DA}"/>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a:extLst>
            <a:ext uri="{FF2B5EF4-FFF2-40B4-BE49-F238E27FC236}">
              <a16:creationId xmlns:a16="http://schemas.microsoft.com/office/drawing/2014/main" id="{2CEEB2AD-9CD8-47ED-9AA5-D1FD2228DBA2}"/>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a:extLst>
            <a:ext uri="{FF2B5EF4-FFF2-40B4-BE49-F238E27FC236}">
              <a16:creationId xmlns:a16="http://schemas.microsoft.com/office/drawing/2014/main" id="{F1209933-4EB9-450A-81F4-E2D0BA6A7CEA}"/>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a:extLst>
            <a:ext uri="{FF2B5EF4-FFF2-40B4-BE49-F238E27FC236}">
              <a16:creationId xmlns:a16="http://schemas.microsoft.com/office/drawing/2014/main" id="{FA9378CF-7AD3-4C94-80C6-BAD245110E09}"/>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30085F2-2623-492C-9FED-81049BB413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17C389B-AE37-45F5-8B53-85C2B92C8D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53F31EF-2AD5-4ACC-B093-140FFE8AE3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D03C141-DE04-450E-8392-3EAD10840F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C5183D4-7297-4737-8A7C-4AA33652F3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667" name="楕円 666">
          <a:extLst>
            <a:ext uri="{FF2B5EF4-FFF2-40B4-BE49-F238E27FC236}">
              <a16:creationId xmlns:a16="http://schemas.microsoft.com/office/drawing/2014/main" id="{59115B17-98F2-4111-A559-E90A860CD6B1}"/>
            </a:ext>
          </a:extLst>
        </xdr:cNvPr>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668" name="【児童館】&#10;有形固定資産減価償却率該当値テキスト">
          <a:extLst>
            <a:ext uri="{FF2B5EF4-FFF2-40B4-BE49-F238E27FC236}">
              <a16:creationId xmlns:a16="http://schemas.microsoft.com/office/drawing/2014/main" id="{47E7D8E5-C153-459E-940B-C424B74F5CA3}"/>
            </a:ext>
          </a:extLst>
        </xdr:cNvPr>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669" name="楕円 668">
          <a:extLst>
            <a:ext uri="{FF2B5EF4-FFF2-40B4-BE49-F238E27FC236}">
              <a16:creationId xmlns:a16="http://schemas.microsoft.com/office/drawing/2014/main" id="{536CB3E6-43E1-483F-B2CC-66CF30ABCF37}"/>
            </a:ext>
          </a:extLst>
        </xdr:cNvPr>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82187</xdr:rowOff>
    </xdr:from>
    <xdr:to>
      <xdr:col>85</xdr:col>
      <xdr:colOff>127000</xdr:colOff>
      <xdr:row>84</xdr:row>
      <xdr:rowOff>91984</xdr:rowOff>
    </xdr:to>
    <xdr:cxnSp macro="">
      <xdr:nvCxnSpPr>
        <xdr:cNvPr id="670" name="直線コネクタ 669">
          <a:extLst>
            <a:ext uri="{FF2B5EF4-FFF2-40B4-BE49-F238E27FC236}">
              <a16:creationId xmlns:a16="http://schemas.microsoft.com/office/drawing/2014/main" id="{FDEB8CD2-1487-477E-9BFD-A3BDE46F8691}"/>
            </a:ext>
          </a:extLst>
        </xdr:cNvPr>
        <xdr:cNvCxnSpPr/>
      </xdr:nvCxnSpPr>
      <xdr:spPr>
        <a:xfrm flipV="1">
          <a:off x="15481300" y="144839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671" name="楕円 670">
          <a:extLst>
            <a:ext uri="{FF2B5EF4-FFF2-40B4-BE49-F238E27FC236}">
              <a16:creationId xmlns:a16="http://schemas.microsoft.com/office/drawing/2014/main" id="{023ADBCB-8008-4A09-9063-39AA12E11958}"/>
            </a:ext>
          </a:extLst>
        </xdr:cNvPr>
        <xdr:cNvSpPr/>
      </xdr:nvSpPr>
      <xdr:spPr>
        <a:xfrm>
          <a:off x="14541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52795</xdr:rowOff>
    </xdr:from>
    <xdr:to>
      <xdr:col>81</xdr:col>
      <xdr:colOff>50800</xdr:colOff>
      <xdr:row>84</xdr:row>
      <xdr:rowOff>91984</xdr:rowOff>
    </xdr:to>
    <xdr:cxnSp macro="">
      <xdr:nvCxnSpPr>
        <xdr:cNvPr id="672" name="直線コネクタ 671">
          <a:extLst>
            <a:ext uri="{FF2B5EF4-FFF2-40B4-BE49-F238E27FC236}">
              <a16:creationId xmlns:a16="http://schemas.microsoft.com/office/drawing/2014/main" id="{F8014B85-9CF3-40FC-A97B-4E3CB6CDE79F}"/>
            </a:ext>
          </a:extLst>
        </xdr:cNvPr>
        <xdr:cNvCxnSpPr/>
      </xdr:nvCxnSpPr>
      <xdr:spPr>
        <a:xfrm>
          <a:off x="14592300" y="144545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73" name="楕円 672">
          <a:extLst>
            <a:ext uri="{FF2B5EF4-FFF2-40B4-BE49-F238E27FC236}">
              <a16:creationId xmlns:a16="http://schemas.microsoft.com/office/drawing/2014/main" id="{0ACE3A14-84D1-4D89-AC68-17D06CEF0C6F}"/>
            </a:ext>
          </a:extLst>
        </xdr:cNvPr>
        <xdr:cNvSpPr/>
      </xdr:nvSpPr>
      <xdr:spPr>
        <a:xfrm>
          <a:off x="1365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168729</xdr:rowOff>
    </xdr:from>
    <xdr:to>
      <xdr:col>76</xdr:col>
      <xdr:colOff>114300</xdr:colOff>
      <xdr:row>84</xdr:row>
      <xdr:rowOff>52795</xdr:rowOff>
    </xdr:to>
    <xdr:cxnSp macro="">
      <xdr:nvCxnSpPr>
        <xdr:cNvPr id="674" name="直線コネクタ 673">
          <a:extLst>
            <a:ext uri="{FF2B5EF4-FFF2-40B4-BE49-F238E27FC236}">
              <a16:creationId xmlns:a16="http://schemas.microsoft.com/office/drawing/2014/main" id="{642F1D58-4CAE-4B42-9733-F313446309D9}"/>
            </a:ext>
          </a:extLst>
        </xdr:cNvPr>
        <xdr:cNvCxnSpPr/>
      </xdr:nvCxnSpPr>
      <xdr:spPr>
        <a:xfrm>
          <a:off x="13703300" y="14227629"/>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80373</xdr:rowOff>
    </xdr:from>
    <xdr:to>
      <xdr:col>67</xdr:col>
      <xdr:colOff>101600</xdr:colOff>
      <xdr:row>84</xdr:row>
      <xdr:rowOff>10523</xdr:rowOff>
    </xdr:to>
    <xdr:sp macro="" textlink="">
      <xdr:nvSpPr>
        <xdr:cNvPr id="675" name="楕円 674">
          <a:extLst>
            <a:ext uri="{FF2B5EF4-FFF2-40B4-BE49-F238E27FC236}">
              <a16:creationId xmlns:a16="http://schemas.microsoft.com/office/drawing/2014/main" id="{A4531790-C7CE-4E49-A677-3CB5B46A5521}"/>
            </a:ext>
          </a:extLst>
        </xdr:cNvPr>
        <xdr:cNvSpPr/>
      </xdr:nvSpPr>
      <xdr:spPr>
        <a:xfrm>
          <a:off x="12763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131173</xdr:rowOff>
    </xdr:to>
    <xdr:cxnSp macro="">
      <xdr:nvCxnSpPr>
        <xdr:cNvPr id="676" name="直線コネクタ 675">
          <a:extLst>
            <a:ext uri="{FF2B5EF4-FFF2-40B4-BE49-F238E27FC236}">
              <a16:creationId xmlns:a16="http://schemas.microsoft.com/office/drawing/2014/main" id="{050F81D4-C914-4E79-8672-133283A5A913}"/>
            </a:ext>
          </a:extLst>
        </xdr:cNvPr>
        <xdr:cNvCxnSpPr/>
      </xdr:nvCxnSpPr>
      <xdr:spPr>
        <a:xfrm flipV="1">
          <a:off x="12814300" y="1422762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a:extLst>
            <a:ext uri="{FF2B5EF4-FFF2-40B4-BE49-F238E27FC236}">
              <a16:creationId xmlns:a16="http://schemas.microsoft.com/office/drawing/2014/main" id="{4A1BF30A-A4C5-4576-9A04-C8C2EB902D04}"/>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a:extLst>
            <a:ext uri="{FF2B5EF4-FFF2-40B4-BE49-F238E27FC236}">
              <a16:creationId xmlns:a16="http://schemas.microsoft.com/office/drawing/2014/main" id="{F0381A86-3491-48C0-86DC-DDFCC00D37E5}"/>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a:extLst>
            <a:ext uri="{FF2B5EF4-FFF2-40B4-BE49-F238E27FC236}">
              <a16:creationId xmlns:a16="http://schemas.microsoft.com/office/drawing/2014/main" id="{AF2A137C-D209-4197-82E8-01B1A448C269}"/>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a:extLst>
            <a:ext uri="{FF2B5EF4-FFF2-40B4-BE49-F238E27FC236}">
              <a16:creationId xmlns:a16="http://schemas.microsoft.com/office/drawing/2014/main" id="{27C1B3DE-BE1A-406E-837A-A52C92612B8A}"/>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681" name="n_1mainValue【児童館】&#10;有形固定資産減価償却率">
          <a:extLst>
            <a:ext uri="{FF2B5EF4-FFF2-40B4-BE49-F238E27FC236}">
              <a16:creationId xmlns:a16="http://schemas.microsoft.com/office/drawing/2014/main" id="{929B538A-7473-4B4A-87AA-5ABAD3A59BD3}"/>
            </a:ext>
          </a:extLst>
        </xdr:cNvPr>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682" name="n_2mainValue【児童館】&#10;有形固定資産減価償却率">
          <a:extLst>
            <a:ext uri="{FF2B5EF4-FFF2-40B4-BE49-F238E27FC236}">
              <a16:creationId xmlns:a16="http://schemas.microsoft.com/office/drawing/2014/main" id="{621118E5-B675-471C-8AE6-55EB96B994E5}"/>
            </a:ext>
          </a:extLst>
        </xdr:cNvPr>
        <xdr:cNvSpPr txBox="1"/>
      </xdr:nvSpPr>
      <xdr:spPr>
        <a:xfrm>
          <a:off x="14389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83" name="n_3mainValue【児童館】&#10;有形固定資産減価償却率">
          <a:extLst>
            <a:ext uri="{FF2B5EF4-FFF2-40B4-BE49-F238E27FC236}">
              <a16:creationId xmlns:a16="http://schemas.microsoft.com/office/drawing/2014/main" id="{419D4A84-6457-48AA-9F63-B2FB1FE45349}"/>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1650</xdr:rowOff>
    </xdr:from>
    <xdr:ext cx="405111" cy="259045"/>
    <xdr:sp macro="" textlink="">
      <xdr:nvSpPr>
        <xdr:cNvPr id="684" name="n_4mainValue【児童館】&#10;有形固定資産減価償却率">
          <a:extLst>
            <a:ext uri="{FF2B5EF4-FFF2-40B4-BE49-F238E27FC236}">
              <a16:creationId xmlns:a16="http://schemas.microsoft.com/office/drawing/2014/main" id="{B1BD4004-11BA-432B-993C-35754722CFA5}"/>
            </a:ext>
          </a:extLst>
        </xdr:cNvPr>
        <xdr:cNvSpPr txBox="1"/>
      </xdr:nvSpPr>
      <xdr:spPr>
        <a:xfrm>
          <a:off x="12611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C74F6A71-FE74-47B9-8E63-74A77A0C5C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13EEB25A-343F-4598-8D55-CF05D3804F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C0D4C5CD-1224-4620-B210-E706853566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9080EED7-7B8B-4DAE-977D-61BBFE64D0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31112767-FEDD-4E70-BA8E-6030CBDE33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DED4A0B3-4A43-4437-9FAE-9ECA97A77D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3B9A70C3-B692-44AB-8673-8282FC86A6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FE789728-2343-49D5-B6D6-CAEA6AD90C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6B58942F-06BF-48FD-AE22-40D9943080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23C05EAB-9204-4B2B-8A62-2813182A54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36EAB44B-7063-4BD2-A260-58230F96EF8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B9E034A4-F661-4B8F-962C-541FDBA1EBA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31ADDC32-A0B5-497C-A492-76F3A8DC22A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5815D96-BFE4-477E-9F21-99379B591CF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172102B1-CF7F-4AB1-9E24-66C39AD0EF6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E1FF95DA-5DF1-4BA9-8225-0D506B3DEB7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654BDE5A-BC5E-43B4-83D8-3FA46801629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217823B3-8901-4A1D-9635-1B7190146AD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E8298E57-661C-4529-BDAC-D5B0B0C03C7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507BA114-355F-476A-9987-D47B482F88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865F9E4B-3A02-4EEC-9F26-4F3660968A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DB6AFF01-043D-48D0-830F-DFC8299A5D76}"/>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594B2ADD-D898-4CBA-860F-69ED20E00B45}"/>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C775920-0DF0-4400-AF55-FAE06C593D7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9B4E91C0-295E-4AA0-83D7-16F9A806CC64}"/>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CE003505-73CB-49D5-B346-3C654E9CA259}"/>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2543A3F3-47AF-456A-8A58-AB7E99E9F6C3}"/>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1C4E8929-FD18-4980-95D8-0D73EB8A6BFD}"/>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92861AB4-E041-47E4-AB11-432280C0BDAC}"/>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a:extLst>
            <a:ext uri="{FF2B5EF4-FFF2-40B4-BE49-F238E27FC236}">
              <a16:creationId xmlns:a16="http://schemas.microsoft.com/office/drawing/2014/main" id="{3B67B48E-C16A-4B85-B1A5-A96C90EA434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342F6B95-40B8-486B-8CEA-E8C6C42E7D04}"/>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a:extLst>
            <a:ext uri="{FF2B5EF4-FFF2-40B4-BE49-F238E27FC236}">
              <a16:creationId xmlns:a16="http://schemas.microsoft.com/office/drawing/2014/main" id="{BC474589-356E-4467-AF22-57C7E6AA3E19}"/>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0A3B082-A7D8-4BDF-88C3-A0B15A68A7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2C05BBC-A902-4F94-B3A8-D1FF8CB041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C71020E-7F7E-4B83-93B1-6ACDDBDE02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96F6C19-0B69-43A4-B35E-F280B56DF4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D6E503C-ED1F-459D-A509-4A35B12633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22" name="楕円 721">
          <a:extLst>
            <a:ext uri="{FF2B5EF4-FFF2-40B4-BE49-F238E27FC236}">
              <a16:creationId xmlns:a16="http://schemas.microsoft.com/office/drawing/2014/main" id="{45AB41DF-F29A-4DFC-9031-1E69B76AECE1}"/>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723" name="【児童館】&#10;一人当たり面積該当値テキスト">
          <a:extLst>
            <a:ext uri="{FF2B5EF4-FFF2-40B4-BE49-F238E27FC236}">
              <a16:creationId xmlns:a16="http://schemas.microsoft.com/office/drawing/2014/main" id="{FDB7C0F6-1E44-4849-8653-341E06F0651A}"/>
            </a:ext>
          </a:extLst>
        </xdr:cNvPr>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24" name="楕円 723">
          <a:extLst>
            <a:ext uri="{FF2B5EF4-FFF2-40B4-BE49-F238E27FC236}">
              <a16:creationId xmlns:a16="http://schemas.microsoft.com/office/drawing/2014/main" id="{D9296FF3-7FBE-4649-8393-CB1C7B7C2D77}"/>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725" name="直線コネクタ 724">
          <a:extLst>
            <a:ext uri="{FF2B5EF4-FFF2-40B4-BE49-F238E27FC236}">
              <a16:creationId xmlns:a16="http://schemas.microsoft.com/office/drawing/2014/main" id="{BC0BC28E-9E9C-4A0C-BE2A-7D91E9242A36}"/>
            </a:ext>
          </a:extLst>
        </xdr:cNvPr>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6" name="楕円 725">
          <a:extLst>
            <a:ext uri="{FF2B5EF4-FFF2-40B4-BE49-F238E27FC236}">
              <a16:creationId xmlns:a16="http://schemas.microsoft.com/office/drawing/2014/main" id="{E9770E1F-1216-42D7-9A58-2A9F4E72E1D7}"/>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727" name="直線コネクタ 726">
          <a:extLst>
            <a:ext uri="{FF2B5EF4-FFF2-40B4-BE49-F238E27FC236}">
              <a16:creationId xmlns:a16="http://schemas.microsoft.com/office/drawing/2014/main" id="{EE7BF8B4-A922-4644-B168-90253716240A}"/>
            </a:ext>
          </a:extLst>
        </xdr:cNvPr>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8" name="楕円 727">
          <a:extLst>
            <a:ext uri="{FF2B5EF4-FFF2-40B4-BE49-F238E27FC236}">
              <a16:creationId xmlns:a16="http://schemas.microsoft.com/office/drawing/2014/main" id="{0771303C-9BF3-46F0-9484-49A5FD68A09F}"/>
            </a:ext>
          </a:extLst>
        </xdr:cNvPr>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29" name="直線コネクタ 728">
          <a:extLst>
            <a:ext uri="{FF2B5EF4-FFF2-40B4-BE49-F238E27FC236}">
              <a16:creationId xmlns:a16="http://schemas.microsoft.com/office/drawing/2014/main" id="{7A18B66E-D50E-4A19-A5C0-FB1B4ECE2B81}"/>
            </a:ext>
          </a:extLst>
        </xdr:cNvPr>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730" name="楕円 729">
          <a:extLst>
            <a:ext uri="{FF2B5EF4-FFF2-40B4-BE49-F238E27FC236}">
              <a16:creationId xmlns:a16="http://schemas.microsoft.com/office/drawing/2014/main" id="{476C83F5-A8BD-40FF-B4F7-AF1989C70F7E}"/>
            </a:ext>
          </a:extLst>
        </xdr:cNvPr>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54102</xdr:rowOff>
    </xdr:from>
    <xdr:to>
      <xdr:col>102</xdr:col>
      <xdr:colOff>114300</xdr:colOff>
      <xdr:row>85</xdr:row>
      <xdr:rowOff>54102</xdr:rowOff>
    </xdr:to>
    <xdr:cxnSp macro="">
      <xdr:nvCxnSpPr>
        <xdr:cNvPr id="731" name="直線コネクタ 730">
          <a:extLst>
            <a:ext uri="{FF2B5EF4-FFF2-40B4-BE49-F238E27FC236}">
              <a16:creationId xmlns:a16="http://schemas.microsoft.com/office/drawing/2014/main" id="{CD9518A6-90A7-4311-AB00-B5CF46667B9E}"/>
            </a:ext>
          </a:extLst>
        </xdr:cNvPr>
        <xdr:cNvCxnSpPr/>
      </xdr:nvCxnSpPr>
      <xdr:spPr>
        <a:xfrm>
          <a:off x="18656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a:extLst>
            <a:ext uri="{FF2B5EF4-FFF2-40B4-BE49-F238E27FC236}">
              <a16:creationId xmlns:a16="http://schemas.microsoft.com/office/drawing/2014/main" id="{87A454DF-8C74-4684-837C-717A5D2B8A6A}"/>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a:extLst>
            <a:ext uri="{FF2B5EF4-FFF2-40B4-BE49-F238E27FC236}">
              <a16:creationId xmlns:a16="http://schemas.microsoft.com/office/drawing/2014/main" id="{700CAAF2-BB28-48B1-B7C2-51A69E0FAACD}"/>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a:extLst>
            <a:ext uri="{FF2B5EF4-FFF2-40B4-BE49-F238E27FC236}">
              <a16:creationId xmlns:a16="http://schemas.microsoft.com/office/drawing/2014/main" id="{359290A5-1B66-498D-8ADD-C20ECA926719}"/>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a:extLst>
            <a:ext uri="{FF2B5EF4-FFF2-40B4-BE49-F238E27FC236}">
              <a16:creationId xmlns:a16="http://schemas.microsoft.com/office/drawing/2014/main" id="{E1E5223F-9A7B-46CB-BDC0-AF86CC1CAF51}"/>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736" name="n_1mainValue【児童館】&#10;一人当たり面積">
          <a:extLst>
            <a:ext uri="{FF2B5EF4-FFF2-40B4-BE49-F238E27FC236}">
              <a16:creationId xmlns:a16="http://schemas.microsoft.com/office/drawing/2014/main" id="{E394B3DA-FE85-45FA-AAD5-6BF19E4B378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7" name="n_2mainValue【児童館】&#10;一人当たり面積">
          <a:extLst>
            <a:ext uri="{FF2B5EF4-FFF2-40B4-BE49-F238E27FC236}">
              <a16:creationId xmlns:a16="http://schemas.microsoft.com/office/drawing/2014/main" id="{A4257754-EACA-4939-8CE3-D830E0FE05D2}"/>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38" name="n_3mainValue【児童館】&#10;一人当たり面積">
          <a:extLst>
            <a:ext uri="{FF2B5EF4-FFF2-40B4-BE49-F238E27FC236}">
              <a16:creationId xmlns:a16="http://schemas.microsoft.com/office/drawing/2014/main" id="{0FFBA935-949E-40BA-9B73-97B8B080594E}"/>
            </a:ext>
          </a:extLst>
        </xdr:cNvPr>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739" name="n_4mainValue【児童館】&#10;一人当たり面積">
          <a:extLst>
            <a:ext uri="{FF2B5EF4-FFF2-40B4-BE49-F238E27FC236}">
              <a16:creationId xmlns:a16="http://schemas.microsoft.com/office/drawing/2014/main" id="{BF789C61-C700-43F5-9766-7D399E434FAA}"/>
            </a:ext>
          </a:extLst>
        </xdr:cNvPr>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78711DAC-B4FB-4B37-AA16-E2CB2E8916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369785E2-1AF5-48D9-9D8A-0A58DEAB00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8CEC810C-5483-4C87-8963-EE480CA3AC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943E0E65-7CCB-4E1D-8078-316712BEFF7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2673277-7D62-41C9-AAB6-94664C4FBE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77A7DF01-50BF-4D52-9254-38AABAAD60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2A12C25D-731C-4AB2-BDD2-7C3ADBC491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8BE2FDA-38C6-487E-AF60-1BDB3377E8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F49F25FE-0B27-495C-88D0-59EE0F62E9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0910A43-B108-4589-95D5-36A1542F99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C63D4E3E-6323-4904-AD24-3D211A664D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6450FD71-9767-40C7-8046-5BA7D89DA3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CC8FFA26-6AF5-4D48-8B80-A9ABD69B05F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18725D65-1265-46E9-8B87-B1B1CCE632A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7005E27E-2175-4414-B4AC-71D9C9DE0F0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15690FFD-5364-4D97-B88C-8189A615CF4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2624254C-39C6-4017-AE4E-503E8B801D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A8794B25-898B-4BBF-8EA6-8E2D0F9B6E3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16C6D7AE-0323-4439-9745-D20D17A5CDD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16405AB-AEA9-4C65-B66F-A0C76DD737B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C2F75A6-BBB5-4BE6-A834-41825190EA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5A342FA2-06AB-45E8-907E-12F6E3F007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4DC9F8D8-FA4D-44C3-B521-E6E15B8DA5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DC44ED5-F2C6-4C15-B71C-6ACD2B0061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7C19436E-42F9-4B71-9918-9CB7DC59C6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80055699-70BF-4C60-93D3-2C52E874B1F6}"/>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F560D40F-E708-40FD-9A69-E6307A50C85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FFA0D45-D2BD-416D-84F3-C475D39D426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CF0EFE3E-EB25-4648-ACA3-FC06FD9B1446}"/>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7E078E3A-08A6-4201-832B-00C24F624DD1}"/>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5A4DF18E-0B69-43E3-92C8-2BCCF1864A1B}"/>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1BE966A5-7702-4451-B619-159A374CB776}"/>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DF245D6-2458-43AD-83A1-6EA8514BD442}"/>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DCAF072B-3887-4A4D-B574-3563F2F7EE6D}"/>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B963C2A6-8DB6-41BD-822A-6B96F839AA9B}"/>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76AB7F80-37F8-4B27-A534-F44506CF4E48}"/>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909CCE2-C4A6-460B-A567-A7B01A8D26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6979969-D2F2-4A6A-982D-1F728F95C0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0658A02-C21A-4FD1-B36D-AC9A7EB27F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9E6716E-45EB-468B-B4A7-867C61E1C1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3DEB92C-CA2F-46D3-9B99-F835C0B990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17236</xdr:rowOff>
    </xdr:from>
    <xdr:to>
      <xdr:col>85</xdr:col>
      <xdr:colOff>177800</xdr:colOff>
      <xdr:row>104</xdr:row>
      <xdr:rowOff>118836</xdr:rowOff>
    </xdr:to>
    <xdr:sp macro="" textlink="">
      <xdr:nvSpPr>
        <xdr:cNvPr id="781" name="楕円 780">
          <a:extLst>
            <a:ext uri="{FF2B5EF4-FFF2-40B4-BE49-F238E27FC236}">
              <a16:creationId xmlns:a16="http://schemas.microsoft.com/office/drawing/2014/main" id="{5065A943-E2A5-4FE0-924A-CE7CB052C84E}"/>
            </a:ext>
          </a:extLst>
        </xdr:cNvPr>
        <xdr:cNvSpPr/>
      </xdr:nvSpPr>
      <xdr:spPr>
        <a:xfrm>
          <a:off x="16268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40113</xdr:rowOff>
    </xdr:from>
    <xdr:ext cx="405111" cy="259045"/>
    <xdr:sp macro="" textlink="">
      <xdr:nvSpPr>
        <xdr:cNvPr id="782" name="【公民館】&#10;有形固定資産減価償却率該当値テキスト">
          <a:extLst>
            <a:ext uri="{FF2B5EF4-FFF2-40B4-BE49-F238E27FC236}">
              <a16:creationId xmlns:a16="http://schemas.microsoft.com/office/drawing/2014/main" id="{047C9933-CC9B-4616-A56E-E580732EBDFD}"/>
            </a:ext>
          </a:extLst>
        </xdr:cNvPr>
        <xdr:cNvSpPr txBox="1"/>
      </xdr:nvSpPr>
      <xdr:spPr>
        <a:xfrm>
          <a:off x="16357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783" name="楕円 782">
          <a:extLst>
            <a:ext uri="{FF2B5EF4-FFF2-40B4-BE49-F238E27FC236}">
              <a16:creationId xmlns:a16="http://schemas.microsoft.com/office/drawing/2014/main" id="{D1775353-0A64-44E4-95EE-915D03C15DE2}"/>
            </a:ext>
          </a:extLst>
        </xdr:cNvPr>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68036</xdr:rowOff>
    </xdr:to>
    <xdr:cxnSp macro="">
      <xdr:nvCxnSpPr>
        <xdr:cNvPr id="784" name="直線コネクタ 783">
          <a:extLst>
            <a:ext uri="{FF2B5EF4-FFF2-40B4-BE49-F238E27FC236}">
              <a16:creationId xmlns:a16="http://schemas.microsoft.com/office/drawing/2014/main" id="{E07BD886-98DA-42BF-9269-71D4E2BE1AE2}"/>
            </a:ext>
          </a:extLst>
        </xdr:cNvPr>
        <xdr:cNvCxnSpPr/>
      </xdr:nvCxnSpPr>
      <xdr:spPr>
        <a:xfrm>
          <a:off x="15481300" y="1785474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100512</xdr:rowOff>
    </xdr:from>
    <xdr:to>
      <xdr:col>76</xdr:col>
      <xdr:colOff>165100</xdr:colOff>
      <xdr:row>104</xdr:row>
      <xdr:rowOff>30662</xdr:rowOff>
    </xdr:to>
    <xdr:sp macro="" textlink="">
      <xdr:nvSpPr>
        <xdr:cNvPr id="785" name="楕円 784">
          <a:extLst>
            <a:ext uri="{FF2B5EF4-FFF2-40B4-BE49-F238E27FC236}">
              <a16:creationId xmlns:a16="http://schemas.microsoft.com/office/drawing/2014/main" id="{DC43890A-D9C9-44B5-B276-7FB6EEC36C06}"/>
            </a:ext>
          </a:extLst>
        </xdr:cNvPr>
        <xdr:cNvSpPr/>
      </xdr:nvSpPr>
      <xdr:spPr>
        <a:xfrm>
          <a:off x="14541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151312</xdr:rowOff>
    </xdr:from>
    <xdr:to>
      <xdr:col>81</xdr:col>
      <xdr:colOff>50800</xdr:colOff>
      <xdr:row>104</xdr:row>
      <xdr:rowOff>23949</xdr:rowOff>
    </xdr:to>
    <xdr:cxnSp macro="">
      <xdr:nvCxnSpPr>
        <xdr:cNvPr id="786" name="直線コネクタ 785">
          <a:extLst>
            <a:ext uri="{FF2B5EF4-FFF2-40B4-BE49-F238E27FC236}">
              <a16:creationId xmlns:a16="http://schemas.microsoft.com/office/drawing/2014/main" id="{FA720730-52A1-4767-93B0-882239237E68}"/>
            </a:ext>
          </a:extLst>
        </xdr:cNvPr>
        <xdr:cNvCxnSpPr/>
      </xdr:nvCxnSpPr>
      <xdr:spPr>
        <a:xfrm>
          <a:off x="14592300" y="178106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787" name="楕円 786">
          <a:extLst>
            <a:ext uri="{FF2B5EF4-FFF2-40B4-BE49-F238E27FC236}">
              <a16:creationId xmlns:a16="http://schemas.microsoft.com/office/drawing/2014/main" id="{0002C893-6270-4318-8734-867CB59A0444}"/>
            </a:ext>
          </a:extLst>
        </xdr:cNvPr>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151312</xdr:rowOff>
    </xdr:from>
    <xdr:to>
      <xdr:col>76</xdr:col>
      <xdr:colOff>114300</xdr:colOff>
      <xdr:row>104</xdr:row>
      <xdr:rowOff>10886</xdr:rowOff>
    </xdr:to>
    <xdr:cxnSp macro="">
      <xdr:nvCxnSpPr>
        <xdr:cNvPr id="788" name="直線コネクタ 787">
          <a:extLst>
            <a:ext uri="{FF2B5EF4-FFF2-40B4-BE49-F238E27FC236}">
              <a16:creationId xmlns:a16="http://schemas.microsoft.com/office/drawing/2014/main" id="{700F5B9F-89B9-4D48-8283-A96C32F189DD}"/>
            </a:ext>
          </a:extLst>
        </xdr:cNvPr>
        <xdr:cNvCxnSpPr/>
      </xdr:nvCxnSpPr>
      <xdr:spPr>
        <a:xfrm flipV="1">
          <a:off x="13703300" y="178106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134801</xdr:rowOff>
    </xdr:from>
    <xdr:to>
      <xdr:col>67</xdr:col>
      <xdr:colOff>101600</xdr:colOff>
      <xdr:row>105</xdr:row>
      <xdr:rowOff>64951</xdr:rowOff>
    </xdr:to>
    <xdr:sp macro="" textlink="">
      <xdr:nvSpPr>
        <xdr:cNvPr id="789" name="楕円 788">
          <a:extLst>
            <a:ext uri="{FF2B5EF4-FFF2-40B4-BE49-F238E27FC236}">
              <a16:creationId xmlns:a16="http://schemas.microsoft.com/office/drawing/2014/main" id="{295F904C-AD47-4490-85EF-96E3C826FDC3}"/>
            </a:ext>
          </a:extLst>
        </xdr:cNvPr>
        <xdr:cNvSpPr/>
      </xdr:nvSpPr>
      <xdr:spPr>
        <a:xfrm>
          <a:off x="12763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10886</xdr:rowOff>
    </xdr:from>
    <xdr:to>
      <xdr:col>71</xdr:col>
      <xdr:colOff>177800</xdr:colOff>
      <xdr:row>105</xdr:row>
      <xdr:rowOff>14151</xdr:rowOff>
    </xdr:to>
    <xdr:cxnSp macro="">
      <xdr:nvCxnSpPr>
        <xdr:cNvPr id="790" name="直線コネクタ 789">
          <a:extLst>
            <a:ext uri="{FF2B5EF4-FFF2-40B4-BE49-F238E27FC236}">
              <a16:creationId xmlns:a16="http://schemas.microsoft.com/office/drawing/2014/main" id="{669673E6-9E60-48F5-8516-5048E412A272}"/>
            </a:ext>
          </a:extLst>
        </xdr:cNvPr>
        <xdr:cNvCxnSpPr/>
      </xdr:nvCxnSpPr>
      <xdr:spPr>
        <a:xfrm flipV="1">
          <a:off x="12814300" y="17841686"/>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a:extLst>
            <a:ext uri="{FF2B5EF4-FFF2-40B4-BE49-F238E27FC236}">
              <a16:creationId xmlns:a16="http://schemas.microsoft.com/office/drawing/2014/main" id="{8E1B7B32-78F5-4327-A3BD-C791AA6419EE}"/>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a:extLst>
            <a:ext uri="{FF2B5EF4-FFF2-40B4-BE49-F238E27FC236}">
              <a16:creationId xmlns:a16="http://schemas.microsoft.com/office/drawing/2014/main" id="{175C662F-D274-4CE2-BFDC-0E236A15A5CF}"/>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93" name="n_3aveValue【公民館】&#10;有形固定資産減価償却率">
          <a:extLst>
            <a:ext uri="{FF2B5EF4-FFF2-40B4-BE49-F238E27FC236}">
              <a16:creationId xmlns:a16="http://schemas.microsoft.com/office/drawing/2014/main" id="{2D936D75-2E3E-4A73-B325-7808AA993D0E}"/>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94" name="n_4aveValue【公民館】&#10;有形固定資産減価償却率">
          <a:extLst>
            <a:ext uri="{FF2B5EF4-FFF2-40B4-BE49-F238E27FC236}">
              <a16:creationId xmlns:a16="http://schemas.microsoft.com/office/drawing/2014/main" id="{5F2674F0-D512-4BDE-A6A7-4B5E0257535E}"/>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91276</xdr:rowOff>
    </xdr:from>
    <xdr:ext cx="405111" cy="259045"/>
    <xdr:sp macro="" textlink="">
      <xdr:nvSpPr>
        <xdr:cNvPr id="795" name="n_1mainValue【公民館】&#10;有形固定資産減価償却率">
          <a:extLst>
            <a:ext uri="{FF2B5EF4-FFF2-40B4-BE49-F238E27FC236}">
              <a16:creationId xmlns:a16="http://schemas.microsoft.com/office/drawing/2014/main" id="{328329EF-BD07-406D-A497-01DBE331C85E}"/>
            </a:ext>
          </a:extLst>
        </xdr:cNvPr>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47189</xdr:rowOff>
    </xdr:from>
    <xdr:ext cx="405111" cy="259045"/>
    <xdr:sp macro="" textlink="">
      <xdr:nvSpPr>
        <xdr:cNvPr id="796" name="n_2mainValue【公民館】&#10;有形固定資産減価償却率">
          <a:extLst>
            <a:ext uri="{FF2B5EF4-FFF2-40B4-BE49-F238E27FC236}">
              <a16:creationId xmlns:a16="http://schemas.microsoft.com/office/drawing/2014/main" id="{5E657AA4-C58F-441B-AFBC-C35BB05BE6FD}"/>
            </a:ext>
          </a:extLst>
        </xdr:cNvPr>
        <xdr:cNvSpPr txBox="1"/>
      </xdr:nvSpPr>
      <xdr:spPr>
        <a:xfrm>
          <a:off x="14389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797" name="n_3mainValue【公民館】&#10;有形固定資産減価償却率">
          <a:extLst>
            <a:ext uri="{FF2B5EF4-FFF2-40B4-BE49-F238E27FC236}">
              <a16:creationId xmlns:a16="http://schemas.microsoft.com/office/drawing/2014/main" id="{2DB5A3C9-4418-41C3-A523-4510255221C9}"/>
            </a:ext>
          </a:extLst>
        </xdr:cNvPr>
        <xdr:cNvSpPr txBox="1"/>
      </xdr:nvSpPr>
      <xdr:spPr>
        <a:xfrm>
          <a:off x="13500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81478</xdr:rowOff>
    </xdr:from>
    <xdr:ext cx="405111" cy="259045"/>
    <xdr:sp macro="" textlink="">
      <xdr:nvSpPr>
        <xdr:cNvPr id="798" name="n_4mainValue【公民館】&#10;有形固定資産減価償却率">
          <a:extLst>
            <a:ext uri="{FF2B5EF4-FFF2-40B4-BE49-F238E27FC236}">
              <a16:creationId xmlns:a16="http://schemas.microsoft.com/office/drawing/2014/main" id="{831D1DF9-203C-4515-88A4-5A8ABD0BFCFC}"/>
            </a:ext>
          </a:extLst>
        </xdr:cNvPr>
        <xdr:cNvSpPr txBox="1"/>
      </xdr:nvSpPr>
      <xdr:spPr>
        <a:xfrm>
          <a:off x="12611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CC0187F2-A52E-47C1-9168-97DD647D62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5E6ECFF0-2650-4E2A-97B0-04CA938BD0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7319C8FF-0057-4609-AE47-979DEB726C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29459193-D4FA-4797-97D2-EEE7BC8D35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61A1F3A-D1A0-4E17-90F8-D740C55706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61E08FDE-E4E4-4E17-84B8-A0C3D09093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413A193F-3317-4158-B604-4D9FEC6033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3512A6B9-56F0-4B7B-BD68-6F5DAFFF09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E3DBA16B-3D9C-41D2-9BB8-046A9F7E2F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C70EA2D7-F9B4-4BA8-8AC8-9A62E4AE8E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A52AEFE3-3647-479E-804B-6D5A2E56576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97460BE1-64B8-48DE-97C2-034F450B05E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8688DE8-E1F0-4E73-BFE4-DF4D57A7D1F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D25CCA54-D2D3-4E28-928E-1D50DB9E81E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EE9F4057-974A-4917-A025-F9C3C2A14D2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2DE0EB40-6169-4364-A26A-5D6E3833664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46481612-CE83-4148-8C0D-B669C7816C6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9D900DC1-965C-4414-821F-87CFF48E31D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D34F4A7-16B4-4821-9770-C6D62ED0376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13655082-6526-4D02-9969-180498F88A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79E0E3FE-B8D9-4F94-9FA3-A8931529C3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3BC5DDF1-FD33-43C5-9D95-D1581B34D7FD}"/>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BC592D77-214E-4D07-A5A5-BE6A6962BAE2}"/>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65917CDF-7A09-432C-A8CD-4D05C219BAB8}"/>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62234A37-5D21-4EE5-A0A1-04C17C8F44E6}"/>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5CC1FE18-BBC4-4C45-95E0-CE893EC09771}"/>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691D9C71-3E95-4A73-AF77-04546D91D64F}"/>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097BFD03-7C8F-49D8-888B-B8C3C0B7284A}"/>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50A892F4-B848-402C-A393-8A794A3E7836}"/>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C33AE32C-6212-4208-B1D8-73C5AE42C845}"/>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7FE42EE8-8150-4B1B-A948-A2583C1863CF}"/>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4F9EC67F-907F-4602-9E3C-6777E60A83F1}"/>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DFDECB69-6CD1-48E0-AC22-EC6EFEE616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D676B6C-1A7D-4916-965C-AF8502CB29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74F8793-AB62-4AB3-9D02-B4BE93DD59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91CB8F0-F702-4ABD-95B1-C1F1B49527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2F255F0-F243-4AFE-AB2F-D9EC95D28A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36" name="楕円 835">
          <a:extLst>
            <a:ext uri="{FF2B5EF4-FFF2-40B4-BE49-F238E27FC236}">
              <a16:creationId xmlns:a16="http://schemas.microsoft.com/office/drawing/2014/main" id="{CBDFB0F7-DF61-46BE-A23D-B6B00913168F}"/>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837" name="【公民館】&#10;一人当たり面積該当値テキスト">
          <a:extLst>
            <a:ext uri="{FF2B5EF4-FFF2-40B4-BE49-F238E27FC236}">
              <a16:creationId xmlns:a16="http://schemas.microsoft.com/office/drawing/2014/main" id="{DCB07111-60DC-4389-96BA-F7A93C3709D9}"/>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38" name="楕円 837">
          <a:extLst>
            <a:ext uri="{FF2B5EF4-FFF2-40B4-BE49-F238E27FC236}">
              <a16:creationId xmlns:a16="http://schemas.microsoft.com/office/drawing/2014/main" id="{8B2B5401-6884-47C4-AA6B-EF8736ED3BB2}"/>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839" name="直線コネクタ 838">
          <a:extLst>
            <a:ext uri="{FF2B5EF4-FFF2-40B4-BE49-F238E27FC236}">
              <a16:creationId xmlns:a16="http://schemas.microsoft.com/office/drawing/2014/main" id="{66BDA843-006E-420D-99FF-B02D6FF357A6}"/>
            </a:ext>
          </a:extLst>
        </xdr:cNvPr>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40" name="楕円 839">
          <a:extLst>
            <a:ext uri="{FF2B5EF4-FFF2-40B4-BE49-F238E27FC236}">
              <a16:creationId xmlns:a16="http://schemas.microsoft.com/office/drawing/2014/main" id="{A4E330A0-A9ED-4F0B-B315-D70DA365EC1B}"/>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841" name="直線コネクタ 840">
          <a:extLst>
            <a:ext uri="{FF2B5EF4-FFF2-40B4-BE49-F238E27FC236}">
              <a16:creationId xmlns:a16="http://schemas.microsoft.com/office/drawing/2014/main" id="{5881B632-4B30-43D2-9984-CE230E79F5BB}"/>
            </a:ext>
          </a:extLst>
        </xdr:cNvPr>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842" name="楕円 841">
          <a:extLst>
            <a:ext uri="{FF2B5EF4-FFF2-40B4-BE49-F238E27FC236}">
              <a16:creationId xmlns:a16="http://schemas.microsoft.com/office/drawing/2014/main" id="{72E1FE40-7FA1-485B-8F5E-C2B65E180207}"/>
            </a:ext>
          </a:extLst>
        </xdr:cNvPr>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110489</xdr:rowOff>
    </xdr:to>
    <xdr:cxnSp macro="">
      <xdr:nvCxnSpPr>
        <xdr:cNvPr id="843" name="直線コネクタ 842">
          <a:extLst>
            <a:ext uri="{FF2B5EF4-FFF2-40B4-BE49-F238E27FC236}">
              <a16:creationId xmlns:a16="http://schemas.microsoft.com/office/drawing/2014/main" id="{8E889767-57EF-4881-9CDA-A90821F3B1EA}"/>
            </a:ext>
          </a:extLst>
        </xdr:cNvPr>
        <xdr:cNvCxnSpPr/>
      </xdr:nvCxnSpPr>
      <xdr:spPr>
        <a:xfrm>
          <a:off x="19545300" y="18384774"/>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160274</xdr:rowOff>
    </xdr:from>
    <xdr:to>
      <xdr:col>98</xdr:col>
      <xdr:colOff>38100</xdr:colOff>
      <xdr:row>107</xdr:row>
      <xdr:rowOff>90424</xdr:rowOff>
    </xdr:to>
    <xdr:sp macro="" textlink="">
      <xdr:nvSpPr>
        <xdr:cNvPr id="844" name="楕円 843">
          <a:extLst>
            <a:ext uri="{FF2B5EF4-FFF2-40B4-BE49-F238E27FC236}">
              <a16:creationId xmlns:a16="http://schemas.microsoft.com/office/drawing/2014/main" id="{AEB45053-93EA-4658-93F8-52DEF778036B}"/>
            </a:ext>
          </a:extLst>
        </xdr:cNvPr>
        <xdr:cNvSpPr/>
      </xdr:nvSpPr>
      <xdr:spPr>
        <a:xfrm>
          <a:off x="18605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39624</xdr:rowOff>
    </xdr:to>
    <xdr:cxnSp macro="">
      <xdr:nvCxnSpPr>
        <xdr:cNvPr id="845" name="直線コネクタ 844">
          <a:extLst>
            <a:ext uri="{FF2B5EF4-FFF2-40B4-BE49-F238E27FC236}">
              <a16:creationId xmlns:a16="http://schemas.microsoft.com/office/drawing/2014/main" id="{4EECB1C1-0C70-4910-92F5-2762A6EC6FFF}"/>
            </a:ext>
          </a:extLst>
        </xdr:cNvPr>
        <xdr:cNvCxnSpPr/>
      </xdr:nvCxnSpPr>
      <xdr:spPr>
        <a:xfrm>
          <a:off x="18656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a:extLst>
            <a:ext uri="{FF2B5EF4-FFF2-40B4-BE49-F238E27FC236}">
              <a16:creationId xmlns:a16="http://schemas.microsoft.com/office/drawing/2014/main" id="{B2290321-4F76-4E5C-A495-0F643041463E}"/>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a:extLst>
            <a:ext uri="{FF2B5EF4-FFF2-40B4-BE49-F238E27FC236}">
              <a16:creationId xmlns:a16="http://schemas.microsoft.com/office/drawing/2014/main" id="{BF3C16AD-ECA4-4ECB-BEAF-6FA45E11EA8B}"/>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a:extLst>
            <a:ext uri="{FF2B5EF4-FFF2-40B4-BE49-F238E27FC236}">
              <a16:creationId xmlns:a16="http://schemas.microsoft.com/office/drawing/2014/main" id="{002A24E3-30C3-4DD8-8FA9-1BA1B30E95DA}"/>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a:extLst>
            <a:ext uri="{FF2B5EF4-FFF2-40B4-BE49-F238E27FC236}">
              <a16:creationId xmlns:a16="http://schemas.microsoft.com/office/drawing/2014/main" id="{BF81B8DA-F747-43E3-9A62-B26F0EFE7A84}"/>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50" name="n_1mainValue【公民館】&#10;一人当たり面積">
          <a:extLst>
            <a:ext uri="{FF2B5EF4-FFF2-40B4-BE49-F238E27FC236}">
              <a16:creationId xmlns:a16="http://schemas.microsoft.com/office/drawing/2014/main" id="{01FEABDF-20CE-45CD-8E1E-B0B341298A65}"/>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51" name="n_2mainValue【公民館】&#10;一人当たり面積">
          <a:extLst>
            <a:ext uri="{FF2B5EF4-FFF2-40B4-BE49-F238E27FC236}">
              <a16:creationId xmlns:a16="http://schemas.microsoft.com/office/drawing/2014/main" id="{197EABC4-4A50-4CA2-9464-C87CFB88ECBA}"/>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852" name="n_3mainValue【公民館】&#10;一人当たり面積">
          <a:extLst>
            <a:ext uri="{FF2B5EF4-FFF2-40B4-BE49-F238E27FC236}">
              <a16:creationId xmlns:a16="http://schemas.microsoft.com/office/drawing/2014/main" id="{2EE18C92-FAA8-4CAD-8FCF-3C5AD278ED94}"/>
            </a:ext>
          </a:extLst>
        </xdr:cNvPr>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81551</xdr:rowOff>
    </xdr:from>
    <xdr:ext cx="469744" cy="259045"/>
    <xdr:sp macro="" textlink="">
      <xdr:nvSpPr>
        <xdr:cNvPr id="853" name="n_4mainValue【公民館】&#10;一人当たり面積">
          <a:extLst>
            <a:ext uri="{FF2B5EF4-FFF2-40B4-BE49-F238E27FC236}">
              <a16:creationId xmlns:a16="http://schemas.microsoft.com/office/drawing/2014/main" id="{9C998F95-8065-4DA2-910A-A47A1AE8F43F}"/>
            </a:ext>
          </a:extLst>
        </xdr:cNvPr>
        <xdr:cNvSpPr txBox="1"/>
      </xdr:nvSpPr>
      <xdr:spPr>
        <a:xfrm>
          <a:off x="18421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5D0AFD05-8BCE-4B8E-898A-E02263CB2B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5F95918A-D7FB-45A8-98B3-D21209E02C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33079B90-5D42-47D9-978C-44C778BE72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認定こども園等については、平成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年度に認定こども園を新設したことにより、平成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年度と比較して、有形固定資産減価償却率は改善し、一人当たり面積は増加した。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令和元年度に、新設に伴い用途廃止した認定こども園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園を除却（一部転用）したことと、別の認定こども園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園を民間に売却したことにより、一人当たり面積が大きく減少し、類似団体平均を下回った。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学校施設の有形固定資産減価償却率については、全国平均、兵庫県平均、類似団体平均と比較して、大きく上回っている状態であるが、令和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年度まで、市内全ての小中学校を地域ごとに集約する、小中一貫校整備事業を行っていくことから、徐々に平均を下回っていくものと見込んでいる。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C7F50BD-5FDB-45E4-B2B2-C8F165AE0F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F50342-2DB3-400A-90C3-526F67E169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D0FF76-95CB-4F4E-A8CB-86488B0BE7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7891B2-403B-4FF1-BF50-1CBDA37545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10E634-95B7-4E4C-B5DB-2F885F731B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4D57E6-E82E-46F5-92A9-E1E119235E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B03306-D78D-4F0A-9EF6-9459771556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089F6E-7836-46AB-86D5-D8590B90B2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BF27B3-409D-4632-951E-DBD090F5C6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A72B01-05B3-489E-BB4B-3A11EA2ABE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731913-185E-42FC-9527-14BA7C5704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16DEF6-1683-49A2-BFD1-C68BCCE332E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53FC8F-70B0-495F-8DDC-16BC384DDE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DE71CF-972C-4E91-950C-EBE8ACE20F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66C8C5-1FE7-4F94-A1DF-D6937D7BDF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61D72C-1927-4CD6-A02E-5D00B45CBBA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114C12-4D6B-487B-9B22-F51C23A7B5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F4820D-F591-447E-B042-87F19A1998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93FC11-F969-43C7-9122-14773F1ED3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9D8967-EEFF-4360-A025-7A25C39A01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A7FB25-C518-413D-8D49-CB1F1B191C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4B6BAD-FEAB-4B27-BA8B-A3EF1A0C99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5A26C3-FAE1-495B-B32B-69BD65D17C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EB7B40-D393-414C-BB68-32433FB5BC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377C5E-BE45-48E9-8FAA-645FABE783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C0F69E-F5CD-445A-869F-952B9BFCF6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28D010-22D9-460D-B2EC-88D3761C84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08D050-C0DF-42A2-8A22-11AFC71201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723223-0789-4439-B136-5A733277CE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9FF3EC-A9AE-4AEA-A01B-388FBF13235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699F9C-3506-41CB-95E4-7965F7164A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BB359C-329D-4577-9270-4B59C49584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6304BB-4CD4-4941-B819-45B6D96EFB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67A642-85CB-4ED4-8482-C0A934293D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B76D68-B5DC-4719-B964-F2F6FD8E52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8180A3-821A-499C-A4CD-E2C565C86D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0B84CF-DB91-48A0-8A30-9B5CEFB1AF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F56EC14-546F-455B-A256-7B91B29E4C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E9DF20-DFF1-44B2-8834-0B4E13AC31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62494C9-38B7-468E-8657-E0A23F2B4A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C060E7-F635-4B9A-9F23-55383123588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D5E665-E64A-4DEC-979B-D1515897E08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7001CC6-B7AA-49CB-B130-28EAC70332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2020F68-9DCC-4C79-A97D-A83FB357277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77C31B-EE0A-4728-911D-A1895833A8C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62AAD4E-C99A-46F7-A919-69FCB5060B2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75DFEC7-A129-46C6-B7E3-E5B32D728EA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501821D-43EB-4CCF-8765-5C872309D62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3EEE2F5-1AD5-437C-BF27-852D0B9C10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49B586B-5FB4-4F4F-B7EE-6A465527B52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52A9C4D-E646-4D78-8E19-778D1C116D6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E638C6-5C0E-464C-A9CB-054DCCEAFAA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E8665CB-4A1A-40AE-A080-A86689C8F7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E5FD213-8699-4A82-8001-1C930F1E23C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991EE52-BDD8-4D33-A0F9-3F674D80F6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12595C3-1E42-40F9-8E12-8F8DD52ACC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28E999A-F997-43D9-918F-39E57C8F8902}"/>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016A8EA-4C2F-48ED-B8E9-05A6BE0520E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7CEEB77-9C75-4169-A334-7A832C340D9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8309AF44-6F1C-4BA9-B751-A032B1176FC4}"/>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B2FF6FB5-0D30-4C10-A053-C7250E4B7CD7}"/>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8506E479-3E49-4065-84EE-DF17ACA18ED4}"/>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CDA6F8BD-B3D6-4ACE-8566-3C351530E4FD}"/>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E1C4F17C-3222-474A-B115-02C65BEB74BD}"/>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38C097BC-4D97-4429-ADCA-5CEDDC9B10D7}"/>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C1544153-5560-4C0D-BF92-A7DC94B86C33}"/>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6A1A24E8-28C9-4255-B307-D052D5C8CA7E}"/>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BEB6E8-4651-4CCB-9041-6275885AF5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5E9F04-43FE-4560-AF0A-DDD8D67715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CECEDE-8231-41AF-BCC8-32CC054B50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1BF235-D955-4019-B92B-64A72B83446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B864EBE-EFAA-4E05-B6F6-EE8EB65858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a:extLst>
            <a:ext uri="{FF2B5EF4-FFF2-40B4-BE49-F238E27FC236}">
              <a16:creationId xmlns:a16="http://schemas.microsoft.com/office/drawing/2014/main" id="{5E857700-23ED-4C74-98F9-F53735C07DDA}"/>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B4D24762-DE7F-440A-9D10-D47C44374066}"/>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a:extLst>
            <a:ext uri="{FF2B5EF4-FFF2-40B4-BE49-F238E27FC236}">
              <a16:creationId xmlns:a16="http://schemas.microsoft.com/office/drawing/2014/main" id="{E9731566-4774-44BA-8606-D683C428763D}"/>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99060</xdr:rowOff>
    </xdr:to>
    <xdr:cxnSp macro="">
      <xdr:nvCxnSpPr>
        <xdr:cNvPr id="77" name="直線コネクタ 76">
          <a:extLst>
            <a:ext uri="{FF2B5EF4-FFF2-40B4-BE49-F238E27FC236}">
              <a16:creationId xmlns:a16="http://schemas.microsoft.com/office/drawing/2014/main" id="{1C84E910-7972-437A-943E-5223554BB1C8}"/>
            </a:ext>
          </a:extLst>
        </xdr:cNvPr>
        <xdr:cNvCxnSpPr/>
      </xdr:nvCxnSpPr>
      <xdr:spPr>
        <a:xfrm>
          <a:off x="3797300" y="643617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8" name="楕円 77">
          <a:extLst>
            <a:ext uri="{FF2B5EF4-FFF2-40B4-BE49-F238E27FC236}">
              <a16:creationId xmlns:a16="http://schemas.microsoft.com/office/drawing/2014/main" id="{57C55A6E-CDCA-494B-AF7F-F6CCDBE00B71}"/>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92528</xdr:rowOff>
    </xdr:to>
    <xdr:cxnSp macro="">
      <xdr:nvCxnSpPr>
        <xdr:cNvPr id="79" name="直線コネクタ 78">
          <a:extLst>
            <a:ext uri="{FF2B5EF4-FFF2-40B4-BE49-F238E27FC236}">
              <a16:creationId xmlns:a16="http://schemas.microsoft.com/office/drawing/2014/main" id="{542AD5D2-17C5-4B21-AEA3-C8C1738AB8AC}"/>
            </a:ext>
          </a:extLst>
        </xdr:cNvPr>
        <xdr:cNvCxnSpPr/>
      </xdr:nvCxnSpPr>
      <xdr:spPr>
        <a:xfrm>
          <a:off x="2908300" y="64198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a:extLst>
            <a:ext uri="{FF2B5EF4-FFF2-40B4-BE49-F238E27FC236}">
              <a16:creationId xmlns:a16="http://schemas.microsoft.com/office/drawing/2014/main" id="{9021CC77-21F9-4184-8AC1-152610505327}"/>
            </a:ext>
          </a:extLst>
        </xdr:cNvPr>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112123</xdr:rowOff>
    </xdr:to>
    <xdr:cxnSp macro="">
      <xdr:nvCxnSpPr>
        <xdr:cNvPr id="81" name="直線コネクタ 80">
          <a:extLst>
            <a:ext uri="{FF2B5EF4-FFF2-40B4-BE49-F238E27FC236}">
              <a16:creationId xmlns:a16="http://schemas.microsoft.com/office/drawing/2014/main" id="{ED937902-DB9D-486A-87B6-FA675E680349}"/>
            </a:ext>
          </a:extLst>
        </xdr:cNvPr>
        <xdr:cNvCxnSpPr/>
      </xdr:nvCxnSpPr>
      <xdr:spPr>
        <a:xfrm flipV="1">
          <a:off x="2019300" y="641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2" name="楕円 81">
          <a:extLst>
            <a:ext uri="{FF2B5EF4-FFF2-40B4-BE49-F238E27FC236}">
              <a16:creationId xmlns:a16="http://schemas.microsoft.com/office/drawing/2014/main" id="{0EEE3B79-3AD1-455F-8460-81D958F145CD}"/>
            </a:ext>
          </a:extLst>
        </xdr:cNvPr>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112123</xdr:rowOff>
    </xdr:to>
    <xdr:cxnSp macro="">
      <xdr:nvCxnSpPr>
        <xdr:cNvPr id="83" name="直線コネクタ 82">
          <a:extLst>
            <a:ext uri="{FF2B5EF4-FFF2-40B4-BE49-F238E27FC236}">
              <a16:creationId xmlns:a16="http://schemas.microsoft.com/office/drawing/2014/main" id="{DC62ABD9-BA30-4F5F-ADF9-32C62504CEAB}"/>
            </a:ext>
          </a:extLst>
        </xdr:cNvPr>
        <xdr:cNvCxnSpPr/>
      </xdr:nvCxnSpPr>
      <xdr:spPr>
        <a:xfrm>
          <a:off x="1130300" y="64312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64406761-DB0A-4515-B3A3-4A302F4E651A}"/>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319DD596-9CFB-4DA7-8789-6197F5E3A8E0}"/>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470C3EB9-CAF2-4EE3-BCDB-EB40981A9711}"/>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A7B16722-3A97-4C84-B731-47E3B526C3EC}"/>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8" name="n_1mainValue【図書館】&#10;有形固定資産減価償却率">
          <a:extLst>
            <a:ext uri="{FF2B5EF4-FFF2-40B4-BE49-F238E27FC236}">
              <a16:creationId xmlns:a16="http://schemas.microsoft.com/office/drawing/2014/main" id="{D5835FAA-5A02-4DFE-BFAD-F06C04FBFE62}"/>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9" name="n_2mainValue【図書館】&#10;有形固定資産減価償却率">
          <a:extLst>
            <a:ext uri="{FF2B5EF4-FFF2-40B4-BE49-F238E27FC236}">
              <a16:creationId xmlns:a16="http://schemas.microsoft.com/office/drawing/2014/main" id="{7F8D74C0-7489-4AC8-9CE3-BD75D1305BA8}"/>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90" name="n_3mainValue【図書館】&#10;有形固定資産減価償却率">
          <a:extLst>
            <a:ext uri="{FF2B5EF4-FFF2-40B4-BE49-F238E27FC236}">
              <a16:creationId xmlns:a16="http://schemas.microsoft.com/office/drawing/2014/main" id="{2B50D6FA-6BBC-42E1-B6BF-F38964F4A9A8}"/>
            </a:ext>
          </a:extLst>
        </xdr:cNvPr>
        <xdr:cNvSpPr txBox="1"/>
      </xdr:nvSpPr>
      <xdr:spPr>
        <a:xfrm>
          <a:off x="1816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1" name="n_4mainValue【図書館】&#10;有形固定資産減価償却率">
          <a:extLst>
            <a:ext uri="{FF2B5EF4-FFF2-40B4-BE49-F238E27FC236}">
              <a16:creationId xmlns:a16="http://schemas.microsoft.com/office/drawing/2014/main" id="{A2457073-E4E7-41F5-9035-F4C44A855E73}"/>
            </a:ext>
          </a:extLst>
        </xdr:cNvPr>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1459712-98AA-4A45-9A63-65FF6AF478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61F9BFD-4E39-4A66-9548-757E72E037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164DEF5-9343-4F7B-BEF9-1AF2E32DEC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D80D897-DA7D-4835-B9D4-F5CCF0F373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C05018A-143B-4164-BA83-9140CC6E60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4E21E7C-5939-48AC-82DD-B5D7192989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85CBED0-2FE3-446D-A90A-EFC625C5ED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9F348B5-9076-43A0-83C9-7592B87697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E0F2B9D-A594-4412-998E-C75BBCD3DC5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6128C69-D68A-4161-8222-45B69FB729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22C3DC5-BF28-4BE5-9EAF-28237BED845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7C15A67-E442-4A79-AC18-7F75F83E44F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4A046F6-8DD1-4BCC-819F-E7F95260C22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03188BF-217B-4375-911D-DEAA0D60031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F58C284-BA35-4286-80EF-A31AD7DC0D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9189BBC-DB3D-430D-9918-CA60C59E661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C46A88B-89CC-4214-A95C-926005BED92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F947662-E004-4860-809A-2D86B38C87E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C0D1EF8-EC40-49C9-A9E5-1CD4FF35E8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069AA03-C8AB-4221-9918-49A65039547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0000F6F-E6B0-48DA-A3AD-19C538E180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E64B52F-6EC4-48F5-91FC-65A283506FA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2C283A7-D1AB-4A64-BC35-D9BD39C4CC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5F7FAFA8-A276-46B2-B41F-D8517794D4F8}"/>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1401E491-BA6D-4A83-9E03-561A731A3A26}"/>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214822A3-0B36-414C-B13F-79563F07A798}"/>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7817C543-6D34-453C-8AF4-8DFF237DA36A}"/>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83D7AE22-01E0-4B81-8215-47DBE01D2904}"/>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6578AC66-FB4F-47D7-8A16-E41082DD76E0}"/>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BC39AFD-2778-4D43-B010-6DF011461F6A}"/>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449B1A3B-3C3D-4716-A1CA-5A53C1D07B74}"/>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864FEEA0-6785-424C-B04F-36184F7F3D62}"/>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F0AC0319-263C-4943-A76C-C9E2829DA397}"/>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B756B5EA-F58C-47C1-B5EE-CA86EE5250E8}"/>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A782E4C-C71B-4A47-BC43-F15285325A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7D2A25A-E994-4BF9-8373-E4C4DE3D26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440E5E0-F6A0-4A9A-99E0-5DBF44B053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112D099-7184-411E-8EA2-C9E935C80E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37AC6D-81F1-4E45-BFF9-762580C116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31" name="楕円 130">
          <a:extLst>
            <a:ext uri="{FF2B5EF4-FFF2-40B4-BE49-F238E27FC236}">
              <a16:creationId xmlns:a16="http://schemas.microsoft.com/office/drawing/2014/main" id="{568E7ED6-DF1F-4C25-92EC-631D2FDAEF92}"/>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2" name="【図書館】&#10;一人当たり面積該当値テキスト">
          <a:extLst>
            <a:ext uri="{FF2B5EF4-FFF2-40B4-BE49-F238E27FC236}">
              <a16:creationId xmlns:a16="http://schemas.microsoft.com/office/drawing/2014/main" id="{7FB40426-6CC5-41F9-9409-50C30AFA40D3}"/>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133" name="楕円 132">
          <a:extLst>
            <a:ext uri="{FF2B5EF4-FFF2-40B4-BE49-F238E27FC236}">
              <a16:creationId xmlns:a16="http://schemas.microsoft.com/office/drawing/2014/main" id="{E158AED4-5302-4E97-B484-C4FC12310179}"/>
            </a:ext>
          </a:extLst>
        </xdr:cNvPr>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148590</xdr:rowOff>
    </xdr:to>
    <xdr:cxnSp macro="">
      <xdr:nvCxnSpPr>
        <xdr:cNvPr id="134" name="直線コネクタ 133">
          <a:extLst>
            <a:ext uri="{FF2B5EF4-FFF2-40B4-BE49-F238E27FC236}">
              <a16:creationId xmlns:a16="http://schemas.microsoft.com/office/drawing/2014/main" id="{E11E1C73-E97D-4C22-A86D-344D6A414A76}"/>
            </a:ext>
          </a:extLst>
        </xdr:cNvPr>
        <xdr:cNvCxnSpPr/>
      </xdr:nvCxnSpPr>
      <xdr:spPr>
        <a:xfrm flipV="1">
          <a:off x="9639300" y="6408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97790</xdr:rowOff>
    </xdr:from>
    <xdr:to>
      <xdr:col>46</xdr:col>
      <xdr:colOff>38100</xdr:colOff>
      <xdr:row>38</xdr:row>
      <xdr:rowOff>27940</xdr:rowOff>
    </xdr:to>
    <xdr:sp macro="" textlink="">
      <xdr:nvSpPr>
        <xdr:cNvPr id="135" name="楕円 134">
          <a:extLst>
            <a:ext uri="{FF2B5EF4-FFF2-40B4-BE49-F238E27FC236}">
              <a16:creationId xmlns:a16="http://schemas.microsoft.com/office/drawing/2014/main" id="{DFAC8F91-3A47-4A75-99AA-BD7E86B7D6AA}"/>
            </a:ext>
          </a:extLst>
        </xdr:cNvPr>
        <xdr:cNvSpPr/>
      </xdr:nvSpPr>
      <xdr:spPr>
        <a:xfrm>
          <a:off x="869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148590</xdr:rowOff>
    </xdr:to>
    <xdr:cxnSp macro="">
      <xdr:nvCxnSpPr>
        <xdr:cNvPr id="136" name="直線コネクタ 135">
          <a:extLst>
            <a:ext uri="{FF2B5EF4-FFF2-40B4-BE49-F238E27FC236}">
              <a16:creationId xmlns:a16="http://schemas.microsoft.com/office/drawing/2014/main" id="{53888DE8-859E-4CEC-83FB-EB2A335F20B9}"/>
            </a:ext>
          </a:extLst>
        </xdr:cNvPr>
        <xdr:cNvCxnSpPr/>
      </xdr:nvCxnSpPr>
      <xdr:spPr>
        <a:xfrm>
          <a:off x="8750300" y="649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97790</xdr:rowOff>
    </xdr:from>
    <xdr:to>
      <xdr:col>41</xdr:col>
      <xdr:colOff>101600</xdr:colOff>
      <xdr:row>38</xdr:row>
      <xdr:rowOff>27940</xdr:rowOff>
    </xdr:to>
    <xdr:sp macro="" textlink="">
      <xdr:nvSpPr>
        <xdr:cNvPr id="137" name="楕円 136">
          <a:extLst>
            <a:ext uri="{FF2B5EF4-FFF2-40B4-BE49-F238E27FC236}">
              <a16:creationId xmlns:a16="http://schemas.microsoft.com/office/drawing/2014/main" id="{57A48096-D2C1-4792-86ED-88E9BBA74A67}"/>
            </a:ext>
          </a:extLst>
        </xdr:cNvPr>
        <xdr:cNvSpPr/>
      </xdr:nvSpPr>
      <xdr:spPr>
        <a:xfrm>
          <a:off x="781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148590</xdr:rowOff>
    </xdr:from>
    <xdr:to>
      <xdr:col>45</xdr:col>
      <xdr:colOff>177800</xdr:colOff>
      <xdr:row>37</xdr:row>
      <xdr:rowOff>148590</xdr:rowOff>
    </xdr:to>
    <xdr:cxnSp macro="">
      <xdr:nvCxnSpPr>
        <xdr:cNvPr id="138" name="直線コネクタ 137">
          <a:extLst>
            <a:ext uri="{FF2B5EF4-FFF2-40B4-BE49-F238E27FC236}">
              <a16:creationId xmlns:a16="http://schemas.microsoft.com/office/drawing/2014/main" id="{5ACC8F1E-618B-4038-92BE-6DA6EE5A0AD9}"/>
            </a:ext>
          </a:extLst>
        </xdr:cNvPr>
        <xdr:cNvCxnSpPr/>
      </xdr:nvCxnSpPr>
      <xdr:spPr>
        <a:xfrm>
          <a:off x="7861300" y="649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97790</xdr:rowOff>
    </xdr:from>
    <xdr:to>
      <xdr:col>36</xdr:col>
      <xdr:colOff>165100</xdr:colOff>
      <xdr:row>38</xdr:row>
      <xdr:rowOff>27940</xdr:rowOff>
    </xdr:to>
    <xdr:sp macro="" textlink="">
      <xdr:nvSpPr>
        <xdr:cNvPr id="139" name="楕円 138">
          <a:extLst>
            <a:ext uri="{FF2B5EF4-FFF2-40B4-BE49-F238E27FC236}">
              <a16:creationId xmlns:a16="http://schemas.microsoft.com/office/drawing/2014/main" id="{0D448277-C86A-4829-8495-28C60F92DA3B}"/>
            </a:ext>
          </a:extLst>
        </xdr:cNvPr>
        <xdr:cNvSpPr/>
      </xdr:nvSpPr>
      <xdr:spPr>
        <a:xfrm>
          <a:off x="692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148590</xdr:rowOff>
    </xdr:from>
    <xdr:to>
      <xdr:col>41</xdr:col>
      <xdr:colOff>50800</xdr:colOff>
      <xdr:row>37</xdr:row>
      <xdr:rowOff>148590</xdr:rowOff>
    </xdr:to>
    <xdr:cxnSp macro="">
      <xdr:nvCxnSpPr>
        <xdr:cNvPr id="140" name="直線コネクタ 139">
          <a:extLst>
            <a:ext uri="{FF2B5EF4-FFF2-40B4-BE49-F238E27FC236}">
              <a16:creationId xmlns:a16="http://schemas.microsoft.com/office/drawing/2014/main" id="{FA50459F-38F6-4D7C-8F45-11DFF6905D23}"/>
            </a:ext>
          </a:extLst>
        </xdr:cNvPr>
        <xdr:cNvCxnSpPr/>
      </xdr:nvCxnSpPr>
      <xdr:spPr>
        <a:xfrm>
          <a:off x="6972300" y="649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903FC56B-F5FF-4B95-B01C-2F8C7B2A80CD}"/>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3BD9B56A-C7E8-4EF2-95D2-F99347CD51B0}"/>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95C31C57-3F24-42EA-BE1C-60AD312F1C28}"/>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A4D3116F-7A5C-4635-A58B-7004C9C7BB41}"/>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44467</xdr:rowOff>
    </xdr:from>
    <xdr:ext cx="469744" cy="259045"/>
    <xdr:sp macro="" textlink="">
      <xdr:nvSpPr>
        <xdr:cNvPr id="145" name="n_1mainValue【図書館】&#10;一人当たり面積">
          <a:extLst>
            <a:ext uri="{FF2B5EF4-FFF2-40B4-BE49-F238E27FC236}">
              <a16:creationId xmlns:a16="http://schemas.microsoft.com/office/drawing/2014/main" id="{DA024992-D376-4FA6-AC91-AEE89B1C253E}"/>
            </a:ext>
          </a:extLst>
        </xdr:cNvPr>
        <xdr:cNvSpPr txBox="1"/>
      </xdr:nvSpPr>
      <xdr:spPr>
        <a:xfrm>
          <a:off x="9391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44467</xdr:rowOff>
    </xdr:from>
    <xdr:ext cx="469744" cy="259045"/>
    <xdr:sp macro="" textlink="">
      <xdr:nvSpPr>
        <xdr:cNvPr id="146" name="n_2mainValue【図書館】&#10;一人当たり面積">
          <a:extLst>
            <a:ext uri="{FF2B5EF4-FFF2-40B4-BE49-F238E27FC236}">
              <a16:creationId xmlns:a16="http://schemas.microsoft.com/office/drawing/2014/main" id="{5C05CF2C-9093-43D7-B9B2-55A740425863}"/>
            </a:ext>
          </a:extLst>
        </xdr:cNvPr>
        <xdr:cNvSpPr txBox="1"/>
      </xdr:nvSpPr>
      <xdr:spPr>
        <a:xfrm>
          <a:off x="8515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44467</xdr:rowOff>
    </xdr:from>
    <xdr:ext cx="469744" cy="259045"/>
    <xdr:sp macro="" textlink="">
      <xdr:nvSpPr>
        <xdr:cNvPr id="147" name="n_3mainValue【図書館】&#10;一人当たり面積">
          <a:extLst>
            <a:ext uri="{FF2B5EF4-FFF2-40B4-BE49-F238E27FC236}">
              <a16:creationId xmlns:a16="http://schemas.microsoft.com/office/drawing/2014/main" id="{3ADA6569-3FF0-4720-9167-456C1A8A47ED}"/>
            </a:ext>
          </a:extLst>
        </xdr:cNvPr>
        <xdr:cNvSpPr txBox="1"/>
      </xdr:nvSpPr>
      <xdr:spPr>
        <a:xfrm>
          <a:off x="7626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44467</xdr:rowOff>
    </xdr:from>
    <xdr:ext cx="469744" cy="259045"/>
    <xdr:sp macro="" textlink="">
      <xdr:nvSpPr>
        <xdr:cNvPr id="148" name="n_4mainValue【図書館】&#10;一人当たり面積">
          <a:extLst>
            <a:ext uri="{FF2B5EF4-FFF2-40B4-BE49-F238E27FC236}">
              <a16:creationId xmlns:a16="http://schemas.microsoft.com/office/drawing/2014/main" id="{F96AAB8E-6FFB-4F5E-A0C1-9221F059F95D}"/>
            </a:ext>
          </a:extLst>
        </xdr:cNvPr>
        <xdr:cNvSpPr txBox="1"/>
      </xdr:nvSpPr>
      <xdr:spPr>
        <a:xfrm>
          <a:off x="6737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94EDA30-8656-4C75-8E29-578796377F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1BDECC8-0FD1-428D-9870-E1F071543D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AF9BBAE-E618-4E35-BFFC-5ABCF458FD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462F323-B21A-4329-B445-E1A1F37636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5AD2142-A1A3-41AB-A00B-63F65F28E1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8ECB29C-7E72-42A5-856E-AF8CB258EE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388C55E-C375-42D6-B6C4-5556BEEFC3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08FD6D5-8A54-4C94-977D-65E15088072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3F759A3-1073-428E-B0AD-3D4272B8A2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2F1792F-7AE4-454A-B990-13D4925CF5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B6A0C79-4F18-4751-831A-0876FE27965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B486C90-C2D0-43E5-A32F-E637F3D8434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302BFD9D-5452-4500-8C83-8D59B76A5A8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FA39C7D-E175-43FD-AE5C-FDD96F4ACCF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4DA1B1B1-F8F6-445B-BA7E-8EDCC94D9B0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38E73DD2-78B6-48B4-9610-9A6AD8471C6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E5632CB-1176-4BF7-9E48-D6F250DF425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E018E65-E425-431A-B70A-893E8FC26D5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22840BF-4C2B-46D9-8EF1-6518C97FA0D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424945B-A2B0-4944-9FA0-46E1B62997B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A969D63-554A-4822-A701-33F1CB7C091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7828B0E-2193-4CB1-B089-CA8CE3E49C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8FFC678F-92A2-43B7-B01E-868845DA035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8A9EA66-C9C2-4B52-AC23-46660C00E0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A09AC44-CE65-437C-BAC5-465DD298B93C}"/>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639C0740-5195-4D55-B317-B7F3183DDCA2}"/>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B28F16FB-39E2-4C42-9E4C-8BA001005C58}"/>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7EF859C-878A-4E02-888A-4DBA73233649}"/>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962B4A4B-F422-4FD7-8B42-CAAE1B373E7B}"/>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C9C03CD-2468-4EA7-B1F2-AF4EC9371BC2}"/>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E78B49B2-D567-4AB1-883A-3D3DF36047BE}"/>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623A9CAD-EF83-4A63-A761-B16ABD4D32FD}"/>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66E6536B-F4D8-44A9-8F8C-77A150077AEA}"/>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1F0C1E8C-8D38-4526-9D15-EA72F463C79C}"/>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B9201F1D-EDC5-4593-B0E3-56245BD5AB7A}"/>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6260A91-BBB8-4C85-93CE-1EF55B12DB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EC34859-0F0E-4756-85FF-97603E5140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29582BB-C6C1-43CA-983E-9B80C710094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32B05A4-2FBE-42F7-A8DC-26E314805F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1B20063-C4C6-47AD-BB3C-8867A1CCF9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9" name="楕円 188">
          <a:extLst>
            <a:ext uri="{FF2B5EF4-FFF2-40B4-BE49-F238E27FC236}">
              <a16:creationId xmlns:a16="http://schemas.microsoft.com/office/drawing/2014/main" id="{F78F2962-B993-4FFB-B535-9DDD6E7D37AE}"/>
            </a:ext>
          </a:extLst>
        </xdr:cNvPr>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FF76563-4B6B-45C6-BFBD-2AB8CE446EAB}"/>
            </a:ext>
          </a:extLst>
        </xdr:cNvPr>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191" name="楕円 190">
          <a:extLst>
            <a:ext uri="{FF2B5EF4-FFF2-40B4-BE49-F238E27FC236}">
              <a16:creationId xmlns:a16="http://schemas.microsoft.com/office/drawing/2014/main" id="{6499B71A-C718-4CEF-ADD3-D9524AFF86FA}"/>
            </a:ext>
          </a:extLst>
        </xdr:cNvPr>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61</xdr:row>
      <xdr:rowOff>129540</xdr:rowOff>
    </xdr:to>
    <xdr:cxnSp macro="">
      <xdr:nvCxnSpPr>
        <xdr:cNvPr id="192" name="直線コネクタ 191">
          <a:extLst>
            <a:ext uri="{FF2B5EF4-FFF2-40B4-BE49-F238E27FC236}">
              <a16:creationId xmlns:a16="http://schemas.microsoft.com/office/drawing/2014/main" id="{11A5D93C-A9F5-4B72-844C-8DBC7C59ED61}"/>
            </a:ext>
          </a:extLst>
        </xdr:cNvPr>
        <xdr:cNvCxnSpPr/>
      </xdr:nvCxnSpPr>
      <xdr:spPr>
        <a:xfrm>
          <a:off x="3797300" y="105803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93" name="楕円 192">
          <a:extLst>
            <a:ext uri="{FF2B5EF4-FFF2-40B4-BE49-F238E27FC236}">
              <a16:creationId xmlns:a16="http://schemas.microsoft.com/office/drawing/2014/main" id="{36CE88E0-4441-4E15-9EDF-5C14253EF0DA}"/>
            </a:ext>
          </a:extLst>
        </xdr:cNvPr>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121920</xdr:rowOff>
    </xdr:from>
    <xdr:to>
      <xdr:col>19</xdr:col>
      <xdr:colOff>177800</xdr:colOff>
      <xdr:row>62</xdr:row>
      <xdr:rowOff>13335</xdr:rowOff>
    </xdr:to>
    <xdr:cxnSp macro="">
      <xdr:nvCxnSpPr>
        <xdr:cNvPr id="194" name="直線コネクタ 193">
          <a:extLst>
            <a:ext uri="{FF2B5EF4-FFF2-40B4-BE49-F238E27FC236}">
              <a16:creationId xmlns:a16="http://schemas.microsoft.com/office/drawing/2014/main" id="{089497C8-FBD4-41C6-A918-8D82180EED37}"/>
            </a:ext>
          </a:extLst>
        </xdr:cNvPr>
        <xdr:cNvCxnSpPr/>
      </xdr:nvCxnSpPr>
      <xdr:spPr>
        <a:xfrm flipV="1">
          <a:off x="2908300" y="10580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5" name="楕円 194">
          <a:extLst>
            <a:ext uri="{FF2B5EF4-FFF2-40B4-BE49-F238E27FC236}">
              <a16:creationId xmlns:a16="http://schemas.microsoft.com/office/drawing/2014/main" id="{A67C8550-99F9-4728-B3C7-B2D74D8BF289}"/>
            </a:ext>
          </a:extLst>
        </xdr:cNvPr>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13335</xdr:rowOff>
    </xdr:to>
    <xdr:cxnSp macro="">
      <xdr:nvCxnSpPr>
        <xdr:cNvPr id="196" name="直線コネクタ 195">
          <a:extLst>
            <a:ext uri="{FF2B5EF4-FFF2-40B4-BE49-F238E27FC236}">
              <a16:creationId xmlns:a16="http://schemas.microsoft.com/office/drawing/2014/main" id="{DF2FE2F8-EA00-4E13-8E36-8373C2D89FA2}"/>
            </a:ext>
          </a:extLst>
        </xdr:cNvPr>
        <xdr:cNvCxnSpPr/>
      </xdr:nvCxnSpPr>
      <xdr:spPr>
        <a:xfrm>
          <a:off x="2019300" y="10641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7" name="楕円 196">
          <a:extLst>
            <a:ext uri="{FF2B5EF4-FFF2-40B4-BE49-F238E27FC236}">
              <a16:creationId xmlns:a16="http://schemas.microsoft.com/office/drawing/2014/main" id="{74E4A8D4-6525-4FF1-B265-B3C26CF72957}"/>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62</xdr:row>
      <xdr:rowOff>11430</xdr:rowOff>
    </xdr:to>
    <xdr:cxnSp macro="">
      <xdr:nvCxnSpPr>
        <xdr:cNvPr id="198" name="直線コネクタ 197">
          <a:extLst>
            <a:ext uri="{FF2B5EF4-FFF2-40B4-BE49-F238E27FC236}">
              <a16:creationId xmlns:a16="http://schemas.microsoft.com/office/drawing/2014/main" id="{6425934B-DBEF-4E97-ACB5-7EB298B9B235}"/>
            </a:ext>
          </a:extLst>
        </xdr:cNvPr>
        <xdr:cNvCxnSpPr/>
      </xdr:nvCxnSpPr>
      <xdr:spPr>
        <a:xfrm>
          <a:off x="1130300" y="10527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E3254FD5-9D2A-4502-A8AE-FE06857EF14E}"/>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2254ACE3-D683-4434-9195-6E323AA67DFA}"/>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63CA0EE1-73FB-4E83-AD26-7EAD04DE0757}"/>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820B46F1-936D-498A-A398-32104295FCDB}"/>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163847</xdr:rowOff>
    </xdr:from>
    <xdr:ext cx="405111" cy="259045"/>
    <xdr:sp macro="" textlink="">
      <xdr:nvSpPr>
        <xdr:cNvPr id="203" name="n_1mainValue【体育館・プール】&#10;有形固定資産減価償却率">
          <a:extLst>
            <a:ext uri="{FF2B5EF4-FFF2-40B4-BE49-F238E27FC236}">
              <a16:creationId xmlns:a16="http://schemas.microsoft.com/office/drawing/2014/main" id="{08D510ED-DDD5-4D8E-BB23-BC1614924381}"/>
            </a:ext>
          </a:extLst>
        </xdr:cNvPr>
        <xdr:cNvSpPr txBox="1"/>
      </xdr:nvSpPr>
      <xdr:spPr>
        <a:xfrm>
          <a:off x="3582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204" name="n_2mainValue【体育館・プール】&#10;有形固定資産減価償却率">
          <a:extLst>
            <a:ext uri="{FF2B5EF4-FFF2-40B4-BE49-F238E27FC236}">
              <a16:creationId xmlns:a16="http://schemas.microsoft.com/office/drawing/2014/main" id="{DEDD5409-35E8-47A2-9554-5F4888B7B1B1}"/>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5" name="n_3mainValue【体育館・プール】&#10;有形固定資産減価償却率">
          <a:extLst>
            <a:ext uri="{FF2B5EF4-FFF2-40B4-BE49-F238E27FC236}">
              <a16:creationId xmlns:a16="http://schemas.microsoft.com/office/drawing/2014/main" id="{F7DFA926-3172-4D84-AF0A-941FB858CEE9}"/>
            </a:ext>
          </a:extLst>
        </xdr:cNvPr>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6" name="n_4mainValue【体育館・プール】&#10;有形固定資産減価償却率">
          <a:extLst>
            <a:ext uri="{FF2B5EF4-FFF2-40B4-BE49-F238E27FC236}">
              <a16:creationId xmlns:a16="http://schemas.microsoft.com/office/drawing/2014/main" id="{45E6E0C6-F8F3-4FD5-B18A-F200D7628C79}"/>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386BD73-431B-42E6-A596-6F5C49B37E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8AC1591-8108-422B-A24E-2EBD9402BE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24A9EA4-3E0B-442A-A6F2-3AADFAC7C3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5F53A81-C44E-4FC2-A719-4752776F1C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CE9B2D6-43D8-4EA5-A55D-C782EF5401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F859529-005B-4C86-B245-579A77E199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B44C517-3817-4AF8-8EF3-DA3596A3B1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924E5AF-1CE5-4D60-8A4F-284097D45C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C60780E-FD59-48B0-873C-D641183F31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C13F898-7772-45C2-BA5B-F98D865F00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17BB4288-F6E5-4D24-B1EE-E9FE2DFB352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DE284B91-55F2-4BCD-90F6-AE093B31A50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EF3D376-7A1A-43C4-9435-97BBFDFE6B0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2DAED8C-25AB-485C-B813-BB1F90E05B1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54F2582-A27E-46B2-A15F-A06190F876E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4DC7720C-F112-4B7A-B0E4-7231BF238F7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37A8BB1-2369-4871-9A95-36711D84EEE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CFCA546E-622B-4DB9-96D4-25D17D2E470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C354475-C44D-4021-ADE7-D26630A42A2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4AAB8A0C-B03C-4628-BEEA-4C4E9B18E0A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B56015B9-9637-4426-988F-ABF24001563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AB2003CD-DFC7-4536-B477-57CFA48AD41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94C83A72-183D-4419-AF18-F8138A4AB2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95F48AD9-3F82-43B0-93D1-9C0B438E7FD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BCE9F0C4-CFBC-4491-A115-3609EADEF9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ADDAAD29-77FB-4FF2-8C97-5E0BB2279C1D}"/>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8A94FAD5-387E-4CE2-926B-D1D435458E5B}"/>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A4641F0E-88E1-41D7-A560-2887EAE36AD9}"/>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25EFE0AB-7FB4-43FA-A0C0-1A4D8FEF0036}"/>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459C1CFF-C3AE-4F91-84CA-E8933741E678}"/>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DFF420F1-ACD4-4A52-99D8-DCADF4DE188D}"/>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E178C274-CC83-4713-BB43-3066F47915A1}"/>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826FDB09-C07E-4131-AFEC-100A44CEA5BC}"/>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F76A23D-9F98-4D39-A5DA-8A7D0FFC4816}"/>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B2E79F60-D7D8-47C5-97A0-56D084EB54EF}"/>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94F9CEEF-397B-486D-AC43-F6F321257CBC}"/>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6BCF2D-11FA-479D-A3A9-1C95EEE598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96B7C82-BC88-42E7-8ED3-3033682FDC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23C3555-3D62-4480-9483-644ADA1A0D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0884FB3-0F38-4C19-BDD3-A873435011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F909CCA-9330-4358-B830-C99504ECB65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70031</xdr:rowOff>
    </xdr:from>
    <xdr:to>
      <xdr:col>55</xdr:col>
      <xdr:colOff>50800</xdr:colOff>
      <xdr:row>64</xdr:row>
      <xdr:rowOff>181</xdr:rowOff>
    </xdr:to>
    <xdr:sp macro="" textlink="">
      <xdr:nvSpPr>
        <xdr:cNvPr id="248" name="楕円 247">
          <a:extLst>
            <a:ext uri="{FF2B5EF4-FFF2-40B4-BE49-F238E27FC236}">
              <a16:creationId xmlns:a16="http://schemas.microsoft.com/office/drawing/2014/main" id="{5FEA5194-55EB-42B6-A60F-BCCF70310497}"/>
            </a:ext>
          </a:extLst>
        </xdr:cNvPr>
        <xdr:cNvSpPr/>
      </xdr:nvSpPr>
      <xdr:spPr>
        <a:xfrm>
          <a:off x="104267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48458</xdr:rowOff>
    </xdr:from>
    <xdr:ext cx="469744" cy="259045"/>
    <xdr:sp macro="" textlink="">
      <xdr:nvSpPr>
        <xdr:cNvPr id="249" name="【体育館・プール】&#10;一人当たり面積該当値テキスト">
          <a:extLst>
            <a:ext uri="{FF2B5EF4-FFF2-40B4-BE49-F238E27FC236}">
              <a16:creationId xmlns:a16="http://schemas.microsoft.com/office/drawing/2014/main" id="{D3275FD0-952B-4BEF-9995-7D0C1DFBAC6E}"/>
            </a:ext>
          </a:extLst>
        </xdr:cNvPr>
        <xdr:cNvSpPr txBox="1"/>
      </xdr:nvSpPr>
      <xdr:spPr>
        <a:xfrm>
          <a:off x="10515600"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71665</xdr:rowOff>
    </xdr:from>
    <xdr:to>
      <xdr:col>50</xdr:col>
      <xdr:colOff>165100</xdr:colOff>
      <xdr:row>64</xdr:row>
      <xdr:rowOff>1815</xdr:rowOff>
    </xdr:to>
    <xdr:sp macro="" textlink="">
      <xdr:nvSpPr>
        <xdr:cNvPr id="250" name="楕円 249">
          <a:extLst>
            <a:ext uri="{FF2B5EF4-FFF2-40B4-BE49-F238E27FC236}">
              <a16:creationId xmlns:a16="http://schemas.microsoft.com/office/drawing/2014/main" id="{9A0FDE3F-0579-4AE2-8209-A2B918FEA853}"/>
            </a:ext>
          </a:extLst>
        </xdr:cNvPr>
        <xdr:cNvSpPr/>
      </xdr:nvSpPr>
      <xdr:spPr>
        <a:xfrm>
          <a:off x="9588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120831</xdr:rowOff>
    </xdr:from>
    <xdr:to>
      <xdr:col>55</xdr:col>
      <xdr:colOff>0</xdr:colOff>
      <xdr:row>63</xdr:row>
      <xdr:rowOff>122465</xdr:rowOff>
    </xdr:to>
    <xdr:cxnSp macro="">
      <xdr:nvCxnSpPr>
        <xdr:cNvPr id="251" name="直線コネクタ 250">
          <a:extLst>
            <a:ext uri="{FF2B5EF4-FFF2-40B4-BE49-F238E27FC236}">
              <a16:creationId xmlns:a16="http://schemas.microsoft.com/office/drawing/2014/main" id="{34BC5434-913F-4FA6-8F8D-600A98181B7E}"/>
            </a:ext>
          </a:extLst>
        </xdr:cNvPr>
        <xdr:cNvCxnSpPr/>
      </xdr:nvCxnSpPr>
      <xdr:spPr>
        <a:xfrm flipV="1">
          <a:off x="9639300" y="1092218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73297</xdr:rowOff>
    </xdr:from>
    <xdr:to>
      <xdr:col>46</xdr:col>
      <xdr:colOff>38100</xdr:colOff>
      <xdr:row>64</xdr:row>
      <xdr:rowOff>3447</xdr:rowOff>
    </xdr:to>
    <xdr:sp macro="" textlink="">
      <xdr:nvSpPr>
        <xdr:cNvPr id="252" name="楕円 251">
          <a:extLst>
            <a:ext uri="{FF2B5EF4-FFF2-40B4-BE49-F238E27FC236}">
              <a16:creationId xmlns:a16="http://schemas.microsoft.com/office/drawing/2014/main" id="{2E9FBB79-3AA1-4DC2-B4E7-33C0250D8FAE}"/>
            </a:ext>
          </a:extLst>
        </xdr:cNvPr>
        <xdr:cNvSpPr/>
      </xdr:nvSpPr>
      <xdr:spPr>
        <a:xfrm>
          <a:off x="8699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122465</xdr:rowOff>
    </xdr:from>
    <xdr:to>
      <xdr:col>50</xdr:col>
      <xdr:colOff>114300</xdr:colOff>
      <xdr:row>63</xdr:row>
      <xdr:rowOff>124097</xdr:rowOff>
    </xdr:to>
    <xdr:cxnSp macro="">
      <xdr:nvCxnSpPr>
        <xdr:cNvPr id="253" name="直線コネクタ 252">
          <a:extLst>
            <a:ext uri="{FF2B5EF4-FFF2-40B4-BE49-F238E27FC236}">
              <a16:creationId xmlns:a16="http://schemas.microsoft.com/office/drawing/2014/main" id="{742DC6BD-16CF-4560-A0EF-FA566CCF0539}"/>
            </a:ext>
          </a:extLst>
        </xdr:cNvPr>
        <xdr:cNvCxnSpPr/>
      </xdr:nvCxnSpPr>
      <xdr:spPr>
        <a:xfrm flipV="1">
          <a:off x="8750300" y="1092381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47172</xdr:rowOff>
    </xdr:from>
    <xdr:to>
      <xdr:col>41</xdr:col>
      <xdr:colOff>101600</xdr:colOff>
      <xdr:row>63</xdr:row>
      <xdr:rowOff>148772</xdr:rowOff>
    </xdr:to>
    <xdr:sp macro="" textlink="">
      <xdr:nvSpPr>
        <xdr:cNvPr id="254" name="楕円 253">
          <a:extLst>
            <a:ext uri="{FF2B5EF4-FFF2-40B4-BE49-F238E27FC236}">
              <a16:creationId xmlns:a16="http://schemas.microsoft.com/office/drawing/2014/main" id="{1B976558-D99D-41C9-9926-5ECF8BE03B06}"/>
            </a:ext>
          </a:extLst>
        </xdr:cNvPr>
        <xdr:cNvSpPr/>
      </xdr:nvSpPr>
      <xdr:spPr>
        <a:xfrm>
          <a:off x="7810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97972</xdr:rowOff>
    </xdr:from>
    <xdr:to>
      <xdr:col>45</xdr:col>
      <xdr:colOff>177800</xdr:colOff>
      <xdr:row>63</xdr:row>
      <xdr:rowOff>124097</xdr:rowOff>
    </xdr:to>
    <xdr:cxnSp macro="">
      <xdr:nvCxnSpPr>
        <xdr:cNvPr id="255" name="直線コネクタ 254">
          <a:extLst>
            <a:ext uri="{FF2B5EF4-FFF2-40B4-BE49-F238E27FC236}">
              <a16:creationId xmlns:a16="http://schemas.microsoft.com/office/drawing/2014/main" id="{35B8F4DA-D9C0-4A0F-8FD0-C103484B06E2}"/>
            </a:ext>
          </a:extLst>
        </xdr:cNvPr>
        <xdr:cNvCxnSpPr/>
      </xdr:nvCxnSpPr>
      <xdr:spPr>
        <a:xfrm>
          <a:off x="7861300" y="108993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42273</xdr:rowOff>
    </xdr:from>
    <xdr:to>
      <xdr:col>36</xdr:col>
      <xdr:colOff>165100</xdr:colOff>
      <xdr:row>63</xdr:row>
      <xdr:rowOff>143873</xdr:rowOff>
    </xdr:to>
    <xdr:sp macro="" textlink="">
      <xdr:nvSpPr>
        <xdr:cNvPr id="256" name="楕円 255">
          <a:extLst>
            <a:ext uri="{FF2B5EF4-FFF2-40B4-BE49-F238E27FC236}">
              <a16:creationId xmlns:a16="http://schemas.microsoft.com/office/drawing/2014/main" id="{FC123DC8-7E3A-4008-90BF-8E44BFA20C7D}"/>
            </a:ext>
          </a:extLst>
        </xdr:cNvPr>
        <xdr:cNvSpPr/>
      </xdr:nvSpPr>
      <xdr:spPr>
        <a:xfrm>
          <a:off x="6921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93073</xdr:rowOff>
    </xdr:from>
    <xdr:to>
      <xdr:col>41</xdr:col>
      <xdr:colOff>50800</xdr:colOff>
      <xdr:row>63</xdr:row>
      <xdr:rowOff>97972</xdr:rowOff>
    </xdr:to>
    <xdr:cxnSp macro="">
      <xdr:nvCxnSpPr>
        <xdr:cNvPr id="257" name="直線コネクタ 256">
          <a:extLst>
            <a:ext uri="{FF2B5EF4-FFF2-40B4-BE49-F238E27FC236}">
              <a16:creationId xmlns:a16="http://schemas.microsoft.com/office/drawing/2014/main" id="{F7DBC42B-8F52-45E2-A40A-704F51FC2B93}"/>
            </a:ext>
          </a:extLst>
        </xdr:cNvPr>
        <xdr:cNvCxnSpPr/>
      </xdr:nvCxnSpPr>
      <xdr:spPr>
        <a:xfrm>
          <a:off x="6972300" y="108944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95EC2189-E78D-4783-8187-D956C3C527B9}"/>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A66F4424-F23B-4184-85A1-8E28F000FB40}"/>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06E18F84-11FA-476A-9F7C-3C4C4EF7F1E2}"/>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76751443-194F-4169-A705-770F62B97FA0}"/>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164392</xdr:rowOff>
    </xdr:from>
    <xdr:ext cx="469744" cy="259045"/>
    <xdr:sp macro="" textlink="">
      <xdr:nvSpPr>
        <xdr:cNvPr id="262" name="n_1mainValue【体育館・プール】&#10;一人当たり面積">
          <a:extLst>
            <a:ext uri="{FF2B5EF4-FFF2-40B4-BE49-F238E27FC236}">
              <a16:creationId xmlns:a16="http://schemas.microsoft.com/office/drawing/2014/main" id="{DAA10A8C-2665-49DF-A7A0-559A66C66974}"/>
            </a:ext>
          </a:extLst>
        </xdr:cNvPr>
        <xdr:cNvSpPr txBox="1"/>
      </xdr:nvSpPr>
      <xdr:spPr>
        <a:xfrm>
          <a:off x="9391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166024</xdr:rowOff>
    </xdr:from>
    <xdr:ext cx="469744" cy="259045"/>
    <xdr:sp macro="" textlink="">
      <xdr:nvSpPr>
        <xdr:cNvPr id="263" name="n_2mainValue【体育館・プール】&#10;一人当たり面積">
          <a:extLst>
            <a:ext uri="{FF2B5EF4-FFF2-40B4-BE49-F238E27FC236}">
              <a16:creationId xmlns:a16="http://schemas.microsoft.com/office/drawing/2014/main" id="{526C51B5-C5FE-4096-87C1-A0573CCF3FA8}"/>
            </a:ext>
          </a:extLst>
        </xdr:cNvPr>
        <xdr:cNvSpPr txBox="1"/>
      </xdr:nvSpPr>
      <xdr:spPr>
        <a:xfrm>
          <a:off x="8515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139899</xdr:rowOff>
    </xdr:from>
    <xdr:ext cx="469744" cy="259045"/>
    <xdr:sp macro="" textlink="">
      <xdr:nvSpPr>
        <xdr:cNvPr id="264" name="n_3mainValue【体育館・プール】&#10;一人当たり面積">
          <a:extLst>
            <a:ext uri="{FF2B5EF4-FFF2-40B4-BE49-F238E27FC236}">
              <a16:creationId xmlns:a16="http://schemas.microsoft.com/office/drawing/2014/main" id="{FE1AF7FD-F53C-4DDE-A8F6-1E7CDB9D23D0}"/>
            </a:ext>
          </a:extLst>
        </xdr:cNvPr>
        <xdr:cNvSpPr txBox="1"/>
      </xdr:nvSpPr>
      <xdr:spPr>
        <a:xfrm>
          <a:off x="7626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135000</xdr:rowOff>
    </xdr:from>
    <xdr:ext cx="469744" cy="259045"/>
    <xdr:sp macro="" textlink="">
      <xdr:nvSpPr>
        <xdr:cNvPr id="265" name="n_4mainValue【体育館・プール】&#10;一人当たり面積">
          <a:extLst>
            <a:ext uri="{FF2B5EF4-FFF2-40B4-BE49-F238E27FC236}">
              <a16:creationId xmlns:a16="http://schemas.microsoft.com/office/drawing/2014/main" id="{D021FB49-C42B-4764-A09D-E377D3163412}"/>
            </a:ext>
          </a:extLst>
        </xdr:cNvPr>
        <xdr:cNvSpPr txBox="1"/>
      </xdr:nvSpPr>
      <xdr:spPr>
        <a:xfrm>
          <a:off x="6737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A3802DF-6BE1-454A-9499-37E440878A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2D98E81-5D8C-4951-8B70-DFAE10F2EB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BB8737B-0293-4D94-8185-AA28709584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9F2AFE6-C650-4858-B844-D43E82DF3A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AFACF96-640E-4E0A-B101-6BD370BC1B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04061E5-2322-4344-A636-C0973CAB6C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533D711-A8B4-423C-B11D-AAFF4521A9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643880F-90BF-40E1-9C94-6876DFDAA0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B0F5FCB-05F6-48B8-8555-AA9BB0C1B39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1879741-4B57-49F2-870D-9E8EE0EAF5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25DC357-A1F5-41A3-9281-F3FC9624CF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C4E029D3-FED9-44F0-8C7C-ECCFE9A4923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471DDB97-A658-43BA-8428-C86EC56D535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1288CEA5-C335-4B7F-B857-96740BEED32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249117E-53D4-458F-B1DA-835BD7C34C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7D47E5F-36BA-48E8-A581-EE7BB978BA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7F118664-430A-4C45-8874-071FED496EA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312B02F9-F889-46C8-AE0E-A875205B55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C606BD6E-C209-4551-972D-5361848E6DC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F42A94EE-4E55-4BBA-AE76-C0B6ABF8C19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704B5C03-1415-4EF6-A907-9A17EB061D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DBC4913-DE99-4CB0-9B6B-9C95056C66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35C343B2-D488-4D6D-A16F-86A064966F8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DB96470B-51F5-4536-8142-880C8004CF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93689C81-65F8-4821-8B5E-639CAB47FAB1}"/>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906AFA3F-F6B8-4B25-AB25-40A7C58C0548}"/>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F3FFE103-8090-45DB-BE0A-E581997A0D8C}"/>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6E552A01-6AA0-4792-842B-62D8A1BF918C}"/>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757F881A-5535-46BC-BAF3-CD7DB5F54CE1}"/>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8DFCFCB-D32C-4E89-942D-396739050282}"/>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D1F5B58F-F176-4BAF-A8FF-DA2A231D5598}"/>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52BD39D8-7EAE-416E-BD5A-E4306B86FD5D}"/>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DDE87AF1-630E-43E4-B80D-2AF8031DDFE1}"/>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52F80AB7-2F14-430E-8917-21857C982368}"/>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E6D7B60A-381C-4353-A02E-3D928366E7A8}"/>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DC0AD3-8BC8-413C-8B91-EF21E13D33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F3FD1F3-36F5-46EB-BADC-C880B35919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82C0626-252A-4A0E-BB89-6343ED32573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03ACDEA-79ED-4007-817B-E4ACFAAF560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9F228BE-BF83-4C67-92BA-D3B8020439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306" name="楕円 305">
          <a:extLst>
            <a:ext uri="{FF2B5EF4-FFF2-40B4-BE49-F238E27FC236}">
              <a16:creationId xmlns:a16="http://schemas.microsoft.com/office/drawing/2014/main" id="{1F1B13FB-A6CF-4093-B422-BEDD8928698B}"/>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4862C43-9269-4421-AC29-685F6474BB7A}"/>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308" name="楕円 307">
          <a:extLst>
            <a:ext uri="{FF2B5EF4-FFF2-40B4-BE49-F238E27FC236}">
              <a16:creationId xmlns:a16="http://schemas.microsoft.com/office/drawing/2014/main" id="{948446CE-7132-470A-9D9E-D973E47A3FFD}"/>
            </a:ext>
          </a:extLst>
        </xdr:cNvPr>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64770</xdr:rowOff>
    </xdr:to>
    <xdr:cxnSp macro="">
      <xdr:nvCxnSpPr>
        <xdr:cNvPr id="309" name="直線コネクタ 308">
          <a:extLst>
            <a:ext uri="{FF2B5EF4-FFF2-40B4-BE49-F238E27FC236}">
              <a16:creationId xmlns:a16="http://schemas.microsoft.com/office/drawing/2014/main" id="{65606B2B-25B4-4357-8F39-C34BB317CBDE}"/>
            </a:ext>
          </a:extLst>
        </xdr:cNvPr>
        <xdr:cNvCxnSpPr/>
      </xdr:nvCxnSpPr>
      <xdr:spPr>
        <a:xfrm>
          <a:off x="3797300" y="139274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10" name="楕円 309">
          <a:extLst>
            <a:ext uri="{FF2B5EF4-FFF2-40B4-BE49-F238E27FC236}">
              <a16:creationId xmlns:a16="http://schemas.microsoft.com/office/drawing/2014/main" id="{82F8B2E6-3639-4482-98FE-272449758AFE}"/>
            </a:ext>
          </a:extLst>
        </xdr:cNvPr>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40005</xdr:rowOff>
    </xdr:to>
    <xdr:cxnSp macro="">
      <xdr:nvCxnSpPr>
        <xdr:cNvPr id="311" name="直線コネクタ 310">
          <a:extLst>
            <a:ext uri="{FF2B5EF4-FFF2-40B4-BE49-F238E27FC236}">
              <a16:creationId xmlns:a16="http://schemas.microsoft.com/office/drawing/2014/main" id="{865D8D9C-CEF4-4A2C-AF87-65C70F22A4FA}"/>
            </a:ext>
          </a:extLst>
        </xdr:cNvPr>
        <xdr:cNvCxnSpPr/>
      </xdr:nvCxnSpPr>
      <xdr:spPr>
        <a:xfrm>
          <a:off x="2908300" y="138760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153036</xdr:rowOff>
    </xdr:from>
    <xdr:to>
      <xdr:col>10</xdr:col>
      <xdr:colOff>165100</xdr:colOff>
      <xdr:row>82</xdr:row>
      <xdr:rowOff>83186</xdr:rowOff>
    </xdr:to>
    <xdr:sp macro="" textlink="">
      <xdr:nvSpPr>
        <xdr:cNvPr id="312" name="楕円 311">
          <a:extLst>
            <a:ext uri="{FF2B5EF4-FFF2-40B4-BE49-F238E27FC236}">
              <a16:creationId xmlns:a16="http://schemas.microsoft.com/office/drawing/2014/main" id="{DE758232-9638-4212-AA88-55BBFBACD228}"/>
            </a:ext>
          </a:extLst>
        </xdr:cNvPr>
        <xdr:cNvSpPr/>
      </xdr:nvSpPr>
      <xdr:spPr>
        <a:xfrm>
          <a:off x="196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82</xdr:row>
      <xdr:rowOff>32386</xdr:rowOff>
    </xdr:to>
    <xdr:cxnSp macro="">
      <xdr:nvCxnSpPr>
        <xdr:cNvPr id="313" name="直線コネクタ 312">
          <a:extLst>
            <a:ext uri="{FF2B5EF4-FFF2-40B4-BE49-F238E27FC236}">
              <a16:creationId xmlns:a16="http://schemas.microsoft.com/office/drawing/2014/main" id="{A887D296-D9A6-4773-AE19-713EBF84E6C5}"/>
            </a:ext>
          </a:extLst>
        </xdr:cNvPr>
        <xdr:cNvCxnSpPr/>
      </xdr:nvCxnSpPr>
      <xdr:spPr>
        <a:xfrm flipV="1">
          <a:off x="2019300" y="138760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69214</xdr:rowOff>
    </xdr:from>
    <xdr:to>
      <xdr:col>6</xdr:col>
      <xdr:colOff>38100</xdr:colOff>
      <xdr:row>81</xdr:row>
      <xdr:rowOff>170814</xdr:rowOff>
    </xdr:to>
    <xdr:sp macro="" textlink="">
      <xdr:nvSpPr>
        <xdr:cNvPr id="314" name="楕円 313">
          <a:extLst>
            <a:ext uri="{FF2B5EF4-FFF2-40B4-BE49-F238E27FC236}">
              <a16:creationId xmlns:a16="http://schemas.microsoft.com/office/drawing/2014/main" id="{04DE6BD1-8683-411A-BF3E-E2C79CCD1C31}"/>
            </a:ext>
          </a:extLst>
        </xdr:cNvPr>
        <xdr:cNvSpPr/>
      </xdr:nvSpPr>
      <xdr:spPr>
        <a:xfrm>
          <a:off x="1079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120014</xdr:rowOff>
    </xdr:from>
    <xdr:to>
      <xdr:col>10</xdr:col>
      <xdr:colOff>114300</xdr:colOff>
      <xdr:row>82</xdr:row>
      <xdr:rowOff>32386</xdr:rowOff>
    </xdr:to>
    <xdr:cxnSp macro="">
      <xdr:nvCxnSpPr>
        <xdr:cNvPr id="315" name="直線コネクタ 314">
          <a:extLst>
            <a:ext uri="{FF2B5EF4-FFF2-40B4-BE49-F238E27FC236}">
              <a16:creationId xmlns:a16="http://schemas.microsoft.com/office/drawing/2014/main" id="{775F66C4-EC69-43D1-9DCE-434F8EAE3562}"/>
            </a:ext>
          </a:extLst>
        </xdr:cNvPr>
        <xdr:cNvCxnSpPr/>
      </xdr:nvCxnSpPr>
      <xdr:spPr>
        <a:xfrm>
          <a:off x="1130300" y="1400746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8C7708B9-9370-4333-8AE7-BD503F7EE8B3}"/>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a:extLst>
            <a:ext uri="{FF2B5EF4-FFF2-40B4-BE49-F238E27FC236}">
              <a16:creationId xmlns:a16="http://schemas.microsoft.com/office/drawing/2014/main" id="{5FCFF78E-6E2B-4182-99A5-DDAB0D6B1BCC}"/>
            </a:ext>
          </a:extLst>
        </xdr:cNvPr>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2817552B-F725-42EF-A659-181DF5DE2244}"/>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272CAF6A-94CE-4C62-8AFE-0AF3048C1563}"/>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320" name="n_1mainValue【福祉施設】&#10;有形固定資産減価償却率">
          <a:extLst>
            <a:ext uri="{FF2B5EF4-FFF2-40B4-BE49-F238E27FC236}">
              <a16:creationId xmlns:a16="http://schemas.microsoft.com/office/drawing/2014/main" id="{926F1B94-67E1-4EAD-AF33-4843671DE35C}"/>
            </a:ext>
          </a:extLst>
        </xdr:cNvPr>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21" name="n_2mainValue【福祉施設】&#10;有形固定資産減価償却率">
          <a:extLst>
            <a:ext uri="{FF2B5EF4-FFF2-40B4-BE49-F238E27FC236}">
              <a16:creationId xmlns:a16="http://schemas.microsoft.com/office/drawing/2014/main" id="{815A8085-8E5D-47FA-A082-3C482C0845BD}"/>
            </a:ext>
          </a:extLst>
        </xdr:cNvPr>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74313</xdr:rowOff>
    </xdr:from>
    <xdr:ext cx="405111" cy="259045"/>
    <xdr:sp macro="" textlink="">
      <xdr:nvSpPr>
        <xdr:cNvPr id="322" name="n_3mainValue【福祉施設】&#10;有形固定資産減価償却率">
          <a:extLst>
            <a:ext uri="{FF2B5EF4-FFF2-40B4-BE49-F238E27FC236}">
              <a16:creationId xmlns:a16="http://schemas.microsoft.com/office/drawing/2014/main" id="{B984845A-8A36-47E0-806A-0F7929858296}"/>
            </a:ext>
          </a:extLst>
        </xdr:cNvPr>
        <xdr:cNvSpPr txBox="1"/>
      </xdr:nvSpPr>
      <xdr:spPr>
        <a:xfrm>
          <a:off x="1816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161941</xdr:rowOff>
    </xdr:from>
    <xdr:ext cx="405111" cy="259045"/>
    <xdr:sp macro="" textlink="">
      <xdr:nvSpPr>
        <xdr:cNvPr id="323" name="n_4mainValue【福祉施設】&#10;有形固定資産減価償却率">
          <a:extLst>
            <a:ext uri="{FF2B5EF4-FFF2-40B4-BE49-F238E27FC236}">
              <a16:creationId xmlns:a16="http://schemas.microsoft.com/office/drawing/2014/main" id="{36C6DC17-5FC6-49CC-937C-DBA29A76E978}"/>
            </a:ext>
          </a:extLst>
        </xdr:cNvPr>
        <xdr:cNvSpPr txBox="1"/>
      </xdr:nvSpPr>
      <xdr:spPr>
        <a:xfrm>
          <a:off x="927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CC1063D-E6C6-4892-9F72-CCB754A4B6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35C943B-D9C9-4C46-B2DA-D18CFD58E1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532EFF9-3610-46E4-87E9-BD51C85A1B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DF28D73F-B4C9-4D3D-BC46-9134EC3137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C687C2A-232C-4920-BA69-BF9EC215A3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763CD9F-4CFF-40E1-B31D-DB62BDF723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8599B7E-7851-4B30-A927-4AB2576C50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131FB68-DD22-472B-983D-E50B38781F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B78FDA6-039A-462D-97C3-0D00731166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628DBD7-44EB-422A-B7EE-5CACE92275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4D062DE0-9C72-47E4-94C2-DC6987AEFEF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64E7A89B-CEE4-4DD5-90BF-1999C5E232D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93EADE2-B2C0-40D4-AEA2-0177BA87B3E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ADFE8DA-C088-47AE-BF94-4D685B3963E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D9F93A57-1C45-4339-B09D-57CDC1F9C73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791477D-A659-4086-9507-9359425AA80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31342D59-4A9F-4BB7-8F7E-E9151ED96C5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2A680E5-AD4C-4103-AC6A-19B9847B482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9BD7A6B-ED04-4B04-B917-DDBC9D533C0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DD88BE7-D4EC-43F1-8D40-FF21D332EE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BB0AC7C-8696-44F4-B782-D052D3566E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53873DEA-034E-4715-B1AC-CD70FED0A48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1C2DF51E-D14B-4AD8-A03C-8605DCB768A5}"/>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8D8FBA2A-9F1E-4432-918E-733017A885C7}"/>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BCA342BF-73ED-4E22-A5E0-7C141B67F1E5}"/>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4E3621D3-F115-4F6C-AF31-2F9E54F73A8D}"/>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38405D15-20D2-469B-8011-F6240A91EE99}"/>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CCC2224B-9F6C-4593-BA0E-7A1D41CE5EED}"/>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41390FB5-E9EA-4075-A981-0FB1710FB5D3}"/>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7267F3C4-8621-4F97-810E-FD605977D2C6}"/>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ADAB8AB4-2C15-42EF-A797-945124572001}"/>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517B91ED-CD5C-4FC9-B5A5-6897C2461C6D}"/>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30C42B7-77AC-4BDE-961A-06FFF3A17A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57A15AA-E723-449D-B562-434F32BF1D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0469F74-E470-4124-880B-F821218FD2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AFB8E80-4F70-49AD-A164-897401C6297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DFAC193-EFE7-4FEE-A248-3DDABC485D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55880</xdr:rowOff>
    </xdr:from>
    <xdr:to>
      <xdr:col>55</xdr:col>
      <xdr:colOff>50800</xdr:colOff>
      <xdr:row>82</xdr:row>
      <xdr:rowOff>157480</xdr:rowOff>
    </xdr:to>
    <xdr:sp macro="" textlink="">
      <xdr:nvSpPr>
        <xdr:cNvPr id="361" name="楕円 360">
          <a:extLst>
            <a:ext uri="{FF2B5EF4-FFF2-40B4-BE49-F238E27FC236}">
              <a16:creationId xmlns:a16="http://schemas.microsoft.com/office/drawing/2014/main" id="{18B97EBB-A91B-41FD-A4B5-98041F3E4ADE}"/>
            </a:ext>
          </a:extLst>
        </xdr:cNvPr>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78757</xdr:rowOff>
    </xdr:from>
    <xdr:ext cx="469744" cy="259045"/>
    <xdr:sp macro="" textlink="">
      <xdr:nvSpPr>
        <xdr:cNvPr id="362" name="【福祉施設】&#10;一人当たり面積該当値テキスト">
          <a:extLst>
            <a:ext uri="{FF2B5EF4-FFF2-40B4-BE49-F238E27FC236}">
              <a16:creationId xmlns:a16="http://schemas.microsoft.com/office/drawing/2014/main" id="{A4FD840A-29E4-44EF-B873-4267A68251C0}"/>
            </a:ext>
          </a:extLst>
        </xdr:cNvPr>
        <xdr:cNvSpPr txBox="1"/>
      </xdr:nvSpPr>
      <xdr:spPr>
        <a:xfrm>
          <a:off x="10515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35306</xdr:rowOff>
    </xdr:from>
    <xdr:to>
      <xdr:col>50</xdr:col>
      <xdr:colOff>165100</xdr:colOff>
      <xdr:row>82</xdr:row>
      <xdr:rowOff>136906</xdr:rowOff>
    </xdr:to>
    <xdr:sp macro="" textlink="">
      <xdr:nvSpPr>
        <xdr:cNvPr id="363" name="楕円 362">
          <a:extLst>
            <a:ext uri="{FF2B5EF4-FFF2-40B4-BE49-F238E27FC236}">
              <a16:creationId xmlns:a16="http://schemas.microsoft.com/office/drawing/2014/main" id="{1BD4CDA3-3489-4DC3-9D95-5452D55DEEE5}"/>
            </a:ext>
          </a:extLst>
        </xdr:cNvPr>
        <xdr:cNvSpPr/>
      </xdr:nvSpPr>
      <xdr:spPr>
        <a:xfrm>
          <a:off x="9588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86106</xdr:rowOff>
    </xdr:from>
    <xdr:to>
      <xdr:col>55</xdr:col>
      <xdr:colOff>0</xdr:colOff>
      <xdr:row>82</xdr:row>
      <xdr:rowOff>106680</xdr:rowOff>
    </xdr:to>
    <xdr:cxnSp macro="">
      <xdr:nvCxnSpPr>
        <xdr:cNvPr id="364" name="直線コネクタ 363">
          <a:extLst>
            <a:ext uri="{FF2B5EF4-FFF2-40B4-BE49-F238E27FC236}">
              <a16:creationId xmlns:a16="http://schemas.microsoft.com/office/drawing/2014/main" id="{35D93CE1-A906-4AD5-BA31-0957B30EADBB}"/>
            </a:ext>
          </a:extLst>
        </xdr:cNvPr>
        <xdr:cNvCxnSpPr/>
      </xdr:nvCxnSpPr>
      <xdr:spPr>
        <a:xfrm>
          <a:off x="9639300" y="1414500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37592</xdr:rowOff>
    </xdr:from>
    <xdr:to>
      <xdr:col>46</xdr:col>
      <xdr:colOff>38100</xdr:colOff>
      <xdr:row>82</xdr:row>
      <xdr:rowOff>139192</xdr:rowOff>
    </xdr:to>
    <xdr:sp macro="" textlink="">
      <xdr:nvSpPr>
        <xdr:cNvPr id="365" name="楕円 364">
          <a:extLst>
            <a:ext uri="{FF2B5EF4-FFF2-40B4-BE49-F238E27FC236}">
              <a16:creationId xmlns:a16="http://schemas.microsoft.com/office/drawing/2014/main" id="{9A87414B-FE4A-410D-A2D5-A99135B9E53B}"/>
            </a:ext>
          </a:extLst>
        </xdr:cNvPr>
        <xdr:cNvSpPr/>
      </xdr:nvSpPr>
      <xdr:spPr>
        <a:xfrm>
          <a:off x="869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86106</xdr:rowOff>
    </xdr:from>
    <xdr:to>
      <xdr:col>50</xdr:col>
      <xdr:colOff>114300</xdr:colOff>
      <xdr:row>82</xdr:row>
      <xdr:rowOff>88392</xdr:rowOff>
    </xdr:to>
    <xdr:cxnSp macro="">
      <xdr:nvCxnSpPr>
        <xdr:cNvPr id="366" name="直線コネクタ 365">
          <a:extLst>
            <a:ext uri="{FF2B5EF4-FFF2-40B4-BE49-F238E27FC236}">
              <a16:creationId xmlns:a16="http://schemas.microsoft.com/office/drawing/2014/main" id="{578A3D8B-1705-4EF2-85EF-0FE4CD207FBA}"/>
            </a:ext>
          </a:extLst>
        </xdr:cNvPr>
        <xdr:cNvCxnSpPr/>
      </xdr:nvCxnSpPr>
      <xdr:spPr>
        <a:xfrm flipV="1">
          <a:off x="8750300" y="141450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151892</xdr:rowOff>
    </xdr:from>
    <xdr:to>
      <xdr:col>41</xdr:col>
      <xdr:colOff>101600</xdr:colOff>
      <xdr:row>80</xdr:row>
      <xdr:rowOff>82042</xdr:rowOff>
    </xdr:to>
    <xdr:sp macro="" textlink="">
      <xdr:nvSpPr>
        <xdr:cNvPr id="367" name="楕円 366">
          <a:extLst>
            <a:ext uri="{FF2B5EF4-FFF2-40B4-BE49-F238E27FC236}">
              <a16:creationId xmlns:a16="http://schemas.microsoft.com/office/drawing/2014/main" id="{DAEB5753-BAD0-43E6-8681-5FB1DEA408F9}"/>
            </a:ext>
          </a:extLst>
        </xdr:cNvPr>
        <xdr:cNvSpPr/>
      </xdr:nvSpPr>
      <xdr:spPr>
        <a:xfrm>
          <a:off x="78105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31242</xdr:rowOff>
    </xdr:from>
    <xdr:to>
      <xdr:col>45</xdr:col>
      <xdr:colOff>177800</xdr:colOff>
      <xdr:row>82</xdr:row>
      <xdr:rowOff>88392</xdr:rowOff>
    </xdr:to>
    <xdr:cxnSp macro="">
      <xdr:nvCxnSpPr>
        <xdr:cNvPr id="368" name="直線コネクタ 367">
          <a:extLst>
            <a:ext uri="{FF2B5EF4-FFF2-40B4-BE49-F238E27FC236}">
              <a16:creationId xmlns:a16="http://schemas.microsoft.com/office/drawing/2014/main" id="{FE1A92B7-9544-48D1-A7A7-A5D5B81F96B2}"/>
            </a:ext>
          </a:extLst>
        </xdr:cNvPr>
        <xdr:cNvCxnSpPr/>
      </xdr:nvCxnSpPr>
      <xdr:spPr>
        <a:xfrm>
          <a:off x="7861300" y="13747242"/>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17018</xdr:rowOff>
    </xdr:from>
    <xdr:to>
      <xdr:col>36</xdr:col>
      <xdr:colOff>165100</xdr:colOff>
      <xdr:row>80</xdr:row>
      <xdr:rowOff>118618</xdr:rowOff>
    </xdr:to>
    <xdr:sp macro="" textlink="">
      <xdr:nvSpPr>
        <xdr:cNvPr id="369" name="楕円 368">
          <a:extLst>
            <a:ext uri="{FF2B5EF4-FFF2-40B4-BE49-F238E27FC236}">
              <a16:creationId xmlns:a16="http://schemas.microsoft.com/office/drawing/2014/main" id="{6E7DF4D3-E4B6-4F84-808C-10A6EE9A0A52}"/>
            </a:ext>
          </a:extLst>
        </xdr:cNvPr>
        <xdr:cNvSpPr/>
      </xdr:nvSpPr>
      <xdr:spPr>
        <a:xfrm>
          <a:off x="6921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31242</xdr:rowOff>
    </xdr:from>
    <xdr:to>
      <xdr:col>41</xdr:col>
      <xdr:colOff>50800</xdr:colOff>
      <xdr:row>80</xdr:row>
      <xdr:rowOff>67818</xdr:rowOff>
    </xdr:to>
    <xdr:cxnSp macro="">
      <xdr:nvCxnSpPr>
        <xdr:cNvPr id="370" name="直線コネクタ 369">
          <a:extLst>
            <a:ext uri="{FF2B5EF4-FFF2-40B4-BE49-F238E27FC236}">
              <a16:creationId xmlns:a16="http://schemas.microsoft.com/office/drawing/2014/main" id="{DBF64368-B6E7-4B2A-B996-D8234BD96022}"/>
            </a:ext>
          </a:extLst>
        </xdr:cNvPr>
        <xdr:cNvCxnSpPr/>
      </xdr:nvCxnSpPr>
      <xdr:spPr>
        <a:xfrm flipV="1">
          <a:off x="6972300" y="137472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EDEE76A3-480E-4B34-ABE6-840843626B30}"/>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a:extLst>
            <a:ext uri="{FF2B5EF4-FFF2-40B4-BE49-F238E27FC236}">
              <a16:creationId xmlns:a16="http://schemas.microsoft.com/office/drawing/2014/main" id="{BBE6A8C9-1654-475D-BBCA-B34BA9DC84A6}"/>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a:extLst>
            <a:ext uri="{FF2B5EF4-FFF2-40B4-BE49-F238E27FC236}">
              <a16:creationId xmlns:a16="http://schemas.microsoft.com/office/drawing/2014/main" id="{520948DD-D6F9-447F-9A56-B45CFD50BD7A}"/>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a:extLst>
            <a:ext uri="{FF2B5EF4-FFF2-40B4-BE49-F238E27FC236}">
              <a16:creationId xmlns:a16="http://schemas.microsoft.com/office/drawing/2014/main" id="{422DEB6B-28F4-4ED0-B313-4DFB9F9C623B}"/>
            </a:ext>
          </a:extLst>
        </xdr:cNvPr>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153433</xdr:rowOff>
    </xdr:from>
    <xdr:ext cx="469744" cy="259045"/>
    <xdr:sp macro="" textlink="">
      <xdr:nvSpPr>
        <xdr:cNvPr id="375" name="n_1mainValue【福祉施設】&#10;一人当たり面積">
          <a:extLst>
            <a:ext uri="{FF2B5EF4-FFF2-40B4-BE49-F238E27FC236}">
              <a16:creationId xmlns:a16="http://schemas.microsoft.com/office/drawing/2014/main" id="{8194D2F1-B0A6-4D4C-BBA4-A9DB6D49567A}"/>
            </a:ext>
          </a:extLst>
        </xdr:cNvPr>
        <xdr:cNvSpPr txBox="1"/>
      </xdr:nvSpPr>
      <xdr:spPr>
        <a:xfrm>
          <a:off x="93917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155719</xdr:rowOff>
    </xdr:from>
    <xdr:ext cx="469744" cy="259045"/>
    <xdr:sp macro="" textlink="">
      <xdr:nvSpPr>
        <xdr:cNvPr id="376" name="n_2mainValue【福祉施設】&#10;一人当たり面積">
          <a:extLst>
            <a:ext uri="{FF2B5EF4-FFF2-40B4-BE49-F238E27FC236}">
              <a16:creationId xmlns:a16="http://schemas.microsoft.com/office/drawing/2014/main" id="{BF0F2442-D60A-4AD5-87EB-053EC5056CF6}"/>
            </a:ext>
          </a:extLst>
        </xdr:cNvPr>
        <xdr:cNvSpPr txBox="1"/>
      </xdr:nvSpPr>
      <xdr:spPr>
        <a:xfrm>
          <a:off x="8515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98569</xdr:rowOff>
    </xdr:from>
    <xdr:ext cx="469744" cy="259045"/>
    <xdr:sp macro="" textlink="">
      <xdr:nvSpPr>
        <xdr:cNvPr id="377" name="n_3mainValue【福祉施設】&#10;一人当たり面積">
          <a:extLst>
            <a:ext uri="{FF2B5EF4-FFF2-40B4-BE49-F238E27FC236}">
              <a16:creationId xmlns:a16="http://schemas.microsoft.com/office/drawing/2014/main" id="{54445D63-23DD-42D8-82AA-181275FCCF06}"/>
            </a:ext>
          </a:extLst>
        </xdr:cNvPr>
        <xdr:cNvSpPr txBox="1"/>
      </xdr:nvSpPr>
      <xdr:spPr>
        <a:xfrm>
          <a:off x="7626427"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135145</xdr:rowOff>
    </xdr:from>
    <xdr:ext cx="469744" cy="259045"/>
    <xdr:sp macro="" textlink="">
      <xdr:nvSpPr>
        <xdr:cNvPr id="378" name="n_4mainValue【福祉施設】&#10;一人当たり面積">
          <a:extLst>
            <a:ext uri="{FF2B5EF4-FFF2-40B4-BE49-F238E27FC236}">
              <a16:creationId xmlns:a16="http://schemas.microsoft.com/office/drawing/2014/main" id="{F790DFFA-2A01-4286-8CF8-22EFF6860718}"/>
            </a:ext>
          </a:extLst>
        </xdr:cNvPr>
        <xdr:cNvSpPr txBox="1"/>
      </xdr:nvSpPr>
      <xdr:spPr>
        <a:xfrm>
          <a:off x="6737427"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31AF81C-187A-4BAF-B81F-D5603B0C1D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81AD1AF-404E-4C68-A8FD-253188A3E6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0AE99B6-5F8B-463D-B23B-0DBED2137C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2ADE5FA-963B-4142-BB4D-60E6DB5C9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11FCF75-F912-4FEC-8D85-526C5AD070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164D0F5-7855-48B4-A258-A0BB32A387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4DCB88F-C777-453C-936D-10286778B6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B747218-03B5-41A4-95B7-412494C885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3CE5E5B1-D6AF-40CD-8B77-E092AF173D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A688F79-F9AC-4D3D-9F6A-7D68B87CE94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87CBE4AA-1205-46F5-A0BA-C285FC03708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E529D0BE-3D00-444E-9662-62B2AF999B3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1873DAB-522E-48DF-93C8-387B32E62C9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19A82B27-6A41-4D4B-B089-B07002A443D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97716DEC-6BC9-46EC-9496-27910E1B190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1475751A-30DB-4ABB-951B-6D29A699A7B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81AAA53-AE5C-4C38-A29B-8C3CB9EE4B5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5860FFF-510F-407D-842D-6F0BFF8E910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6D0C4EE1-422D-4D39-98AD-011EB20B565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850FDE5-D2C3-40FE-854B-34D36C0E7F8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91B473D8-1679-42D5-A39C-F3A20A07DAA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474BB79-0DB0-421F-A264-A9B5BF530F7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135A57AE-8E4B-4892-8F03-4634EB63008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35A5A61D-54CE-4A54-9F42-1BF695B38F3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C9EDC104-A990-465E-8668-A1011C4E5A5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51FA79B5-F3D3-46D8-B9DF-8DC5B55F8854}"/>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4B675B35-9370-419A-AD08-4F0D6AFAFAC6}"/>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A73A25C6-3C68-4E11-AA5A-CBC868E47DB6}"/>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B1456D7B-E040-4E51-AFA2-6EE5E8DB3B7A}"/>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6D05EEC4-7982-40FC-9AC2-FCA529965067}"/>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94F1A22D-69BB-427D-9FCE-A87CEFAF5EC7}"/>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2E1E198D-AD17-4C58-893C-5714617C3C6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F707B259-49F6-4644-A76B-79AFCCC1908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6F263EBA-0D36-4F9A-AADF-50EDC7B43A5F}"/>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E7A1FA94-2C3B-4A78-95DE-A8FBEDA3D3E7}"/>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72CA1D51-1421-470B-A88A-66ECDE8E541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530D847-D81B-49FA-B2C6-83D1551ED9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34B34A2-C995-4858-A928-F94F95DF2D9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22BFE16-832D-4BE6-BC60-D2BBAA395E3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D0DDA9F-D458-4027-BFEC-747401F00B5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8E079FA-9232-401E-8E4F-600E2ED3310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420" name="楕円 419">
          <a:extLst>
            <a:ext uri="{FF2B5EF4-FFF2-40B4-BE49-F238E27FC236}">
              <a16:creationId xmlns:a16="http://schemas.microsoft.com/office/drawing/2014/main" id="{97716CF4-19EE-4DF6-811A-9C06C5376314}"/>
            </a:ext>
          </a:extLst>
        </xdr:cNvPr>
        <xdr:cNvSpPr/>
      </xdr:nvSpPr>
      <xdr:spPr>
        <a:xfrm>
          <a:off x="4584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C691FC5D-D365-478D-A178-80D5F0813D20}"/>
            </a:ext>
          </a:extLst>
        </xdr:cNvPr>
        <xdr:cNvSpPr txBox="1"/>
      </xdr:nvSpPr>
      <xdr:spPr>
        <a:xfrm>
          <a:off x="4673600"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22" name="楕円 421">
          <a:extLst>
            <a:ext uri="{FF2B5EF4-FFF2-40B4-BE49-F238E27FC236}">
              <a16:creationId xmlns:a16="http://schemas.microsoft.com/office/drawing/2014/main" id="{41875470-BA72-48E6-BBAF-D3CDCD6E1EE8}"/>
            </a:ext>
          </a:extLst>
        </xdr:cNvPr>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89263</xdr:rowOff>
    </xdr:from>
    <xdr:to>
      <xdr:col>24</xdr:col>
      <xdr:colOff>63500</xdr:colOff>
      <xdr:row>105</xdr:row>
      <xdr:rowOff>126819</xdr:rowOff>
    </xdr:to>
    <xdr:cxnSp macro="">
      <xdr:nvCxnSpPr>
        <xdr:cNvPr id="423" name="直線コネクタ 422">
          <a:extLst>
            <a:ext uri="{FF2B5EF4-FFF2-40B4-BE49-F238E27FC236}">
              <a16:creationId xmlns:a16="http://schemas.microsoft.com/office/drawing/2014/main" id="{656D1E9A-B889-45AD-BA1A-3AB62C683E55}"/>
            </a:ext>
          </a:extLst>
        </xdr:cNvPr>
        <xdr:cNvCxnSpPr/>
      </xdr:nvCxnSpPr>
      <xdr:spPr>
        <a:xfrm>
          <a:off x="3797300" y="180915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xdr:rowOff>
    </xdr:from>
    <xdr:to>
      <xdr:col>15</xdr:col>
      <xdr:colOff>101600</xdr:colOff>
      <xdr:row>105</xdr:row>
      <xdr:rowOff>102507</xdr:rowOff>
    </xdr:to>
    <xdr:sp macro="" textlink="">
      <xdr:nvSpPr>
        <xdr:cNvPr id="424" name="楕円 423">
          <a:extLst>
            <a:ext uri="{FF2B5EF4-FFF2-40B4-BE49-F238E27FC236}">
              <a16:creationId xmlns:a16="http://schemas.microsoft.com/office/drawing/2014/main" id="{4DAC9B66-413F-4DC8-AE78-04A11D7E60EF}"/>
            </a:ext>
          </a:extLst>
        </xdr:cNvPr>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51707</xdr:rowOff>
    </xdr:from>
    <xdr:to>
      <xdr:col>19</xdr:col>
      <xdr:colOff>177800</xdr:colOff>
      <xdr:row>105</xdr:row>
      <xdr:rowOff>89263</xdr:rowOff>
    </xdr:to>
    <xdr:cxnSp macro="">
      <xdr:nvCxnSpPr>
        <xdr:cNvPr id="425" name="直線コネクタ 424">
          <a:extLst>
            <a:ext uri="{FF2B5EF4-FFF2-40B4-BE49-F238E27FC236}">
              <a16:creationId xmlns:a16="http://schemas.microsoft.com/office/drawing/2014/main" id="{C072F021-F619-402E-BFCE-A7EF1E7FC69D}"/>
            </a:ext>
          </a:extLst>
        </xdr:cNvPr>
        <xdr:cNvCxnSpPr/>
      </xdr:nvCxnSpPr>
      <xdr:spPr>
        <a:xfrm>
          <a:off x="2908300" y="180539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426" name="楕円 425">
          <a:extLst>
            <a:ext uri="{FF2B5EF4-FFF2-40B4-BE49-F238E27FC236}">
              <a16:creationId xmlns:a16="http://schemas.microsoft.com/office/drawing/2014/main" id="{D4FA58F9-F43A-4BF6-8F92-BF3F4D2980FD}"/>
            </a:ext>
          </a:extLst>
        </xdr:cNvPr>
        <xdr:cNvSpPr/>
      </xdr:nvSpPr>
      <xdr:spPr>
        <a:xfrm>
          <a:off x="196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51707</xdr:rowOff>
    </xdr:to>
    <xdr:cxnSp macro="">
      <xdr:nvCxnSpPr>
        <xdr:cNvPr id="427" name="直線コネクタ 426">
          <a:extLst>
            <a:ext uri="{FF2B5EF4-FFF2-40B4-BE49-F238E27FC236}">
              <a16:creationId xmlns:a16="http://schemas.microsoft.com/office/drawing/2014/main" id="{AE1DB25C-2C43-4618-9C24-4BCF8CAAAF2F}"/>
            </a:ext>
          </a:extLst>
        </xdr:cNvPr>
        <xdr:cNvCxnSpPr/>
      </xdr:nvCxnSpPr>
      <xdr:spPr>
        <a:xfrm>
          <a:off x="2019300" y="1802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64588</xdr:rowOff>
    </xdr:from>
    <xdr:to>
      <xdr:col>6</xdr:col>
      <xdr:colOff>38100</xdr:colOff>
      <xdr:row>104</xdr:row>
      <xdr:rowOff>166188</xdr:rowOff>
    </xdr:to>
    <xdr:sp macro="" textlink="">
      <xdr:nvSpPr>
        <xdr:cNvPr id="428" name="楕円 427">
          <a:extLst>
            <a:ext uri="{FF2B5EF4-FFF2-40B4-BE49-F238E27FC236}">
              <a16:creationId xmlns:a16="http://schemas.microsoft.com/office/drawing/2014/main" id="{416D6C17-EE21-4AFF-A8ED-7E7B8D70C6B0}"/>
            </a:ext>
          </a:extLst>
        </xdr:cNvPr>
        <xdr:cNvSpPr/>
      </xdr:nvSpPr>
      <xdr:spPr>
        <a:xfrm>
          <a:off x="1079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115388</xdr:rowOff>
    </xdr:from>
    <xdr:to>
      <xdr:col>10</xdr:col>
      <xdr:colOff>114300</xdr:colOff>
      <xdr:row>105</xdr:row>
      <xdr:rowOff>22316</xdr:rowOff>
    </xdr:to>
    <xdr:cxnSp macro="">
      <xdr:nvCxnSpPr>
        <xdr:cNvPr id="429" name="直線コネクタ 428">
          <a:extLst>
            <a:ext uri="{FF2B5EF4-FFF2-40B4-BE49-F238E27FC236}">
              <a16:creationId xmlns:a16="http://schemas.microsoft.com/office/drawing/2014/main" id="{3015D816-AAEE-4549-A758-81DA54168418}"/>
            </a:ext>
          </a:extLst>
        </xdr:cNvPr>
        <xdr:cNvCxnSpPr/>
      </xdr:nvCxnSpPr>
      <xdr:spPr>
        <a:xfrm>
          <a:off x="1130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94BF5884-2526-4736-9EB0-8846EE852418}"/>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a:extLst>
            <a:ext uri="{FF2B5EF4-FFF2-40B4-BE49-F238E27FC236}">
              <a16:creationId xmlns:a16="http://schemas.microsoft.com/office/drawing/2014/main" id="{2A943FA6-5EA5-4A43-A6A2-F20211BF0D34}"/>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a:extLst>
            <a:ext uri="{FF2B5EF4-FFF2-40B4-BE49-F238E27FC236}">
              <a16:creationId xmlns:a16="http://schemas.microsoft.com/office/drawing/2014/main" id="{13509DC2-692B-4C4E-BA8F-4BD127418557}"/>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a:extLst>
            <a:ext uri="{FF2B5EF4-FFF2-40B4-BE49-F238E27FC236}">
              <a16:creationId xmlns:a16="http://schemas.microsoft.com/office/drawing/2014/main" id="{4237EFE6-0587-46BA-BBC6-90DFD7AC1816}"/>
            </a:ext>
          </a:extLst>
        </xdr:cNvPr>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131190</xdr:rowOff>
    </xdr:from>
    <xdr:ext cx="405111" cy="259045"/>
    <xdr:sp macro="" textlink="">
      <xdr:nvSpPr>
        <xdr:cNvPr id="434" name="n_1mainValue【市民会館】&#10;有形固定資産減価償却率">
          <a:extLst>
            <a:ext uri="{FF2B5EF4-FFF2-40B4-BE49-F238E27FC236}">
              <a16:creationId xmlns:a16="http://schemas.microsoft.com/office/drawing/2014/main" id="{9579B4E5-38BC-46BD-9765-5F77C6933F78}"/>
            </a:ext>
          </a:extLst>
        </xdr:cNvPr>
        <xdr:cNvSpPr txBox="1"/>
      </xdr:nvSpPr>
      <xdr:spPr>
        <a:xfrm>
          <a:off x="3582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435" name="n_2mainValue【市民会館】&#10;有形固定資産減価償却率">
          <a:extLst>
            <a:ext uri="{FF2B5EF4-FFF2-40B4-BE49-F238E27FC236}">
              <a16:creationId xmlns:a16="http://schemas.microsoft.com/office/drawing/2014/main" id="{367E9B1B-04E7-48A1-8614-C17D35B48113}"/>
            </a:ext>
          </a:extLst>
        </xdr:cNvPr>
        <xdr:cNvSpPr txBox="1"/>
      </xdr:nvSpPr>
      <xdr:spPr>
        <a:xfrm>
          <a:off x="2705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436" name="n_3mainValue【市民会館】&#10;有形固定資産減価償却率">
          <a:extLst>
            <a:ext uri="{FF2B5EF4-FFF2-40B4-BE49-F238E27FC236}">
              <a16:creationId xmlns:a16="http://schemas.microsoft.com/office/drawing/2014/main" id="{B05CD544-E345-44CF-9FA7-7D113DB00AAB}"/>
            </a:ext>
          </a:extLst>
        </xdr:cNvPr>
        <xdr:cNvSpPr txBox="1"/>
      </xdr:nvSpPr>
      <xdr:spPr>
        <a:xfrm>
          <a:off x="1816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11265</xdr:rowOff>
    </xdr:from>
    <xdr:ext cx="405111" cy="259045"/>
    <xdr:sp macro="" textlink="">
      <xdr:nvSpPr>
        <xdr:cNvPr id="437" name="n_4mainValue【市民会館】&#10;有形固定資産減価償却率">
          <a:extLst>
            <a:ext uri="{FF2B5EF4-FFF2-40B4-BE49-F238E27FC236}">
              <a16:creationId xmlns:a16="http://schemas.microsoft.com/office/drawing/2014/main" id="{CFD57C91-96C9-41B6-A3D6-7E30B61A4E6E}"/>
            </a:ext>
          </a:extLst>
        </xdr:cNvPr>
        <xdr:cNvSpPr txBox="1"/>
      </xdr:nvSpPr>
      <xdr:spPr>
        <a:xfrm>
          <a:off x="927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A13E454C-EA48-41FA-A7AA-F0FECB1306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A8579727-6AEF-43D9-AE69-1740E768EE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FA5ABE93-255A-478A-88D5-4971399A98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F75592DC-A7A8-4CCB-B956-9AA7C9115F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73F55AB-1B43-4187-B358-EA7FEEB52E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DA5380ED-8093-41AF-9CD6-C495FE1D2A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86F1FF3D-6CE0-4257-9F86-EFF1A09194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B2C9597C-316B-4241-9B32-84D7D54661A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14F40979-122A-4E59-BAFA-0BC12B1FE3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2742C33-E346-4BF0-A926-8C6091CF18D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D0F48B5-ABCD-4F80-8B85-E9CEF9F0C3C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4E4B6701-CEEE-48DD-9506-F46411EA989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FC330AED-D534-4AB7-A341-7A0E6DB268E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5DCA7BF2-9966-424D-B035-E3C0CF47E7A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21CB9740-EB91-4E44-AC47-24F4B3ADD73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F2F1FAE-E767-42FD-9FE0-B6ED4CB01B3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C24ADB4-9986-4BF3-AFAB-EADEB794687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F510B0EA-591F-499F-ACE6-2029343B0F3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115AEB2-BFB6-4011-8C44-0E10B8370E4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D3F6C440-B428-4EE1-835F-A4BFB1754AE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1054249B-B984-4F10-8AE1-EB1A4D3AA28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0FB8202-158B-42A3-B61D-66C94244DEF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9A9B8BBF-DD30-4EE3-9352-E22EBEBE549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6E44A05-9906-4730-848B-27971E4348CD}"/>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D75E1CCD-40A4-495F-9E70-9E4B8EF36FC6}"/>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58309307-6F67-4C3B-8EB6-8B8025BDBB0A}"/>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5BBEABD3-42E0-4161-9471-6D57D0BF520B}"/>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2CE93EE8-6DC4-4821-A83F-2CECED4DE193}"/>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EF9C4715-EDC3-432D-9579-0D50F22E72BA}"/>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725BFE77-3D37-4EB0-ADF3-97CA9D69BD09}"/>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DE45B8D2-58A4-4C4A-A835-F3630EC0691C}"/>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EDF1F245-A739-4E72-AF9C-F38338665931}"/>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E12139A4-1B9A-442D-A9D4-4ED3A47248D8}"/>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3EF3C19D-6BB9-4D92-B5C4-5037951AC49E}"/>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30DC098-37A9-4400-B84D-A9B03A58D4D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6AE59CA-458F-4A60-B0D7-7DA41086D24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13EFC68-624D-4DD3-B97B-180688FF3E2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3CF323E-E62B-40A5-955D-7B0B9F11188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A5AB4FD-79A1-4D50-9CBF-01294EF400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137795</xdr:rowOff>
    </xdr:from>
    <xdr:to>
      <xdr:col>55</xdr:col>
      <xdr:colOff>50800</xdr:colOff>
      <xdr:row>106</xdr:row>
      <xdr:rowOff>67945</xdr:rowOff>
    </xdr:to>
    <xdr:sp macro="" textlink="">
      <xdr:nvSpPr>
        <xdr:cNvPr id="477" name="楕円 476">
          <a:extLst>
            <a:ext uri="{FF2B5EF4-FFF2-40B4-BE49-F238E27FC236}">
              <a16:creationId xmlns:a16="http://schemas.microsoft.com/office/drawing/2014/main" id="{B1CEA5B1-8EEE-4398-9EFB-F6BAA5AF6D73}"/>
            </a:ext>
          </a:extLst>
        </xdr:cNvPr>
        <xdr:cNvSpPr/>
      </xdr:nvSpPr>
      <xdr:spPr>
        <a:xfrm>
          <a:off x="10426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160672</xdr:rowOff>
    </xdr:from>
    <xdr:ext cx="469744" cy="259045"/>
    <xdr:sp macro="" textlink="">
      <xdr:nvSpPr>
        <xdr:cNvPr id="478" name="【市民会館】&#10;一人当たり面積該当値テキスト">
          <a:extLst>
            <a:ext uri="{FF2B5EF4-FFF2-40B4-BE49-F238E27FC236}">
              <a16:creationId xmlns:a16="http://schemas.microsoft.com/office/drawing/2014/main" id="{278DBC0B-9B20-4179-B7C5-AE82927FBD27}"/>
            </a:ext>
          </a:extLst>
        </xdr:cNvPr>
        <xdr:cNvSpPr txBox="1"/>
      </xdr:nvSpPr>
      <xdr:spPr>
        <a:xfrm>
          <a:off x="10515600"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141605</xdr:rowOff>
    </xdr:from>
    <xdr:to>
      <xdr:col>50</xdr:col>
      <xdr:colOff>165100</xdr:colOff>
      <xdr:row>106</xdr:row>
      <xdr:rowOff>71755</xdr:rowOff>
    </xdr:to>
    <xdr:sp macro="" textlink="">
      <xdr:nvSpPr>
        <xdr:cNvPr id="479" name="楕円 478">
          <a:extLst>
            <a:ext uri="{FF2B5EF4-FFF2-40B4-BE49-F238E27FC236}">
              <a16:creationId xmlns:a16="http://schemas.microsoft.com/office/drawing/2014/main" id="{3A75106F-744F-4F5A-8F9A-C718CF76B548}"/>
            </a:ext>
          </a:extLst>
        </xdr:cNvPr>
        <xdr:cNvSpPr/>
      </xdr:nvSpPr>
      <xdr:spPr>
        <a:xfrm>
          <a:off x="9588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17145</xdr:rowOff>
    </xdr:from>
    <xdr:to>
      <xdr:col>55</xdr:col>
      <xdr:colOff>0</xdr:colOff>
      <xdr:row>106</xdr:row>
      <xdr:rowOff>20955</xdr:rowOff>
    </xdr:to>
    <xdr:cxnSp macro="">
      <xdr:nvCxnSpPr>
        <xdr:cNvPr id="480" name="直線コネクタ 479">
          <a:extLst>
            <a:ext uri="{FF2B5EF4-FFF2-40B4-BE49-F238E27FC236}">
              <a16:creationId xmlns:a16="http://schemas.microsoft.com/office/drawing/2014/main" id="{EC033533-378E-4FA7-88C7-00FBDE81AC4F}"/>
            </a:ext>
          </a:extLst>
        </xdr:cNvPr>
        <xdr:cNvCxnSpPr/>
      </xdr:nvCxnSpPr>
      <xdr:spPr>
        <a:xfrm flipV="1">
          <a:off x="9639300" y="181908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81" name="楕円 480">
          <a:extLst>
            <a:ext uri="{FF2B5EF4-FFF2-40B4-BE49-F238E27FC236}">
              <a16:creationId xmlns:a16="http://schemas.microsoft.com/office/drawing/2014/main" id="{ACC6AEEB-1E6E-4BB0-B1CF-CEF71494504F}"/>
            </a:ext>
          </a:extLst>
        </xdr:cNvPr>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20955</xdr:rowOff>
    </xdr:from>
    <xdr:to>
      <xdr:col>50</xdr:col>
      <xdr:colOff>114300</xdr:colOff>
      <xdr:row>106</xdr:row>
      <xdr:rowOff>22861</xdr:rowOff>
    </xdr:to>
    <xdr:cxnSp macro="">
      <xdr:nvCxnSpPr>
        <xdr:cNvPr id="482" name="直線コネクタ 481">
          <a:extLst>
            <a:ext uri="{FF2B5EF4-FFF2-40B4-BE49-F238E27FC236}">
              <a16:creationId xmlns:a16="http://schemas.microsoft.com/office/drawing/2014/main" id="{8789FA2F-33D8-4402-B0EB-1895BCC718B8}"/>
            </a:ext>
          </a:extLst>
        </xdr:cNvPr>
        <xdr:cNvCxnSpPr/>
      </xdr:nvCxnSpPr>
      <xdr:spPr>
        <a:xfrm flipV="1">
          <a:off x="8750300" y="18194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141605</xdr:rowOff>
    </xdr:from>
    <xdr:to>
      <xdr:col>41</xdr:col>
      <xdr:colOff>101600</xdr:colOff>
      <xdr:row>106</xdr:row>
      <xdr:rowOff>71755</xdr:rowOff>
    </xdr:to>
    <xdr:sp macro="" textlink="">
      <xdr:nvSpPr>
        <xdr:cNvPr id="483" name="楕円 482">
          <a:extLst>
            <a:ext uri="{FF2B5EF4-FFF2-40B4-BE49-F238E27FC236}">
              <a16:creationId xmlns:a16="http://schemas.microsoft.com/office/drawing/2014/main" id="{B79C4C80-4B59-4199-B552-2B74CD742567}"/>
            </a:ext>
          </a:extLst>
        </xdr:cNvPr>
        <xdr:cNvSpPr/>
      </xdr:nvSpPr>
      <xdr:spPr>
        <a:xfrm>
          <a:off x="781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20955</xdr:rowOff>
    </xdr:from>
    <xdr:to>
      <xdr:col>45</xdr:col>
      <xdr:colOff>177800</xdr:colOff>
      <xdr:row>106</xdr:row>
      <xdr:rowOff>22861</xdr:rowOff>
    </xdr:to>
    <xdr:cxnSp macro="">
      <xdr:nvCxnSpPr>
        <xdr:cNvPr id="484" name="直線コネクタ 483">
          <a:extLst>
            <a:ext uri="{FF2B5EF4-FFF2-40B4-BE49-F238E27FC236}">
              <a16:creationId xmlns:a16="http://schemas.microsoft.com/office/drawing/2014/main" id="{733D23A7-E8B0-47E2-BC13-6517C528DBDE}"/>
            </a:ext>
          </a:extLst>
        </xdr:cNvPr>
        <xdr:cNvCxnSpPr/>
      </xdr:nvCxnSpPr>
      <xdr:spPr>
        <a:xfrm>
          <a:off x="7861300" y="18194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85" name="楕円 484">
          <a:extLst>
            <a:ext uri="{FF2B5EF4-FFF2-40B4-BE49-F238E27FC236}">
              <a16:creationId xmlns:a16="http://schemas.microsoft.com/office/drawing/2014/main" id="{CEF210C6-0049-4E02-B798-1ABC09C88207}"/>
            </a:ext>
          </a:extLst>
        </xdr:cNvPr>
        <xdr:cNvSpPr/>
      </xdr:nvSpPr>
      <xdr:spPr>
        <a:xfrm>
          <a:off x="692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20955</xdr:rowOff>
    </xdr:from>
    <xdr:to>
      <xdr:col>41</xdr:col>
      <xdr:colOff>50800</xdr:colOff>
      <xdr:row>106</xdr:row>
      <xdr:rowOff>22861</xdr:rowOff>
    </xdr:to>
    <xdr:cxnSp macro="">
      <xdr:nvCxnSpPr>
        <xdr:cNvPr id="486" name="直線コネクタ 485">
          <a:extLst>
            <a:ext uri="{FF2B5EF4-FFF2-40B4-BE49-F238E27FC236}">
              <a16:creationId xmlns:a16="http://schemas.microsoft.com/office/drawing/2014/main" id="{65D8981E-274A-4BC3-8EC3-0359DA0C55DD}"/>
            </a:ext>
          </a:extLst>
        </xdr:cNvPr>
        <xdr:cNvCxnSpPr/>
      </xdr:nvCxnSpPr>
      <xdr:spPr>
        <a:xfrm flipV="1">
          <a:off x="6972300" y="18194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A4A6858F-5104-469F-8D93-2699C5868BCC}"/>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291F268D-DDA6-4D11-9E42-E3D549B46CD5}"/>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a:extLst>
            <a:ext uri="{FF2B5EF4-FFF2-40B4-BE49-F238E27FC236}">
              <a16:creationId xmlns:a16="http://schemas.microsoft.com/office/drawing/2014/main" id="{FE108D25-A576-4668-BEC9-22195F11B512}"/>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a:extLst>
            <a:ext uri="{FF2B5EF4-FFF2-40B4-BE49-F238E27FC236}">
              <a16:creationId xmlns:a16="http://schemas.microsoft.com/office/drawing/2014/main" id="{4834C27D-30A3-4B11-9941-2496F5042866}"/>
            </a:ext>
          </a:extLst>
        </xdr:cNvPr>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88282</xdr:rowOff>
    </xdr:from>
    <xdr:ext cx="469744" cy="259045"/>
    <xdr:sp macro="" textlink="">
      <xdr:nvSpPr>
        <xdr:cNvPr id="491" name="n_1mainValue【市民会館】&#10;一人当たり面積">
          <a:extLst>
            <a:ext uri="{FF2B5EF4-FFF2-40B4-BE49-F238E27FC236}">
              <a16:creationId xmlns:a16="http://schemas.microsoft.com/office/drawing/2014/main" id="{D4533828-5770-4CC6-B02B-E5394AF4995E}"/>
            </a:ext>
          </a:extLst>
        </xdr:cNvPr>
        <xdr:cNvSpPr txBox="1"/>
      </xdr:nvSpPr>
      <xdr:spPr>
        <a:xfrm>
          <a:off x="9391727"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92" name="n_2mainValue【市民会館】&#10;一人当たり面積">
          <a:extLst>
            <a:ext uri="{FF2B5EF4-FFF2-40B4-BE49-F238E27FC236}">
              <a16:creationId xmlns:a16="http://schemas.microsoft.com/office/drawing/2014/main" id="{25A3EC6E-E08E-4265-915D-A43F45BFBE5E}"/>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88282</xdr:rowOff>
    </xdr:from>
    <xdr:ext cx="469744" cy="259045"/>
    <xdr:sp macro="" textlink="">
      <xdr:nvSpPr>
        <xdr:cNvPr id="493" name="n_3mainValue【市民会館】&#10;一人当たり面積">
          <a:extLst>
            <a:ext uri="{FF2B5EF4-FFF2-40B4-BE49-F238E27FC236}">
              <a16:creationId xmlns:a16="http://schemas.microsoft.com/office/drawing/2014/main" id="{2E628DC7-1682-4480-890C-DF3EE23AEBA9}"/>
            </a:ext>
          </a:extLst>
        </xdr:cNvPr>
        <xdr:cNvSpPr txBox="1"/>
      </xdr:nvSpPr>
      <xdr:spPr>
        <a:xfrm>
          <a:off x="7626427"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4" name="n_4mainValue【市民会館】&#10;一人当たり面積">
          <a:extLst>
            <a:ext uri="{FF2B5EF4-FFF2-40B4-BE49-F238E27FC236}">
              <a16:creationId xmlns:a16="http://schemas.microsoft.com/office/drawing/2014/main" id="{E19D327F-A37A-457F-8610-FBFD801225A5}"/>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041B256-787D-4EB3-8739-7A1056A8DC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482A7DA4-4BFD-4B78-8DB6-A913C0338F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434DF0B-A2BE-400B-8C7E-CEA0D8B81B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2EA0C62-8E83-4BFD-B93C-830C0F81DE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90B71DB-73E8-4CDA-9E1A-D44EB4BFA3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5A492492-9C32-4D71-B109-ECB3142652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2CD43F92-D6A3-4C98-B671-32C9D01CD8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41DDC0B-CCBC-4118-ADC0-6A149D09E5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34AB054D-B2CB-4EE7-B55E-2B863D3B17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6956A75-964B-438E-8A3E-4C2360BC07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EAB1D54D-EB13-4222-B6C1-24E95A2A3E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ECCB30D-6352-4E3E-A867-118B47651D2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E2B1ABB2-6BC9-486B-ADFE-0D32F67DAEB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5078B792-5136-4AE0-ADF7-6AA0B169DBD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34DCB75-4EF3-4188-B6E6-E216617F1AD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FE79A5DE-3B3E-415E-8E5B-E8116FCEA7F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190A1909-6959-4472-8B5D-472290C0C56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3111393-0CEF-45B0-9309-A757340FC87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BBA8714-D360-483F-9626-9F5CD3174F8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D82ADFE5-8488-4065-9763-767D8E90F4F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4677C3D4-B725-4911-B0C9-910CD51B85B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B46F492-D20E-4B5C-B48F-28B4B04773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AAF4A33A-8D48-4FAA-AEA5-42C35CB8FB3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B2038047-17A9-46E2-AC22-5358AB1D867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B0D5C2F9-BE72-4229-AC3A-BA2A60F6059B}"/>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DC23EA46-4831-496B-A8E2-CB57D654A16E}"/>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1678EB30-325C-4A32-9DBC-624A1F33A7A4}"/>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9AAA8F69-E904-4939-A5FB-DF4B0E4E4465}"/>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477C414E-A10D-423D-9BDA-47800CE26E5B}"/>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81C544B-910E-40A8-B6C0-AB4A61A80910}"/>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1AB913A9-69D3-4188-B984-FE37B4CE11BD}"/>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1B51D9CA-E336-4AEA-A036-4CBFE1A585ED}"/>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FE518650-5F48-483D-97C0-79D8BBF08E45}"/>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D44682F1-1B67-47CA-8CBF-FA47FFC468EE}"/>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54A04BED-BDD2-4B35-B153-770DC519B205}"/>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8845247-1827-475A-982C-F067C0E86A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FF9DF9B-696C-4CD0-849E-5A7711247D0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774B617-0AAE-4488-952F-FC81E4F442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143D544-211D-445E-A42C-FD28FEA3F3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CE0CDD3-4358-4FDF-8ABC-245BC47107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99695</xdr:rowOff>
    </xdr:from>
    <xdr:to>
      <xdr:col>85</xdr:col>
      <xdr:colOff>177800</xdr:colOff>
      <xdr:row>41</xdr:row>
      <xdr:rowOff>29845</xdr:rowOff>
    </xdr:to>
    <xdr:sp macro="" textlink="">
      <xdr:nvSpPr>
        <xdr:cNvPr id="535" name="楕円 534">
          <a:extLst>
            <a:ext uri="{FF2B5EF4-FFF2-40B4-BE49-F238E27FC236}">
              <a16:creationId xmlns:a16="http://schemas.microsoft.com/office/drawing/2014/main" id="{C368944C-A697-4F7A-928C-5766F4B613CB}"/>
            </a:ext>
          </a:extLst>
        </xdr:cNvPr>
        <xdr:cNvSpPr/>
      </xdr:nvSpPr>
      <xdr:spPr>
        <a:xfrm>
          <a:off x="16268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14622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6634D341-DC4B-4A1A-9C0D-70AB9E2BD796}"/>
            </a:ext>
          </a:extLst>
        </xdr:cNvPr>
        <xdr:cNvSpPr txBox="1"/>
      </xdr:nvSpPr>
      <xdr:spPr>
        <a:xfrm>
          <a:off x="16357600" y="687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10160</xdr:rowOff>
    </xdr:from>
    <xdr:to>
      <xdr:col>81</xdr:col>
      <xdr:colOff>101600</xdr:colOff>
      <xdr:row>41</xdr:row>
      <xdr:rowOff>111760</xdr:rowOff>
    </xdr:to>
    <xdr:sp macro="" textlink="">
      <xdr:nvSpPr>
        <xdr:cNvPr id="537" name="楕円 536">
          <a:extLst>
            <a:ext uri="{FF2B5EF4-FFF2-40B4-BE49-F238E27FC236}">
              <a16:creationId xmlns:a16="http://schemas.microsoft.com/office/drawing/2014/main" id="{AF3ABB6B-7DD2-4729-ADB5-C8E07C07ABFB}"/>
            </a:ext>
          </a:extLst>
        </xdr:cNvPr>
        <xdr:cNvSpPr/>
      </xdr:nvSpPr>
      <xdr:spPr>
        <a:xfrm>
          <a:off x="1543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150495</xdr:rowOff>
    </xdr:from>
    <xdr:to>
      <xdr:col>85</xdr:col>
      <xdr:colOff>127000</xdr:colOff>
      <xdr:row>41</xdr:row>
      <xdr:rowOff>60960</xdr:rowOff>
    </xdr:to>
    <xdr:cxnSp macro="">
      <xdr:nvCxnSpPr>
        <xdr:cNvPr id="538" name="直線コネクタ 537">
          <a:extLst>
            <a:ext uri="{FF2B5EF4-FFF2-40B4-BE49-F238E27FC236}">
              <a16:creationId xmlns:a16="http://schemas.microsoft.com/office/drawing/2014/main" id="{75B7BBAA-344A-4DBE-92C2-CF277F097B44}"/>
            </a:ext>
          </a:extLst>
        </xdr:cNvPr>
        <xdr:cNvCxnSpPr/>
      </xdr:nvCxnSpPr>
      <xdr:spPr>
        <a:xfrm flipV="1">
          <a:off x="15481300" y="700849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164465</xdr:rowOff>
    </xdr:from>
    <xdr:to>
      <xdr:col>76</xdr:col>
      <xdr:colOff>165100</xdr:colOff>
      <xdr:row>41</xdr:row>
      <xdr:rowOff>94615</xdr:rowOff>
    </xdr:to>
    <xdr:sp macro="" textlink="">
      <xdr:nvSpPr>
        <xdr:cNvPr id="539" name="楕円 538">
          <a:extLst>
            <a:ext uri="{FF2B5EF4-FFF2-40B4-BE49-F238E27FC236}">
              <a16:creationId xmlns:a16="http://schemas.microsoft.com/office/drawing/2014/main" id="{C3FE51E2-A766-4CC2-A9E4-44A440756660}"/>
            </a:ext>
          </a:extLst>
        </xdr:cNvPr>
        <xdr:cNvSpPr/>
      </xdr:nvSpPr>
      <xdr:spPr>
        <a:xfrm>
          <a:off x="14541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43815</xdr:rowOff>
    </xdr:from>
    <xdr:to>
      <xdr:col>81</xdr:col>
      <xdr:colOff>50800</xdr:colOff>
      <xdr:row>41</xdr:row>
      <xdr:rowOff>60960</xdr:rowOff>
    </xdr:to>
    <xdr:cxnSp macro="">
      <xdr:nvCxnSpPr>
        <xdr:cNvPr id="540" name="直線コネクタ 539">
          <a:extLst>
            <a:ext uri="{FF2B5EF4-FFF2-40B4-BE49-F238E27FC236}">
              <a16:creationId xmlns:a16="http://schemas.microsoft.com/office/drawing/2014/main" id="{23DFCAD7-9918-4856-9E04-95BF6F51C532}"/>
            </a:ext>
          </a:extLst>
        </xdr:cNvPr>
        <xdr:cNvCxnSpPr/>
      </xdr:nvCxnSpPr>
      <xdr:spPr>
        <a:xfrm>
          <a:off x="14592300" y="70732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CD08370-01FC-470A-AF8A-C48C3D0A479D}"/>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72CFAF5D-6BC7-4B58-9861-63C6226C7E78}"/>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6C0D81AA-2A95-4E56-912D-E50B5BCC9B0F}"/>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79025D05-36F7-40EB-AEE0-56F5BBF4C158}"/>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102887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4D771FB7-C246-4736-AAB2-11C91645C6EC}"/>
            </a:ext>
          </a:extLst>
        </xdr:cNvPr>
        <xdr:cNvSpPr txBox="1"/>
      </xdr:nvSpPr>
      <xdr:spPr>
        <a:xfrm>
          <a:off x="152660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85742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14BAC5D2-9AA9-4581-85BC-97A10BD6B7EF}"/>
            </a:ext>
          </a:extLst>
        </xdr:cNvPr>
        <xdr:cNvSpPr txBox="1"/>
      </xdr:nvSpPr>
      <xdr:spPr>
        <a:xfrm>
          <a:off x="143897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96497B07-EA05-4ADF-BD2E-5DEE2C7569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6C3B72B4-9056-457F-B36F-CED406D267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C915CB55-5663-4298-83B0-F22D6DB3AA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A8C3F10E-90CE-48D3-893D-6C167A2659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FC7FC6EE-7281-4563-866C-C95C668575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D4178A11-F1EB-46C3-8606-6E51D106AC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E8EA7B36-B6AA-40C4-AF42-637344FDE9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7CD4B7D-624B-4D44-B992-A41D4BEAB7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BE24EA9-B2FD-4A82-B1D3-5A47F75C091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5D0D1B8C-CFB2-4A24-9753-B5E6F534BA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a:extLst>
            <a:ext uri="{FF2B5EF4-FFF2-40B4-BE49-F238E27FC236}">
              <a16:creationId xmlns:a16="http://schemas.microsoft.com/office/drawing/2014/main" id="{284B326B-508B-4D9C-9A82-9D6D36BCDFB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a:extLst>
            <a:ext uri="{FF2B5EF4-FFF2-40B4-BE49-F238E27FC236}">
              <a16:creationId xmlns:a16="http://schemas.microsoft.com/office/drawing/2014/main" id="{85553DA5-F50A-441F-BC12-F61F170A271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a:extLst>
            <a:ext uri="{FF2B5EF4-FFF2-40B4-BE49-F238E27FC236}">
              <a16:creationId xmlns:a16="http://schemas.microsoft.com/office/drawing/2014/main" id="{CB61A674-C1B3-412B-9266-EA2BB9F8E9F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0" name="テキスト ボックス 559">
          <a:extLst>
            <a:ext uri="{FF2B5EF4-FFF2-40B4-BE49-F238E27FC236}">
              <a16:creationId xmlns:a16="http://schemas.microsoft.com/office/drawing/2014/main" id="{F4C056D3-8DBB-41E0-8929-FAE9161C3BA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a:extLst>
            <a:ext uri="{FF2B5EF4-FFF2-40B4-BE49-F238E27FC236}">
              <a16:creationId xmlns:a16="http://schemas.microsoft.com/office/drawing/2014/main" id="{C346D142-525C-4472-A2F8-ED2AF2B6B11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2" name="テキスト ボックス 561">
          <a:extLst>
            <a:ext uri="{FF2B5EF4-FFF2-40B4-BE49-F238E27FC236}">
              <a16:creationId xmlns:a16="http://schemas.microsoft.com/office/drawing/2014/main" id="{C684768C-5313-466C-A283-CBEE802C000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a:extLst>
            <a:ext uri="{FF2B5EF4-FFF2-40B4-BE49-F238E27FC236}">
              <a16:creationId xmlns:a16="http://schemas.microsoft.com/office/drawing/2014/main" id="{8CECA498-67D4-4C85-86AB-03FA5CE75AE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4" name="テキスト ボックス 563">
          <a:extLst>
            <a:ext uri="{FF2B5EF4-FFF2-40B4-BE49-F238E27FC236}">
              <a16:creationId xmlns:a16="http://schemas.microsoft.com/office/drawing/2014/main" id="{3309D79D-645F-45A5-BE3E-B044982CFC2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a:extLst>
            <a:ext uri="{FF2B5EF4-FFF2-40B4-BE49-F238E27FC236}">
              <a16:creationId xmlns:a16="http://schemas.microsoft.com/office/drawing/2014/main" id="{4867EB20-8CD9-4AF4-8983-E2B06CB8D9C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6" name="テキスト ボックス 565">
          <a:extLst>
            <a:ext uri="{FF2B5EF4-FFF2-40B4-BE49-F238E27FC236}">
              <a16:creationId xmlns:a16="http://schemas.microsoft.com/office/drawing/2014/main" id="{DE4BCE64-6253-48CA-9010-91BB67A47431}"/>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a:extLst>
            <a:ext uri="{FF2B5EF4-FFF2-40B4-BE49-F238E27FC236}">
              <a16:creationId xmlns:a16="http://schemas.microsoft.com/office/drawing/2014/main" id="{05EA49C6-B928-448A-BD63-80250670D42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8" name="テキスト ボックス 567">
          <a:extLst>
            <a:ext uri="{FF2B5EF4-FFF2-40B4-BE49-F238E27FC236}">
              <a16:creationId xmlns:a16="http://schemas.microsoft.com/office/drawing/2014/main" id="{BF1C7071-4A07-4098-B751-810F63BB514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854497C0-3625-4630-88AB-83FFCEC665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90830E43-9E6C-4A1C-8939-BDDA38500AB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D9182857-CF96-4540-BA37-12FE5D4230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2" name="直線コネクタ 571">
          <a:extLst>
            <a:ext uri="{FF2B5EF4-FFF2-40B4-BE49-F238E27FC236}">
              <a16:creationId xmlns:a16="http://schemas.microsoft.com/office/drawing/2014/main" id="{91FA62BE-CBB9-4633-A9A6-7E1BA8622C86}"/>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3" name="【一般廃棄物処理施設】&#10;一人当たり有形固定資産（償却資産）額最小値テキスト">
          <a:extLst>
            <a:ext uri="{FF2B5EF4-FFF2-40B4-BE49-F238E27FC236}">
              <a16:creationId xmlns:a16="http://schemas.microsoft.com/office/drawing/2014/main" id="{54137110-E8AA-4950-9821-226BB7F141F9}"/>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74" name="直線コネクタ 573">
          <a:extLst>
            <a:ext uri="{FF2B5EF4-FFF2-40B4-BE49-F238E27FC236}">
              <a16:creationId xmlns:a16="http://schemas.microsoft.com/office/drawing/2014/main" id="{A6F0DCF6-B9F6-4C1D-B48A-FC2D569D0354}"/>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54CD34EA-CEC0-47F2-90F6-A83E51C42DAC}"/>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76" name="直線コネクタ 575">
          <a:extLst>
            <a:ext uri="{FF2B5EF4-FFF2-40B4-BE49-F238E27FC236}">
              <a16:creationId xmlns:a16="http://schemas.microsoft.com/office/drawing/2014/main" id="{A2BCF154-B2BC-4B48-A9CB-25AA62645B31}"/>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77" name="【一般廃棄物処理施設】&#10;一人当たり有形固定資産（償却資産）額平均値テキスト">
          <a:extLst>
            <a:ext uri="{FF2B5EF4-FFF2-40B4-BE49-F238E27FC236}">
              <a16:creationId xmlns:a16="http://schemas.microsoft.com/office/drawing/2014/main" id="{E05D3567-07C2-4250-84DC-F719959931C5}"/>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78" name="フローチャート: 判断 577">
          <a:extLst>
            <a:ext uri="{FF2B5EF4-FFF2-40B4-BE49-F238E27FC236}">
              <a16:creationId xmlns:a16="http://schemas.microsoft.com/office/drawing/2014/main" id="{96B4B897-8834-4C9C-9513-5CCFC5F5F43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79" name="フローチャート: 判断 578">
          <a:extLst>
            <a:ext uri="{FF2B5EF4-FFF2-40B4-BE49-F238E27FC236}">
              <a16:creationId xmlns:a16="http://schemas.microsoft.com/office/drawing/2014/main" id="{6867EE47-A616-49B5-A61F-614B880365C8}"/>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0" name="フローチャート: 判断 579">
          <a:extLst>
            <a:ext uri="{FF2B5EF4-FFF2-40B4-BE49-F238E27FC236}">
              <a16:creationId xmlns:a16="http://schemas.microsoft.com/office/drawing/2014/main" id="{A99C77DA-84D9-41AC-A10B-BDFFC387D316}"/>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1" name="フローチャート: 判断 580">
          <a:extLst>
            <a:ext uri="{FF2B5EF4-FFF2-40B4-BE49-F238E27FC236}">
              <a16:creationId xmlns:a16="http://schemas.microsoft.com/office/drawing/2014/main" id="{B3032E02-1AFC-4E7B-A4A3-64DAAFCDB77F}"/>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2" name="フローチャート: 判断 581">
          <a:extLst>
            <a:ext uri="{FF2B5EF4-FFF2-40B4-BE49-F238E27FC236}">
              <a16:creationId xmlns:a16="http://schemas.microsoft.com/office/drawing/2014/main" id="{1CE27B27-807D-4A79-8FBB-4A028B75D648}"/>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A091C658-3184-4AA8-A202-DEEC0D6D0A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1BFB11A-BBAB-445B-A02E-6E337BC143D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AE7974A-168A-4FCB-B328-B160347BD3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ECE8CCB-11F9-48FE-A30B-28726D5C11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604E266-C34F-4F0C-9837-203592C560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124198</xdr:rowOff>
    </xdr:from>
    <xdr:to>
      <xdr:col>116</xdr:col>
      <xdr:colOff>114300</xdr:colOff>
      <xdr:row>41</xdr:row>
      <xdr:rowOff>54348</xdr:rowOff>
    </xdr:to>
    <xdr:sp macro="" textlink="">
      <xdr:nvSpPr>
        <xdr:cNvPr id="588" name="楕円 587">
          <a:extLst>
            <a:ext uri="{FF2B5EF4-FFF2-40B4-BE49-F238E27FC236}">
              <a16:creationId xmlns:a16="http://schemas.microsoft.com/office/drawing/2014/main" id="{D48A0F6A-0234-4DB6-A357-02C50FD8146A}"/>
            </a:ext>
          </a:extLst>
        </xdr:cNvPr>
        <xdr:cNvSpPr/>
      </xdr:nvSpPr>
      <xdr:spPr>
        <a:xfrm>
          <a:off x="22110700" y="6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102625</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7B46CE37-B235-4BED-B9F9-B979DE0B1D3D}"/>
            </a:ext>
          </a:extLst>
        </xdr:cNvPr>
        <xdr:cNvSpPr txBox="1"/>
      </xdr:nvSpPr>
      <xdr:spPr>
        <a:xfrm>
          <a:off x="22199600" y="69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141891</xdr:rowOff>
    </xdr:from>
    <xdr:to>
      <xdr:col>112</xdr:col>
      <xdr:colOff>38100</xdr:colOff>
      <xdr:row>41</xdr:row>
      <xdr:rowOff>72041</xdr:rowOff>
    </xdr:to>
    <xdr:sp macro="" textlink="">
      <xdr:nvSpPr>
        <xdr:cNvPr id="590" name="楕円 589">
          <a:extLst>
            <a:ext uri="{FF2B5EF4-FFF2-40B4-BE49-F238E27FC236}">
              <a16:creationId xmlns:a16="http://schemas.microsoft.com/office/drawing/2014/main" id="{5B9E6387-F602-4771-B347-10808CF84ABC}"/>
            </a:ext>
          </a:extLst>
        </xdr:cNvPr>
        <xdr:cNvSpPr/>
      </xdr:nvSpPr>
      <xdr:spPr>
        <a:xfrm>
          <a:off x="21272500" y="6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3548</xdr:rowOff>
    </xdr:from>
    <xdr:to>
      <xdr:col>116</xdr:col>
      <xdr:colOff>63500</xdr:colOff>
      <xdr:row>41</xdr:row>
      <xdr:rowOff>21241</xdr:rowOff>
    </xdr:to>
    <xdr:cxnSp macro="">
      <xdr:nvCxnSpPr>
        <xdr:cNvPr id="591" name="直線コネクタ 590">
          <a:extLst>
            <a:ext uri="{FF2B5EF4-FFF2-40B4-BE49-F238E27FC236}">
              <a16:creationId xmlns:a16="http://schemas.microsoft.com/office/drawing/2014/main" id="{A0F9069E-5755-4DCF-9AD8-AEF3C621F45C}"/>
            </a:ext>
          </a:extLst>
        </xdr:cNvPr>
        <xdr:cNvCxnSpPr/>
      </xdr:nvCxnSpPr>
      <xdr:spPr>
        <a:xfrm flipV="1">
          <a:off x="21323300" y="7032998"/>
          <a:ext cx="8382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142411</xdr:rowOff>
    </xdr:from>
    <xdr:to>
      <xdr:col>107</xdr:col>
      <xdr:colOff>101600</xdr:colOff>
      <xdr:row>41</xdr:row>
      <xdr:rowOff>72561</xdr:rowOff>
    </xdr:to>
    <xdr:sp macro="" textlink="">
      <xdr:nvSpPr>
        <xdr:cNvPr id="592" name="楕円 591">
          <a:extLst>
            <a:ext uri="{FF2B5EF4-FFF2-40B4-BE49-F238E27FC236}">
              <a16:creationId xmlns:a16="http://schemas.microsoft.com/office/drawing/2014/main" id="{1246F089-7A71-4104-8803-619A3BF522F6}"/>
            </a:ext>
          </a:extLst>
        </xdr:cNvPr>
        <xdr:cNvSpPr/>
      </xdr:nvSpPr>
      <xdr:spPr>
        <a:xfrm>
          <a:off x="20383500" y="7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21241</xdr:rowOff>
    </xdr:from>
    <xdr:to>
      <xdr:col>111</xdr:col>
      <xdr:colOff>177800</xdr:colOff>
      <xdr:row>41</xdr:row>
      <xdr:rowOff>21761</xdr:rowOff>
    </xdr:to>
    <xdr:cxnSp macro="">
      <xdr:nvCxnSpPr>
        <xdr:cNvPr id="593" name="直線コネクタ 592">
          <a:extLst>
            <a:ext uri="{FF2B5EF4-FFF2-40B4-BE49-F238E27FC236}">
              <a16:creationId xmlns:a16="http://schemas.microsoft.com/office/drawing/2014/main" id="{DE3681AB-80E5-4C0F-AF55-3D939092BD4A}"/>
            </a:ext>
          </a:extLst>
        </xdr:cNvPr>
        <xdr:cNvCxnSpPr/>
      </xdr:nvCxnSpPr>
      <xdr:spPr>
        <a:xfrm flipV="1">
          <a:off x="20434300" y="7050691"/>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594" name="n_1aveValue【一般廃棄物処理施設】&#10;一人当たり有形固定資産（償却資産）額">
          <a:extLst>
            <a:ext uri="{FF2B5EF4-FFF2-40B4-BE49-F238E27FC236}">
              <a16:creationId xmlns:a16="http://schemas.microsoft.com/office/drawing/2014/main" id="{BB9DEA79-14D4-41ED-831E-1665EF9F6CDD}"/>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595" name="n_2aveValue【一般廃棄物処理施設】&#10;一人当たり有形固定資産（償却資産）額">
          <a:extLst>
            <a:ext uri="{FF2B5EF4-FFF2-40B4-BE49-F238E27FC236}">
              <a16:creationId xmlns:a16="http://schemas.microsoft.com/office/drawing/2014/main" id="{162799FF-BBF3-4474-BAE5-8EF3C15200CD}"/>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596" name="n_3aveValue【一般廃棄物処理施設】&#10;一人当たり有形固定資産（償却資産）額">
          <a:extLst>
            <a:ext uri="{FF2B5EF4-FFF2-40B4-BE49-F238E27FC236}">
              <a16:creationId xmlns:a16="http://schemas.microsoft.com/office/drawing/2014/main" id="{D09AE03C-40EB-4492-A722-91ED02B7B7A6}"/>
            </a:ext>
          </a:extLst>
        </xdr:cNvPr>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597" name="n_4aveValue【一般廃棄物処理施設】&#10;一人当たり有形固定資産（償却資産）額">
          <a:extLst>
            <a:ext uri="{FF2B5EF4-FFF2-40B4-BE49-F238E27FC236}">
              <a16:creationId xmlns:a16="http://schemas.microsoft.com/office/drawing/2014/main" id="{74C0E3EE-1408-4239-BDDC-AF5F4D6E3360}"/>
            </a:ext>
          </a:extLst>
        </xdr:cNvPr>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63168</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id="{16F7F686-AF75-4F56-A75E-FED97240A966}"/>
            </a:ext>
          </a:extLst>
        </xdr:cNvPr>
        <xdr:cNvSpPr txBox="1"/>
      </xdr:nvSpPr>
      <xdr:spPr>
        <a:xfrm>
          <a:off x="21043411" y="70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63688</xdr:rowOff>
    </xdr:from>
    <xdr:ext cx="534377" cy="259045"/>
    <xdr:sp macro="" textlink="">
      <xdr:nvSpPr>
        <xdr:cNvPr id="599" name="n_2mainValue【一般廃棄物処理施設】&#10;一人当たり有形固定資産（償却資産）額">
          <a:extLst>
            <a:ext uri="{FF2B5EF4-FFF2-40B4-BE49-F238E27FC236}">
              <a16:creationId xmlns:a16="http://schemas.microsoft.com/office/drawing/2014/main" id="{5D9BFB2A-EE89-4F6D-AA5C-38B334E7CF96}"/>
            </a:ext>
          </a:extLst>
        </xdr:cNvPr>
        <xdr:cNvSpPr txBox="1"/>
      </xdr:nvSpPr>
      <xdr:spPr>
        <a:xfrm>
          <a:off x="20167111" y="70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8537E6F6-68EE-45BC-869B-F0E221ABD6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3BF7FB9B-6664-47A4-BD54-0D86865D7C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A87540CA-BBEC-4A23-BF7F-63093FEDC7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B1712608-79DB-40F2-96C9-A816CFE9DE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EF6562A1-3DCA-4BD9-88AC-76084C7120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F90E03ED-50A5-471C-BB89-030FD45407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50C81ADB-EDEA-4447-93BE-E65C452478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17196C94-C4F3-44EE-873C-9FBD480AD99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B1FEC973-6808-4C31-923C-42EDAEDBDB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A884B9CC-2343-46D9-A97A-4CAA413CD9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C5773CE4-1A4A-4C6C-B28A-0AEFBD23CF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B815843A-EAC1-4E6C-A914-03B1C2667B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27DD4D9E-8F85-4E93-BECD-414053D7C4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F8D3FCCF-1773-4BF9-8608-AD61BE4667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1D1710ED-8BA7-4CE0-A6B6-5DBC9DF9EF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F58DE049-F6C0-48B7-A8F8-884E5FDC71E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BD11FCA2-70C8-4CCE-868E-543F4FA20D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E8760E76-FBCC-49EF-AFF9-67BCB2E349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38ADFCBE-AD3C-4381-80E4-7C0A06BDCF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27BC0D6C-6B1E-453C-9D74-05F1DFFC66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5B9513DB-5420-4A96-8854-B80B14E697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6709A26F-A042-4701-9FC0-0B88CF9C0BB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D040E528-366F-48BC-BB80-4EF52319DE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6C420428-CBCD-4DB0-A2CA-30EA22929A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7296F8C5-CFED-458B-9458-AE61D558A2D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AAADB642-A592-48E8-AC46-99A19B00FB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280E3200-372A-44D6-8BD6-24BF48F184A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a:extLst>
            <a:ext uri="{FF2B5EF4-FFF2-40B4-BE49-F238E27FC236}">
              <a16:creationId xmlns:a16="http://schemas.microsoft.com/office/drawing/2014/main" id="{51957EB6-17FD-4F4F-B72F-F9D6A433619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54491722-9F88-446B-AE09-D2235FA9319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a:extLst>
            <a:ext uri="{FF2B5EF4-FFF2-40B4-BE49-F238E27FC236}">
              <a16:creationId xmlns:a16="http://schemas.microsoft.com/office/drawing/2014/main" id="{5064F60D-85EA-4AFF-9CA9-49EEBBDA552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a:extLst>
            <a:ext uri="{FF2B5EF4-FFF2-40B4-BE49-F238E27FC236}">
              <a16:creationId xmlns:a16="http://schemas.microsoft.com/office/drawing/2014/main" id="{6259DC01-DCF9-4756-A1B4-B7560838A13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a:extLst>
            <a:ext uri="{FF2B5EF4-FFF2-40B4-BE49-F238E27FC236}">
              <a16:creationId xmlns:a16="http://schemas.microsoft.com/office/drawing/2014/main" id="{5687D2E9-BCC6-45A6-8D61-84FEDF3F373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a:extLst>
            <a:ext uri="{FF2B5EF4-FFF2-40B4-BE49-F238E27FC236}">
              <a16:creationId xmlns:a16="http://schemas.microsoft.com/office/drawing/2014/main" id="{5B4DF7A7-C528-4320-A1D9-77839AD0F77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a:extLst>
            <a:ext uri="{FF2B5EF4-FFF2-40B4-BE49-F238E27FC236}">
              <a16:creationId xmlns:a16="http://schemas.microsoft.com/office/drawing/2014/main" id="{F19A1142-555D-4916-A71D-17909268175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a:extLst>
            <a:ext uri="{FF2B5EF4-FFF2-40B4-BE49-F238E27FC236}">
              <a16:creationId xmlns:a16="http://schemas.microsoft.com/office/drawing/2014/main" id="{D2F50FA9-9D9F-4888-9E34-934353F688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a:extLst>
            <a:ext uri="{FF2B5EF4-FFF2-40B4-BE49-F238E27FC236}">
              <a16:creationId xmlns:a16="http://schemas.microsoft.com/office/drawing/2014/main" id="{7E661808-1B66-4F73-9D0C-4BD4671C33D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a:extLst>
            <a:ext uri="{FF2B5EF4-FFF2-40B4-BE49-F238E27FC236}">
              <a16:creationId xmlns:a16="http://schemas.microsoft.com/office/drawing/2014/main" id="{1B354B5A-87CB-4633-AAE6-A7FC34CF6EE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6E45932B-F594-4DDE-BD4C-EAF8639ADC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a:extLst>
            <a:ext uri="{FF2B5EF4-FFF2-40B4-BE49-F238E27FC236}">
              <a16:creationId xmlns:a16="http://schemas.microsoft.com/office/drawing/2014/main" id="{69FEC466-51B2-4D94-A20D-C3F3995DC24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BDFD5B25-A17E-451B-9950-C7C76884B9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40" name="直線コネクタ 639">
          <a:extLst>
            <a:ext uri="{FF2B5EF4-FFF2-40B4-BE49-F238E27FC236}">
              <a16:creationId xmlns:a16="http://schemas.microsoft.com/office/drawing/2014/main" id="{81B9C912-BD2A-4429-8AC1-ACAD4154F80C}"/>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41" name="【消防施設】&#10;有形固定資産減価償却率最小値テキスト">
          <a:extLst>
            <a:ext uri="{FF2B5EF4-FFF2-40B4-BE49-F238E27FC236}">
              <a16:creationId xmlns:a16="http://schemas.microsoft.com/office/drawing/2014/main" id="{F1D83AB8-411E-464C-98F3-1B90C53D2EA2}"/>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42" name="直線コネクタ 641">
          <a:extLst>
            <a:ext uri="{FF2B5EF4-FFF2-40B4-BE49-F238E27FC236}">
              <a16:creationId xmlns:a16="http://schemas.microsoft.com/office/drawing/2014/main" id="{E093E715-A31A-4AFE-BCDE-E61DA485608D}"/>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43" name="【消防施設】&#10;有形固定資産減価償却率最大値テキスト">
          <a:extLst>
            <a:ext uri="{FF2B5EF4-FFF2-40B4-BE49-F238E27FC236}">
              <a16:creationId xmlns:a16="http://schemas.microsoft.com/office/drawing/2014/main" id="{87A3017E-7800-48AC-9058-3B5C30307B0A}"/>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4" name="直線コネクタ 643">
          <a:extLst>
            <a:ext uri="{FF2B5EF4-FFF2-40B4-BE49-F238E27FC236}">
              <a16:creationId xmlns:a16="http://schemas.microsoft.com/office/drawing/2014/main" id="{377836C5-063E-42B2-B672-7D583DEE57C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B6E1A416-A786-49CA-93A8-66147EDDB759}"/>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46" name="フローチャート: 判断 645">
          <a:extLst>
            <a:ext uri="{FF2B5EF4-FFF2-40B4-BE49-F238E27FC236}">
              <a16:creationId xmlns:a16="http://schemas.microsoft.com/office/drawing/2014/main" id="{444D91E6-C6F8-46FF-8BDC-7B416DEFFBB3}"/>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47" name="フローチャート: 判断 646">
          <a:extLst>
            <a:ext uri="{FF2B5EF4-FFF2-40B4-BE49-F238E27FC236}">
              <a16:creationId xmlns:a16="http://schemas.microsoft.com/office/drawing/2014/main" id="{9F5F32D1-6A04-40B8-8A83-C3C51DB8E8A5}"/>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48" name="フローチャート: 判断 647">
          <a:extLst>
            <a:ext uri="{FF2B5EF4-FFF2-40B4-BE49-F238E27FC236}">
              <a16:creationId xmlns:a16="http://schemas.microsoft.com/office/drawing/2014/main" id="{49D9DD7F-A377-44FB-9A62-236AA3F4E649}"/>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49" name="フローチャート: 判断 648">
          <a:extLst>
            <a:ext uri="{FF2B5EF4-FFF2-40B4-BE49-F238E27FC236}">
              <a16:creationId xmlns:a16="http://schemas.microsoft.com/office/drawing/2014/main" id="{AF480EA3-0CD3-497C-AC6B-5EDC8D60659C}"/>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50" name="フローチャート: 判断 649">
          <a:extLst>
            <a:ext uri="{FF2B5EF4-FFF2-40B4-BE49-F238E27FC236}">
              <a16:creationId xmlns:a16="http://schemas.microsoft.com/office/drawing/2014/main" id="{B0CA1409-D10D-44F4-981B-BB247E46D659}"/>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8DF8B97A-9257-411A-A742-9B335B6526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B14F84D-1144-410E-A7A5-E296F0E1F0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5D8EC36B-3B40-4124-B38B-9424C67D28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5BAAD604-B75D-4DB7-82C1-07E4684013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E642FC31-E2DD-4E88-93F9-D960039C46D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82550</xdr:rowOff>
    </xdr:from>
    <xdr:to>
      <xdr:col>85</xdr:col>
      <xdr:colOff>177800</xdr:colOff>
      <xdr:row>79</xdr:row>
      <xdr:rowOff>12700</xdr:rowOff>
    </xdr:to>
    <xdr:sp macro="" textlink="">
      <xdr:nvSpPr>
        <xdr:cNvPr id="656" name="楕円 655">
          <a:extLst>
            <a:ext uri="{FF2B5EF4-FFF2-40B4-BE49-F238E27FC236}">
              <a16:creationId xmlns:a16="http://schemas.microsoft.com/office/drawing/2014/main" id="{4C2ECCF3-7270-42A5-901E-EDD27799446B}"/>
            </a:ext>
          </a:extLst>
        </xdr:cNvPr>
        <xdr:cNvSpPr/>
      </xdr:nvSpPr>
      <xdr:spPr>
        <a:xfrm>
          <a:off x="16268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105427</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4E7793F5-FB98-446B-A8DB-66FB6912FD05}"/>
            </a:ext>
          </a:extLst>
        </xdr:cNvPr>
        <xdr:cNvSpPr txBox="1"/>
      </xdr:nvSpPr>
      <xdr:spPr>
        <a:xfrm>
          <a:off x="16357600"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151130</xdr:rowOff>
    </xdr:from>
    <xdr:to>
      <xdr:col>81</xdr:col>
      <xdr:colOff>101600</xdr:colOff>
      <xdr:row>78</xdr:row>
      <xdr:rowOff>81280</xdr:rowOff>
    </xdr:to>
    <xdr:sp macro="" textlink="">
      <xdr:nvSpPr>
        <xdr:cNvPr id="658" name="楕円 657">
          <a:extLst>
            <a:ext uri="{FF2B5EF4-FFF2-40B4-BE49-F238E27FC236}">
              <a16:creationId xmlns:a16="http://schemas.microsoft.com/office/drawing/2014/main" id="{08FBB0E5-149C-4E9F-A3A4-457063BB7A46}"/>
            </a:ext>
          </a:extLst>
        </xdr:cNvPr>
        <xdr:cNvSpPr/>
      </xdr:nvSpPr>
      <xdr:spPr>
        <a:xfrm>
          <a:off x="15430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30480</xdr:rowOff>
    </xdr:from>
    <xdr:to>
      <xdr:col>85</xdr:col>
      <xdr:colOff>127000</xdr:colOff>
      <xdr:row>78</xdr:row>
      <xdr:rowOff>133350</xdr:rowOff>
    </xdr:to>
    <xdr:cxnSp macro="">
      <xdr:nvCxnSpPr>
        <xdr:cNvPr id="659" name="直線コネクタ 658">
          <a:extLst>
            <a:ext uri="{FF2B5EF4-FFF2-40B4-BE49-F238E27FC236}">
              <a16:creationId xmlns:a16="http://schemas.microsoft.com/office/drawing/2014/main" id="{625E9408-7737-4491-B167-4B4BCD05F17B}"/>
            </a:ext>
          </a:extLst>
        </xdr:cNvPr>
        <xdr:cNvCxnSpPr/>
      </xdr:nvCxnSpPr>
      <xdr:spPr>
        <a:xfrm>
          <a:off x="15481300" y="134035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143511</xdr:rowOff>
    </xdr:from>
    <xdr:to>
      <xdr:col>76</xdr:col>
      <xdr:colOff>165100</xdr:colOff>
      <xdr:row>78</xdr:row>
      <xdr:rowOff>73661</xdr:rowOff>
    </xdr:to>
    <xdr:sp macro="" textlink="">
      <xdr:nvSpPr>
        <xdr:cNvPr id="660" name="楕円 659">
          <a:extLst>
            <a:ext uri="{FF2B5EF4-FFF2-40B4-BE49-F238E27FC236}">
              <a16:creationId xmlns:a16="http://schemas.microsoft.com/office/drawing/2014/main" id="{938C498E-B560-433E-9AFC-19F0ACD9775D}"/>
            </a:ext>
          </a:extLst>
        </xdr:cNvPr>
        <xdr:cNvSpPr/>
      </xdr:nvSpPr>
      <xdr:spPr>
        <a:xfrm>
          <a:off x="14541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22861</xdr:rowOff>
    </xdr:from>
    <xdr:to>
      <xdr:col>81</xdr:col>
      <xdr:colOff>50800</xdr:colOff>
      <xdr:row>78</xdr:row>
      <xdr:rowOff>30480</xdr:rowOff>
    </xdr:to>
    <xdr:cxnSp macro="">
      <xdr:nvCxnSpPr>
        <xdr:cNvPr id="661" name="直線コネクタ 660">
          <a:extLst>
            <a:ext uri="{FF2B5EF4-FFF2-40B4-BE49-F238E27FC236}">
              <a16:creationId xmlns:a16="http://schemas.microsoft.com/office/drawing/2014/main" id="{0EAE989F-9C68-4FE0-B922-0CA4F0313337}"/>
            </a:ext>
          </a:extLst>
        </xdr:cNvPr>
        <xdr:cNvCxnSpPr/>
      </xdr:nvCxnSpPr>
      <xdr:spPr>
        <a:xfrm>
          <a:off x="14592300" y="13395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124461</xdr:rowOff>
    </xdr:from>
    <xdr:to>
      <xdr:col>72</xdr:col>
      <xdr:colOff>38100</xdr:colOff>
      <xdr:row>78</xdr:row>
      <xdr:rowOff>54611</xdr:rowOff>
    </xdr:to>
    <xdr:sp macro="" textlink="">
      <xdr:nvSpPr>
        <xdr:cNvPr id="662" name="楕円 661">
          <a:extLst>
            <a:ext uri="{FF2B5EF4-FFF2-40B4-BE49-F238E27FC236}">
              <a16:creationId xmlns:a16="http://schemas.microsoft.com/office/drawing/2014/main" id="{DCDF6A11-37B6-4B1B-ADCB-52C390C45BDF}"/>
            </a:ext>
          </a:extLst>
        </xdr:cNvPr>
        <xdr:cNvSpPr/>
      </xdr:nvSpPr>
      <xdr:spPr>
        <a:xfrm>
          <a:off x="13652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22861</xdr:rowOff>
    </xdr:to>
    <xdr:cxnSp macro="">
      <xdr:nvCxnSpPr>
        <xdr:cNvPr id="663" name="直線コネクタ 662">
          <a:extLst>
            <a:ext uri="{FF2B5EF4-FFF2-40B4-BE49-F238E27FC236}">
              <a16:creationId xmlns:a16="http://schemas.microsoft.com/office/drawing/2014/main" id="{BEFE49FC-2B78-48C1-9669-5A36EE0026B0}"/>
            </a:ext>
          </a:extLst>
        </xdr:cNvPr>
        <xdr:cNvCxnSpPr/>
      </xdr:nvCxnSpPr>
      <xdr:spPr>
        <a:xfrm>
          <a:off x="13703300" y="133769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48261</xdr:rowOff>
    </xdr:from>
    <xdr:to>
      <xdr:col>67</xdr:col>
      <xdr:colOff>101600</xdr:colOff>
      <xdr:row>78</xdr:row>
      <xdr:rowOff>149861</xdr:rowOff>
    </xdr:to>
    <xdr:sp macro="" textlink="">
      <xdr:nvSpPr>
        <xdr:cNvPr id="664" name="楕円 663">
          <a:extLst>
            <a:ext uri="{FF2B5EF4-FFF2-40B4-BE49-F238E27FC236}">
              <a16:creationId xmlns:a16="http://schemas.microsoft.com/office/drawing/2014/main" id="{44F93D59-6D72-4872-ACF2-53060F1674C9}"/>
            </a:ext>
          </a:extLst>
        </xdr:cNvPr>
        <xdr:cNvSpPr/>
      </xdr:nvSpPr>
      <xdr:spPr>
        <a:xfrm>
          <a:off x="12763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3811</xdr:rowOff>
    </xdr:from>
    <xdr:to>
      <xdr:col>71</xdr:col>
      <xdr:colOff>177800</xdr:colOff>
      <xdr:row>78</xdr:row>
      <xdr:rowOff>99061</xdr:rowOff>
    </xdr:to>
    <xdr:cxnSp macro="">
      <xdr:nvCxnSpPr>
        <xdr:cNvPr id="665" name="直線コネクタ 664">
          <a:extLst>
            <a:ext uri="{FF2B5EF4-FFF2-40B4-BE49-F238E27FC236}">
              <a16:creationId xmlns:a16="http://schemas.microsoft.com/office/drawing/2014/main" id="{7601A243-EFE7-4A5B-9E40-A22C7FA43F53}"/>
            </a:ext>
          </a:extLst>
        </xdr:cNvPr>
        <xdr:cNvCxnSpPr/>
      </xdr:nvCxnSpPr>
      <xdr:spPr>
        <a:xfrm flipV="1">
          <a:off x="12814300" y="133769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66" name="n_1aveValue【消防施設】&#10;有形固定資産減価償却率">
          <a:extLst>
            <a:ext uri="{FF2B5EF4-FFF2-40B4-BE49-F238E27FC236}">
              <a16:creationId xmlns:a16="http://schemas.microsoft.com/office/drawing/2014/main" id="{761452A9-61CE-4BFB-992B-076F72FB073E}"/>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67" name="n_2aveValue【消防施設】&#10;有形固定資産減価償却率">
          <a:extLst>
            <a:ext uri="{FF2B5EF4-FFF2-40B4-BE49-F238E27FC236}">
              <a16:creationId xmlns:a16="http://schemas.microsoft.com/office/drawing/2014/main" id="{31AC4426-FBD1-4FE3-9144-0CA6F691D701}"/>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68" name="n_3aveValue【消防施設】&#10;有形固定資産減価償却率">
          <a:extLst>
            <a:ext uri="{FF2B5EF4-FFF2-40B4-BE49-F238E27FC236}">
              <a16:creationId xmlns:a16="http://schemas.microsoft.com/office/drawing/2014/main" id="{60057F87-44D9-4061-90D1-764DBB33F1F8}"/>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69" name="n_4aveValue【消防施設】&#10;有形固定資産減価償却率">
          <a:extLst>
            <a:ext uri="{FF2B5EF4-FFF2-40B4-BE49-F238E27FC236}">
              <a16:creationId xmlns:a16="http://schemas.microsoft.com/office/drawing/2014/main" id="{29F691D0-DF23-4094-9B11-ED157989FEEA}"/>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97807</xdr:rowOff>
    </xdr:from>
    <xdr:ext cx="405111" cy="259045"/>
    <xdr:sp macro="" textlink="">
      <xdr:nvSpPr>
        <xdr:cNvPr id="670" name="n_1mainValue【消防施設】&#10;有形固定資産減価償却率">
          <a:extLst>
            <a:ext uri="{FF2B5EF4-FFF2-40B4-BE49-F238E27FC236}">
              <a16:creationId xmlns:a16="http://schemas.microsoft.com/office/drawing/2014/main" id="{612AE949-BE3C-4FFF-82A3-757F9DC1780D}"/>
            </a:ext>
          </a:extLst>
        </xdr:cNvPr>
        <xdr:cNvSpPr txBox="1"/>
      </xdr:nvSpPr>
      <xdr:spPr>
        <a:xfrm>
          <a:off x="15266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90188</xdr:rowOff>
    </xdr:from>
    <xdr:ext cx="405111" cy="259045"/>
    <xdr:sp macro="" textlink="">
      <xdr:nvSpPr>
        <xdr:cNvPr id="671" name="n_2mainValue【消防施設】&#10;有形固定資産減価償却率">
          <a:extLst>
            <a:ext uri="{FF2B5EF4-FFF2-40B4-BE49-F238E27FC236}">
              <a16:creationId xmlns:a16="http://schemas.microsoft.com/office/drawing/2014/main" id="{208B6793-586D-4383-A51A-3ED387B0784E}"/>
            </a:ext>
          </a:extLst>
        </xdr:cNvPr>
        <xdr:cNvSpPr txBox="1"/>
      </xdr:nvSpPr>
      <xdr:spPr>
        <a:xfrm>
          <a:off x="14389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71138</xdr:rowOff>
    </xdr:from>
    <xdr:ext cx="405111" cy="259045"/>
    <xdr:sp macro="" textlink="">
      <xdr:nvSpPr>
        <xdr:cNvPr id="672" name="n_3mainValue【消防施設】&#10;有形固定資産減価償却率">
          <a:extLst>
            <a:ext uri="{FF2B5EF4-FFF2-40B4-BE49-F238E27FC236}">
              <a16:creationId xmlns:a16="http://schemas.microsoft.com/office/drawing/2014/main" id="{290E45C6-BA03-4539-9793-4EFFBDD59D72}"/>
            </a:ext>
          </a:extLst>
        </xdr:cNvPr>
        <xdr:cNvSpPr txBox="1"/>
      </xdr:nvSpPr>
      <xdr:spPr>
        <a:xfrm>
          <a:off x="13500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166388</xdr:rowOff>
    </xdr:from>
    <xdr:ext cx="405111" cy="259045"/>
    <xdr:sp macro="" textlink="">
      <xdr:nvSpPr>
        <xdr:cNvPr id="673" name="n_4mainValue【消防施設】&#10;有形固定資産減価償却率">
          <a:extLst>
            <a:ext uri="{FF2B5EF4-FFF2-40B4-BE49-F238E27FC236}">
              <a16:creationId xmlns:a16="http://schemas.microsoft.com/office/drawing/2014/main" id="{1836024C-FED6-4248-A279-6DA0FD223557}"/>
            </a:ext>
          </a:extLst>
        </xdr:cNvPr>
        <xdr:cNvSpPr txBox="1"/>
      </xdr:nvSpPr>
      <xdr:spPr>
        <a:xfrm>
          <a:off x="12611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81BC427F-398C-4336-87C1-9586FA9869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9CB7F3DD-D419-4160-A19F-2A80CCFE80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6C920326-928A-458C-95AA-6A8832325C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454B3647-C651-436A-9E88-558E7220EF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7C48C6F0-6969-4BDB-B208-B4745CCA22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B6C7CD1-38B5-4775-A556-EBD90E4097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7AD686AC-DAEB-41FE-9FF1-1BF528480D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573EDCF9-3E7E-4E0C-9E58-899DCC0156B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AD55603A-9ADB-4918-BDCC-FA7A5F0CFB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1080E58A-AB9D-4058-9C8C-D3DF10C094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4" name="直線コネクタ 683">
          <a:extLst>
            <a:ext uri="{FF2B5EF4-FFF2-40B4-BE49-F238E27FC236}">
              <a16:creationId xmlns:a16="http://schemas.microsoft.com/office/drawing/2014/main" id="{75B19AFF-B09C-4467-A897-7295D7B917D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5" name="テキスト ボックス 684">
          <a:extLst>
            <a:ext uri="{FF2B5EF4-FFF2-40B4-BE49-F238E27FC236}">
              <a16:creationId xmlns:a16="http://schemas.microsoft.com/office/drawing/2014/main" id="{7A42BB2B-9888-4F89-8283-57D55F9E70F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6" name="直線コネクタ 685">
          <a:extLst>
            <a:ext uri="{FF2B5EF4-FFF2-40B4-BE49-F238E27FC236}">
              <a16:creationId xmlns:a16="http://schemas.microsoft.com/office/drawing/2014/main" id="{18092629-CF33-46CC-92DC-A6C7134F22D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7" name="テキスト ボックス 686">
          <a:extLst>
            <a:ext uri="{FF2B5EF4-FFF2-40B4-BE49-F238E27FC236}">
              <a16:creationId xmlns:a16="http://schemas.microsoft.com/office/drawing/2014/main" id="{D9DDDD55-F98D-4973-BB9C-A653A2E4264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8" name="直線コネクタ 687">
          <a:extLst>
            <a:ext uri="{FF2B5EF4-FFF2-40B4-BE49-F238E27FC236}">
              <a16:creationId xmlns:a16="http://schemas.microsoft.com/office/drawing/2014/main" id="{B5BE9A01-5DD2-44C7-8906-DB6244B49DF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9" name="テキスト ボックス 688">
          <a:extLst>
            <a:ext uri="{FF2B5EF4-FFF2-40B4-BE49-F238E27FC236}">
              <a16:creationId xmlns:a16="http://schemas.microsoft.com/office/drawing/2014/main" id="{D6404796-0CA1-4541-8439-B4094A19383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0" name="直線コネクタ 689">
          <a:extLst>
            <a:ext uri="{FF2B5EF4-FFF2-40B4-BE49-F238E27FC236}">
              <a16:creationId xmlns:a16="http://schemas.microsoft.com/office/drawing/2014/main" id="{770AE0C4-508A-49DE-A321-7B931BB41B2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1" name="テキスト ボックス 690">
          <a:extLst>
            <a:ext uri="{FF2B5EF4-FFF2-40B4-BE49-F238E27FC236}">
              <a16:creationId xmlns:a16="http://schemas.microsoft.com/office/drawing/2014/main" id="{CD06CC72-2D84-4F43-B657-4DB743F4B14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2" name="直線コネクタ 691">
          <a:extLst>
            <a:ext uri="{FF2B5EF4-FFF2-40B4-BE49-F238E27FC236}">
              <a16:creationId xmlns:a16="http://schemas.microsoft.com/office/drawing/2014/main" id="{D1A3E7C4-7912-4CFB-878A-8089D06D8FC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3" name="テキスト ボックス 692">
          <a:extLst>
            <a:ext uri="{FF2B5EF4-FFF2-40B4-BE49-F238E27FC236}">
              <a16:creationId xmlns:a16="http://schemas.microsoft.com/office/drawing/2014/main" id="{18217D96-7E2C-4508-82A2-150AA50BCBF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4" name="直線コネクタ 693">
          <a:extLst>
            <a:ext uri="{FF2B5EF4-FFF2-40B4-BE49-F238E27FC236}">
              <a16:creationId xmlns:a16="http://schemas.microsoft.com/office/drawing/2014/main" id="{E7101EC6-0266-4CC5-80BB-F46C2434606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5" name="テキスト ボックス 694">
          <a:extLst>
            <a:ext uri="{FF2B5EF4-FFF2-40B4-BE49-F238E27FC236}">
              <a16:creationId xmlns:a16="http://schemas.microsoft.com/office/drawing/2014/main" id="{9AB3456A-BBCE-4AFD-BF19-DB566456C1D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68674B9C-8A1D-47C1-BF73-68D4BCE1334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E1687642-F33E-4EE2-AE4A-BA11D6F67D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id="{99227B23-B48F-4EC7-8201-B92BC4BFDF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99" name="直線コネクタ 698">
          <a:extLst>
            <a:ext uri="{FF2B5EF4-FFF2-40B4-BE49-F238E27FC236}">
              <a16:creationId xmlns:a16="http://schemas.microsoft.com/office/drawing/2014/main" id="{A0C31002-220D-4486-B432-E50D9243665D}"/>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00" name="【消防施設】&#10;一人当たり面積最小値テキスト">
          <a:extLst>
            <a:ext uri="{FF2B5EF4-FFF2-40B4-BE49-F238E27FC236}">
              <a16:creationId xmlns:a16="http://schemas.microsoft.com/office/drawing/2014/main" id="{3BC6BF70-EB84-493C-A112-7D644876CA42}"/>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01" name="直線コネクタ 700">
          <a:extLst>
            <a:ext uri="{FF2B5EF4-FFF2-40B4-BE49-F238E27FC236}">
              <a16:creationId xmlns:a16="http://schemas.microsoft.com/office/drawing/2014/main" id="{15E31CEC-FE66-412A-84D0-C2D1EB3AEB07}"/>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02" name="【消防施設】&#10;一人当たり面積最大値テキスト">
          <a:extLst>
            <a:ext uri="{FF2B5EF4-FFF2-40B4-BE49-F238E27FC236}">
              <a16:creationId xmlns:a16="http://schemas.microsoft.com/office/drawing/2014/main" id="{063B059E-0F6A-4EC9-BE7C-F914D8746996}"/>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03" name="直線コネクタ 702">
          <a:extLst>
            <a:ext uri="{FF2B5EF4-FFF2-40B4-BE49-F238E27FC236}">
              <a16:creationId xmlns:a16="http://schemas.microsoft.com/office/drawing/2014/main" id="{4B3A1089-FE25-4F8F-8761-3EECCF52210C}"/>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04" name="【消防施設】&#10;一人当たり面積平均値テキスト">
          <a:extLst>
            <a:ext uri="{FF2B5EF4-FFF2-40B4-BE49-F238E27FC236}">
              <a16:creationId xmlns:a16="http://schemas.microsoft.com/office/drawing/2014/main" id="{24E3A9D3-E8AA-47F8-B3E5-3090EB2358A9}"/>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05" name="フローチャート: 判断 704">
          <a:extLst>
            <a:ext uri="{FF2B5EF4-FFF2-40B4-BE49-F238E27FC236}">
              <a16:creationId xmlns:a16="http://schemas.microsoft.com/office/drawing/2014/main" id="{39F8FD62-4A0D-4649-8E2C-CC31C7502A11}"/>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06" name="フローチャート: 判断 705">
          <a:extLst>
            <a:ext uri="{FF2B5EF4-FFF2-40B4-BE49-F238E27FC236}">
              <a16:creationId xmlns:a16="http://schemas.microsoft.com/office/drawing/2014/main" id="{DE7561A9-475F-46FC-B3CF-1FB0230D7F1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07" name="フローチャート: 判断 706">
          <a:extLst>
            <a:ext uri="{FF2B5EF4-FFF2-40B4-BE49-F238E27FC236}">
              <a16:creationId xmlns:a16="http://schemas.microsoft.com/office/drawing/2014/main" id="{A77CEB6F-8419-4F0D-A429-6D38ECF74161}"/>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08" name="フローチャート: 判断 707">
          <a:extLst>
            <a:ext uri="{FF2B5EF4-FFF2-40B4-BE49-F238E27FC236}">
              <a16:creationId xmlns:a16="http://schemas.microsoft.com/office/drawing/2014/main" id="{149602CB-B8C4-4CB1-9B3F-96487A1A9FC6}"/>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09" name="フローチャート: 判断 708">
          <a:extLst>
            <a:ext uri="{FF2B5EF4-FFF2-40B4-BE49-F238E27FC236}">
              <a16:creationId xmlns:a16="http://schemas.microsoft.com/office/drawing/2014/main" id="{7B30C0DD-8622-4C6B-8765-9F23958DCF94}"/>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18AB077E-B6A1-456B-A18B-6DA5E00F533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E963619-E759-4597-9888-AB1A098672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290866B-B50F-4FDD-B337-0C5BF397CC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D1944B4-ADE8-45AB-9318-1F3FBCBDB1C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60678A8-1928-493B-A497-781DD32DBB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28666</xdr:rowOff>
    </xdr:from>
    <xdr:to>
      <xdr:col>116</xdr:col>
      <xdr:colOff>114300</xdr:colOff>
      <xdr:row>86</xdr:row>
      <xdr:rowOff>130266</xdr:rowOff>
    </xdr:to>
    <xdr:sp macro="" textlink="">
      <xdr:nvSpPr>
        <xdr:cNvPr id="715" name="楕円 714">
          <a:extLst>
            <a:ext uri="{FF2B5EF4-FFF2-40B4-BE49-F238E27FC236}">
              <a16:creationId xmlns:a16="http://schemas.microsoft.com/office/drawing/2014/main" id="{D5BED86D-175A-4F58-9D1A-4A97C2029D90}"/>
            </a:ext>
          </a:extLst>
        </xdr:cNvPr>
        <xdr:cNvSpPr/>
      </xdr:nvSpPr>
      <xdr:spPr>
        <a:xfrm>
          <a:off x="221107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716" name="【消防施設】&#10;一人当たり面積該当値テキスト">
          <a:extLst>
            <a:ext uri="{FF2B5EF4-FFF2-40B4-BE49-F238E27FC236}">
              <a16:creationId xmlns:a16="http://schemas.microsoft.com/office/drawing/2014/main" id="{1B0581BE-CABD-4930-9C30-F8479A53502E}"/>
            </a:ext>
          </a:extLst>
        </xdr:cNvPr>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31931</xdr:rowOff>
    </xdr:from>
    <xdr:to>
      <xdr:col>112</xdr:col>
      <xdr:colOff>38100</xdr:colOff>
      <xdr:row>86</xdr:row>
      <xdr:rowOff>133531</xdr:rowOff>
    </xdr:to>
    <xdr:sp macro="" textlink="">
      <xdr:nvSpPr>
        <xdr:cNvPr id="717" name="楕円 716">
          <a:extLst>
            <a:ext uri="{FF2B5EF4-FFF2-40B4-BE49-F238E27FC236}">
              <a16:creationId xmlns:a16="http://schemas.microsoft.com/office/drawing/2014/main" id="{47A08D8C-EEAA-42FF-9FEF-D5EE22DE0052}"/>
            </a:ext>
          </a:extLst>
        </xdr:cNvPr>
        <xdr:cNvSpPr/>
      </xdr:nvSpPr>
      <xdr:spPr>
        <a:xfrm>
          <a:off x="21272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79466</xdr:rowOff>
    </xdr:from>
    <xdr:to>
      <xdr:col>116</xdr:col>
      <xdr:colOff>63500</xdr:colOff>
      <xdr:row>86</xdr:row>
      <xdr:rowOff>82731</xdr:rowOff>
    </xdr:to>
    <xdr:cxnSp macro="">
      <xdr:nvCxnSpPr>
        <xdr:cNvPr id="718" name="直線コネクタ 717">
          <a:extLst>
            <a:ext uri="{FF2B5EF4-FFF2-40B4-BE49-F238E27FC236}">
              <a16:creationId xmlns:a16="http://schemas.microsoft.com/office/drawing/2014/main" id="{E9DF2A68-EF6C-4746-8C49-29BFE3FAD919}"/>
            </a:ext>
          </a:extLst>
        </xdr:cNvPr>
        <xdr:cNvCxnSpPr/>
      </xdr:nvCxnSpPr>
      <xdr:spPr>
        <a:xfrm flipV="1">
          <a:off x="21323300" y="148241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159838</xdr:rowOff>
    </xdr:from>
    <xdr:to>
      <xdr:col>107</xdr:col>
      <xdr:colOff>101600</xdr:colOff>
      <xdr:row>86</xdr:row>
      <xdr:rowOff>89988</xdr:rowOff>
    </xdr:to>
    <xdr:sp macro="" textlink="">
      <xdr:nvSpPr>
        <xdr:cNvPr id="719" name="楕円 718">
          <a:extLst>
            <a:ext uri="{FF2B5EF4-FFF2-40B4-BE49-F238E27FC236}">
              <a16:creationId xmlns:a16="http://schemas.microsoft.com/office/drawing/2014/main" id="{A7C8ECF9-BB96-4D31-B7E6-F5C9CF8C29A0}"/>
            </a:ext>
          </a:extLst>
        </xdr:cNvPr>
        <xdr:cNvSpPr/>
      </xdr:nvSpPr>
      <xdr:spPr>
        <a:xfrm>
          <a:off x="203835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39188</xdr:rowOff>
    </xdr:from>
    <xdr:to>
      <xdr:col>111</xdr:col>
      <xdr:colOff>177800</xdr:colOff>
      <xdr:row>86</xdr:row>
      <xdr:rowOff>82731</xdr:rowOff>
    </xdr:to>
    <xdr:cxnSp macro="">
      <xdr:nvCxnSpPr>
        <xdr:cNvPr id="720" name="直線コネクタ 719">
          <a:extLst>
            <a:ext uri="{FF2B5EF4-FFF2-40B4-BE49-F238E27FC236}">
              <a16:creationId xmlns:a16="http://schemas.microsoft.com/office/drawing/2014/main" id="{BA3D8E20-2FE5-48DC-99C1-7FF8E9E5B2D6}"/>
            </a:ext>
          </a:extLst>
        </xdr:cNvPr>
        <xdr:cNvCxnSpPr/>
      </xdr:nvCxnSpPr>
      <xdr:spPr>
        <a:xfrm>
          <a:off x="20434300" y="1478388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157662</xdr:rowOff>
    </xdr:from>
    <xdr:to>
      <xdr:col>102</xdr:col>
      <xdr:colOff>165100</xdr:colOff>
      <xdr:row>86</xdr:row>
      <xdr:rowOff>87812</xdr:rowOff>
    </xdr:to>
    <xdr:sp macro="" textlink="">
      <xdr:nvSpPr>
        <xdr:cNvPr id="721" name="楕円 720">
          <a:extLst>
            <a:ext uri="{FF2B5EF4-FFF2-40B4-BE49-F238E27FC236}">
              <a16:creationId xmlns:a16="http://schemas.microsoft.com/office/drawing/2014/main" id="{39227F1C-4FAB-45E4-9B72-5D19A8B82BA7}"/>
            </a:ext>
          </a:extLst>
        </xdr:cNvPr>
        <xdr:cNvSpPr/>
      </xdr:nvSpPr>
      <xdr:spPr>
        <a:xfrm>
          <a:off x="194945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37012</xdr:rowOff>
    </xdr:from>
    <xdr:to>
      <xdr:col>107</xdr:col>
      <xdr:colOff>50800</xdr:colOff>
      <xdr:row>86</xdr:row>
      <xdr:rowOff>39188</xdr:rowOff>
    </xdr:to>
    <xdr:cxnSp macro="">
      <xdr:nvCxnSpPr>
        <xdr:cNvPr id="722" name="直線コネクタ 721">
          <a:extLst>
            <a:ext uri="{FF2B5EF4-FFF2-40B4-BE49-F238E27FC236}">
              <a16:creationId xmlns:a16="http://schemas.microsoft.com/office/drawing/2014/main" id="{96A8FA36-3F62-45E6-83B9-D053CFB81186}"/>
            </a:ext>
          </a:extLst>
        </xdr:cNvPr>
        <xdr:cNvCxnSpPr/>
      </xdr:nvCxnSpPr>
      <xdr:spPr>
        <a:xfrm>
          <a:off x="19545300" y="147817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56969</xdr:rowOff>
    </xdr:from>
    <xdr:to>
      <xdr:col>98</xdr:col>
      <xdr:colOff>38100</xdr:colOff>
      <xdr:row>86</xdr:row>
      <xdr:rowOff>158569</xdr:rowOff>
    </xdr:to>
    <xdr:sp macro="" textlink="">
      <xdr:nvSpPr>
        <xdr:cNvPr id="723" name="楕円 722">
          <a:extLst>
            <a:ext uri="{FF2B5EF4-FFF2-40B4-BE49-F238E27FC236}">
              <a16:creationId xmlns:a16="http://schemas.microsoft.com/office/drawing/2014/main" id="{2DF676A5-776D-458F-A44A-66E2D7FCC9CF}"/>
            </a:ext>
          </a:extLst>
        </xdr:cNvPr>
        <xdr:cNvSpPr/>
      </xdr:nvSpPr>
      <xdr:spPr>
        <a:xfrm>
          <a:off x="186055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37012</xdr:rowOff>
    </xdr:from>
    <xdr:to>
      <xdr:col>102</xdr:col>
      <xdr:colOff>114300</xdr:colOff>
      <xdr:row>86</xdr:row>
      <xdr:rowOff>107769</xdr:rowOff>
    </xdr:to>
    <xdr:cxnSp macro="">
      <xdr:nvCxnSpPr>
        <xdr:cNvPr id="724" name="直線コネクタ 723">
          <a:extLst>
            <a:ext uri="{FF2B5EF4-FFF2-40B4-BE49-F238E27FC236}">
              <a16:creationId xmlns:a16="http://schemas.microsoft.com/office/drawing/2014/main" id="{15C56B50-A291-4AB7-B0D2-E79C8741A0EC}"/>
            </a:ext>
          </a:extLst>
        </xdr:cNvPr>
        <xdr:cNvCxnSpPr/>
      </xdr:nvCxnSpPr>
      <xdr:spPr>
        <a:xfrm flipV="1">
          <a:off x="18656300" y="14781712"/>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25" name="n_1aveValue【消防施設】&#10;一人当たり面積">
          <a:extLst>
            <a:ext uri="{FF2B5EF4-FFF2-40B4-BE49-F238E27FC236}">
              <a16:creationId xmlns:a16="http://schemas.microsoft.com/office/drawing/2014/main" id="{C7346465-BC3F-44A4-A00E-911BEA5467E3}"/>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726" name="n_2aveValue【消防施設】&#10;一人当たり面積">
          <a:extLst>
            <a:ext uri="{FF2B5EF4-FFF2-40B4-BE49-F238E27FC236}">
              <a16:creationId xmlns:a16="http://schemas.microsoft.com/office/drawing/2014/main" id="{C8AD45F4-A2A8-4497-94DC-17E3A8259721}"/>
            </a:ext>
          </a:extLst>
        </xdr:cNvPr>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727" name="n_3aveValue【消防施設】&#10;一人当たり面積">
          <a:extLst>
            <a:ext uri="{FF2B5EF4-FFF2-40B4-BE49-F238E27FC236}">
              <a16:creationId xmlns:a16="http://schemas.microsoft.com/office/drawing/2014/main" id="{50135F25-EC3D-475B-AB4F-E692C1389E84}"/>
            </a:ext>
          </a:extLst>
        </xdr:cNvPr>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28" name="n_4aveValue【消防施設】&#10;一人当たり面積">
          <a:extLst>
            <a:ext uri="{FF2B5EF4-FFF2-40B4-BE49-F238E27FC236}">
              <a16:creationId xmlns:a16="http://schemas.microsoft.com/office/drawing/2014/main" id="{8D89EBD0-A25A-4864-82EB-2CF82EB54D6B}"/>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124658</xdr:rowOff>
    </xdr:from>
    <xdr:ext cx="469744" cy="259045"/>
    <xdr:sp macro="" textlink="">
      <xdr:nvSpPr>
        <xdr:cNvPr id="729" name="n_1mainValue【消防施設】&#10;一人当たり面積">
          <a:extLst>
            <a:ext uri="{FF2B5EF4-FFF2-40B4-BE49-F238E27FC236}">
              <a16:creationId xmlns:a16="http://schemas.microsoft.com/office/drawing/2014/main" id="{FF6AA912-0332-4C3A-9D90-1819420B012D}"/>
            </a:ext>
          </a:extLst>
        </xdr:cNvPr>
        <xdr:cNvSpPr txBox="1"/>
      </xdr:nvSpPr>
      <xdr:spPr>
        <a:xfrm>
          <a:off x="210757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106515</xdr:rowOff>
    </xdr:from>
    <xdr:ext cx="469744" cy="259045"/>
    <xdr:sp macro="" textlink="">
      <xdr:nvSpPr>
        <xdr:cNvPr id="730" name="n_2mainValue【消防施設】&#10;一人当たり面積">
          <a:extLst>
            <a:ext uri="{FF2B5EF4-FFF2-40B4-BE49-F238E27FC236}">
              <a16:creationId xmlns:a16="http://schemas.microsoft.com/office/drawing/2014/main" id="{A59DFE8F-9F75-44CB-A073-71AACBF95C4A}"/>
            </a:ext>
          </a:extLst>
        </xdr:cNvPr>
        <xdr:cNvSpPr txBox="1"/>
      </xdr:nvSpPr>
      <xdr:spPr>
        <a:xfrm>
          <a:off x="20199427" y="145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104339</xdr:rowOff>
    </xdr:from>
    <xdr:ext cx="469744" cy="259045"/>
    <xdr:sp macro="" textlink="">
      <xdr:nvSpPr>
        <xdr:cNvPr id="731" name="n_3mainValue【消防施設】&#10;一人当たり面積">
          <a:extLst>
            <a:ext uri="{FF2B5EF4-FFF2-40B4-BE49-F238E27FC236}">
              <a16:creationId xmlns:a16="http://schemas.microsoft.com/office/drawing/2014/main" id="{1CB04508-A741-451E-B8B1-BA8E0DFB49B7}"/>
            </a:ext>
          </a:extLst>
        </xdr:cNvPr>
        <xdr:cNvSpPr txBox="1"/>
      </xdr:nvSpPr>
      <xdr:spPr>
        <a:xfrm>
          <a:off x="19310427" y="14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149696</xdr:rowOff>
    </xdr:from>
    <xdr:ext cx="469744" cy="259045"/>
    <xdr:sp macro="" textlink="">
      <xdr:nvSpPr>
        <xdr:cNvPr id="732" name="n_4mainValue【消防施設】&#10;一人当たり面積">
          <a:extLst>
            <a:ext uri="{FF2B5EF4-FFF2-40B4-BE49-F238E27FC236}">
              <a16:creationId xmlns:a16="http://schemas.microsoft.com/office/drawing/2014/main" id="{C78EAF2D-EBC5-4139-A6B1-E56F54ACAAD5}"/>
            </a:ext>
          </a:extLst>
        </xdr:cNvPr>
        <xdr:cNvSpPr txBox="1"/>
      </xdr:nvSpPr>
      <xdr:spPr>
        <a:xfrm>
          <a:off x="18421427"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306E1BDC-E5B4-4A92-A2C6-9C5F8F20DB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D3946FDA-B04D-4B4B-AAD6-2FC26B04FC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5F36CA4B-22CA-46F1-B2B7-5734A56F0C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3712B5E6-AF0C-4E3D-87B8-9DDAF0B6D4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EE3EC4B9-240E-463E-B759-25A0036FC9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C3E250E7-6558-444C-AF38-3F8414C899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F8FFA035-0EAB-430B-90CF-42F30A12DB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845859A3-4F56-4B8B-A815-0FD97E4498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7567ED8E-2E10-4DCF-8A28-EFA1A68DD1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34618841-F896-4638-A669-7B55B78F85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7CB84BBA-EA9B-4E04-BCA2-512520F7CF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24FF8BB2-99A3-4591-B66D-68E311999C1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B8488132-1DFC-4A35-BABE-9AC12609207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E0453BA1-6684-4A76-935F-BEBC0659C31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942FD080-51F2-4EAE-8CB0-FFEEDDA037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7AF64B13-F6A7-4BB5-AA56-B6289DFF47F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A5DFBED7-6E13-4BDD-8779-43B5E6E6FC7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3069DD31-1824-452A-97C1-238EB8E39B0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6435CEDB-552C-4963-9206-DE633904D8C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319680A5-6742-4E66-8A45-BDB6B6631A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1D234AD4-BB7D-44F0-90C6-05F701DB6B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EF650A85-13D1-414D-AED5-BEB42DC65C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a16="http://schemas.microsoft.com/office/drawing/2014/main" id="{7306E278-3D94-4302-940C-572FE9E06E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299998F1-7F69-454E-822A-773ABE9573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C7116992-D31E-449C-937B-EC64F30E04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58" name="直線コネクタ 757">
          <a:extLst>
            <a:ext uri="{FF2B5EF4-FFF2-40B4-BE49-F238E27FC236}">
              <a16:creationId xmlns:a16="http://schemas.microsoft.com/office/drawing/2014/main" id="{C61C98BE-D6F6-45CF-BC73-65FC0B399FC4}"/>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9" name="【庁舎】&#10;有形固定資産減価償却率最小値テキスト">
          <a:extLst>
            <a:ext uri="{FF2B5EF4-FFF2-40B4-BE49-F238E27FC236}">
              <a16:creationId xmlns:a16="http://schemas.microsoft.com/office/drawing/2014/main" id="{86924C02-46DE-4948-8F37-4CC44928E233}"/>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0" name="直線コネクタ 759">
          <a:extLst>
            <a:ext uri="{FF2B5EF4-FFF2-40B4-BE49-F238E27FC236}">
              <a16:creationId xmlns:a16="http://schemas.microsoft.com/office/drawing/2014/main" id="{C8CD3C00-4BFC-4EA6-A81C-65214E5F695D}"/>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1" name="【庁舎】&#10;有形固定資産減価償却率最大値テキスト">
          <a:extLst>
            <a:ext uri="{FF2B5EF4-FFF2-40B4-BE49-F238E27FC236}">
              <a16:creationId xmlns:a16="http://schemas.microsoft.com/office/drawing/2014/main" id="{C7BCC499-7EB5-4896-B307-6A730D957CFE}"/>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2" name="直線コネクタ 761">
          <a:extLst>
            <a:ext uri="{FF2B5EF4-FFF2-40B4-BE49-F238E27FC236}">
              <a16:creationId xmlns:a16="http://schemas.microsoft.com/office/drawing/2014/main" id="{6023C8B6-1196-44C8-B19D-8AEB0F85888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63" name="【庁舎】&#10;有形固定資産減価償却率平均値テキスト">
          <a:extLst>
            <a:ext uri="{FF2B5EF4-FFF2-40B4-BE49-F238E27FC236}">
              <a16:creationId xmlns:a16="http://schemas.microsoft.com/office/drawing/2014/main" id="{D148C788-0CAD-45B1-B0BC-48C3EEFB85A3}"/>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64" name="フローチャート: 判断 763">
          <a:extLst>
            <a:ext uri="{FF2B5EF4-FFF2-40B4-BE49-F238E27FC236}">
              <a16:creationId xmlns:a16="http://schemas.microsoft.com/office/drawing/2014/main" id="{B2233026-E499-4B84-8370-711B9E1516DF}"/>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65" name="フローチャート: 判断 764">
          <a:extLst>
            <a:ext uri="{FF2B5EF4-FFF2-40B4-BE49-F238E27FC236}">
              <a16:creationId xmlns:a16="http://schemas.microsoft.com/office/drawing/2014/main" id="{9A3596D0-A474-4AC3-85BD-DD26490D225B}"/>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6" name="フローチャート: 判断 765">
          <a:extLst>
            <a:ext uri="{FF2B5EF4-FFF2-40B4-BE49-F238E27FC236}">
              <a16:creationId xmlns:a16="http://schemas.microsoft.com/office/drawing/2014/main" id="{51996C2A-BE59-4055-A001-A7C7E4104292}"/>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67" name="フローチャート: 判断 766">
          <a:extLst>
            <a:ext uri="{FF2B5EF4-FFF2-40B4-BE49-F238E27FC236}">
              <a16:creationId xmlns:a16="http://schemas.microsoft.com/office/drawing/2014/main" id="{398E4B28-6CD6-46E1-A2B1-FF72CF1ECD5D}"/>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68" name="フローチャート: 判断 767">
          <a:extLst>
            <a:ext uri="{FF2B5EF4-FFF2-40B4-BE49-F238E27FC236}">
              <a16:creationId xmlns:a16="http://schemas.microsoft.com/office/drawing/2014/main" id="{B7360377-D8EB-4667-999C-AA3170BA8642}"/>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5EAC8B8-55F8-4DD4-AE15-62DDACC2E4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173C035-57A2-425F-BE9F-698843A4F0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798D92D-579F-48A5-8C67-9E3DEF42F0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B7C144A-6CBE-4D57-9DA6-3B64B1C877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FFB9BAD-BF3F-4AE5-B2A0-B57332FEA3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74" name="楕円 773">
          <a:extLst>
            <a:ext uri="{FF2B5EF4-FFF2-40B4-BE49-F238E27FC236}">
              <a16:creationId xmlns:a16="http://schemas.microsoft.com/office/drawing/2014/main" id="{81C41ED4-A917-42C8-BD5D-23E823D2A1A8}"/>
            </a:ext>
          </a:extLst>
        </xdr:cNvPr>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775" name="【庁舎】&#10;有形固定資産減価償却率該当値テキスト">
          <a:extLst>
            <a:ext uri="{FF2B5EF4-FFF2-40B4-BE49-F238E27FC236}">
              <a16:creationId xmlns:a16="http://schemas.microsoft.com/office/drawing/2014/main" id="{DFAB2F1B-83EB-459B-A90A-214F69F50BBD}"/>
            </a:ext>
          </a:extLst>
        </xdr:cNvPr>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776" name="楕円 775">
          <a:extLst>
            <a:ext uri="{FF2B5EF4-FFF2-40B4-BE49-F238E27FC236}">
              <a16:creationId xmlns:a16="http://schemas.microsoft.com/office/drawing/2014/main" id="{C0A5518C-EE80-47A5-9D4A-2DDCCBA91176}"/>
            </a:ext>
          </a:extLst>
        </xdr:cNvPr>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68036</xdr:rowOff>
    </xdr:to>
    <xdr:cxnSp macro="">
      <xdr:nvCxnSpPr>
        <xdr:cNvPr id="777" name="直線コネクタ 776">
          <a:extLst>
            <a:ext uri="{FF2B5EF4-FFF2-40B4-BE49-F238E27FC236}">
              <a16:creationId xmlns:a16="http://schemas.microsoft.com/office/drawing/2014/main" id="{F3C531F8-42EB-474F-B41E-B1D4EE8ACD5E}"/>
            </a:ext>
          </a:extLst>
        </xdr:cNvPr>
        <xdr:cNvCxnSpPr/>
      </xdr:nvCxnSpPr>
      <xdr:spPr>
        <a:xfrm flipV="1">
          <a:off x="15481300" y="177241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778" name="楕円 777">
          <a:extLst>
            <a:ext uri="{FF2B5EF4-FFF2-40B4-BE49-F238E27FC236}">
              <a16:creationId xmlns:a16="http://schemas.microsoft.com/office/drawing/2014/main" id="{821E509D-189E-4B9B-8E92-26D14365BE56}"/>
            </a:ext>
          </a:extLst>
        </xdr:cNvPr>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68036</xdr:rowOff>
    </xdr:to>
    <xdr:cxnSp macro="">
      <xdr:nvCxnSpPr>
        <xdr:cNvPr id="779" name="直線コネクタ 778">
          <a:extLst>
            <a:ext uri="{FF2B5EF4-FFF2-40B4-BE49-F238E27FC236}">
              <a16:creationId xmlns:a16="http://schemas.microsoft.com/office/drawing/2014/main" id="{866BFCC9-07E2-4053-AF20-C96C832B19B6}"/>
            </a:ext>
          </a:extLst>
        </xdr:cNvPr>
        <xdr:cNvCxnSpPr/>
      </xdr:nvCxnSpPr>
      <xdr:spPr>
        <a:xfrm>
          <a:off x="14592300" y="176718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780" name="楕円 779">
          <a:extLst>
            <a:ext uri="{FF2B5EF4-FFF2-40B4-BE49-F238E27FC236}">
              <a16:creationId xmlns:a16="http://schemas.microsoft.com/office/drawing/2014/main" id="{9F9026AB-6717-4552-96E8-B0F4E7A20B9D}"/>
            </a:ext>
          </a:extLst>
        </xdr:cNvPr>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143148</xdr:rowOff>
    </xdr:to>
    <xdr:cxnSp macro="">
      <xdr:nvCxnSpPr>
        <xdr:cNvPr id="781" name="直線コネクタ 780">
          <a:extLst>
            <a:ext uri="{FF2B5EF4-FFF2-40B4-BE49-F238E27FC236}">
              <a16:creationId xmlns:a16="http://schemas.microsoft.com/office/drawing/2014/main" id="{8BAFF205-4670-43EF-8559-E7AD4F6783C0}"/>
            </a:ext>
          </a:extLst>
        </xdr:cNvPr>
        <xdr:cNvCxnSpPr/>
      </xdr:nvCxnSpPr>
      <xdr:spPr>
        <a:xfrm flipV="1">
          <a:off x="13703300" y="17671869"/>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5806</xdr:rowOff>
    </xdr:from>
    <xdr:to>
      <xdr:col>67</xdr:col>
      <xdr:colOff>101600</xdr:colOff>
      <xdr:row>103</xdr:row>
      <xdr:rowOff>107406</xdr:rowOff>
    </xdr:to>
    <xdr:sp macro="" textlink="">
      <xdr:nvSpPr>
        <xdr:cNvPr id="782" name="楕円 781">
          <a:extLst>
            <a:ext uri="{FF2B5EF4-FFF2-40B4-BE49-F238E27FC236}">
              <a16:creationId xmlns:a16="http://schemas.microsoft.com/office/drawing/2014/main" id="{06E8CCB5-57F2-4DFE-B839-86EB5F5BCC41}"/>
            </a:ext>
          </a:extLst>
        </xdr:cNvPr>
        <xdr:cNvSpPr/>
      </xdr:nvSpPr>
      <xdr:spPr>
        <a:xfrm>
          <a:off x="12763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56606</xdr:rowOff>
    </xdr:from>
    <xdr:to>
      <xdr:col>71</xdr:col>
      <xdr:colOff>177800</xdr:colOff>
      <xdr:row>103</xdr:row>
      <xdr:rowOff>143148</xdr:rowOff>
    </xdr:to>
    <xdr:cxnSp macro="">
      <xdr:nvCxnSpPr>
        <xdr:cNvPr id="783" name="直線コネクタ 782">
          <a:extLst>
            <a:ext uri="{FF2B5EF4-FFF2-40B4-BE49-F238E27FC236}">
              <a16:creationId xmlns:a16="http://schemas.microsoft.com/office/drawing/2014/main" id="{0C24099B-CF03-4B37-B00F-D6AD2687E8AE}"/>
            </a:ext>
          </a:extLst>
        </xdr:cNvPr>
        <xdr:cNvCxnSpPr/>
      </xdr:nvCxnSpPr>
      <xdr:spPr>
        <a:xfrm>
          <a:off x="12814300" y="1771595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84" name="n_1aveValue【庁舎】&#10;有形固定資産減価償却率">
          <a:extLst>
            <a:ext uri="{FF2B5EF4-FFF2-40B4-BE49-F238E27FC236}">
              <a16:creationId xmlns:a16="http://schemas.microsoft.com/office/drawing/2014/main" id="{27D13E4B-BBC6-4BE2-971E-3A10D54D1716}"/>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85" name="n_2aveValue【庁舎】&#10;有形固定資産減価償却率">
          <a:extLst>
            <a:ext uri="{FF2B5EF4-FFF2-40B4-BE49-F238E27FC236}">
              <a16:creationId xmlns:a16="http://schemas.microsoft.com/office/drawing/2014/main" id="{3FFD3C2F-E528-4B2C-8D28-9FDB2833C27F}"/>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86" name="n_3aveValue【庁舎】&#10;有形固定資産減価償却率">
          <a:extLst>
            <a:ext uri="{FF2B5EF4-FFF2-40B4-BE49-F238E27FC236}">
              <a16:creationId xmlns:a16="http://schemas.microsoft.com/office/drawing/2014/main" id="{5B701133-0158-4A1F-9EC6-1E05AA58EA39}"/>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87" name="n_4aveValue【庁舎】&#10;有形固定資産減価償却率">
          <a:extLst>
            <a:ext uri="{FF2B5EF4-FFF2-40B4-BE49-F238E27FC236}">
              <a16:creationId xmlns:a16="http://schemas.microsoft.com/office/drawing/2014/main" id="{D1CFE9E2-2569-4829-9582-3D8EAD873FF7}"/>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788" name="n_1mainValue【庁舎】&#10;有形固定資産減価償却率">
          <a:extLst>
            <a:ext uri="{FF2B5EF4-FFF2-40B4-BE49-F238E27FC236}">
              <a16:creationId xmlns:a16="http://schemas.microsoft.com/office/drawing/2014/main" id="{A1B059F8-4D52-4949-ABDB-AA741FF3AC52}"/>
            </a:ext>
          </a:extLst>
        </xdr:cNvPr>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789" name="n_2mainValue【庁舎】&#10;有形固定資産減価償却率">
          <a:extLst>
            <a:ext uri="{FF2B5EF4-FFF2-40B4-BE49-F238E27FC236}">
              <a16:creationId xmlns:a16="http://schemas.microsoft.com/office/drawing/2014/main" id="{ED00D366-A721-4314-86FD-A4C73228E83E}"/>
            </a:ext>
          </a:extLst>
        </xdr:cNvPr>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790" name="n_3mainValue【庁舎】&#10;有形固定資産減価償却率">
          <a:extLst>
            <a:ext uri="{FF2B5EF4-FFF2-40B4-BE49-F238E27FC236}">
              <a16:creationId xmlns:a16="http://schemas.microsoft.com/office/drawing/2014/main" id="{1C033514-124E-4E3F-96B2-DFBCC3DA77FA}"/>
            </a:ext>
          </a:extLst>
        </xdr:cNvPr>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123933</xdr:rowOff>
    </xdr:from>
    <xdr:ext cx="405111" cy="259045"/>
    <xdr:sp macro="" textlink="">
      <xdr:nvSpPr>
        <xdr:cNvPr id="791" name="n_4mainValue【庁舎】&#10;有形固定資産減価償却率">
          <a:extLst>
            <a:ext uri="{FF2B5EF4-FFF2-40B4-BE49-F238E27FC236}">
              <a16:creationId xmlns:a16="http://schemas.microsoft.com/office/drawing/2014/main" id="{71F9F9EB-0023-401B-9D10-7234CE26A44D}"/>
            </a:ext>
          </a:extLst>
        </xdr:cNvPr>
        <xdr:cNvSpPr txBox="1"/>
      </xdr:nvSpPr>
      <xdr:spPr>
        <a:xfrm>
          <a:off x="12611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94B9F0FE-2CD6-4801-AA05-CAA567412D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936C3AD1-7921-4D2A-9E52-74B762FA23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47936977-73BA-495D-9093-33859542797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F59B7F44-BA05-472B-A51A-83909EB3EC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E1A3AA8F-4601-4020-A66D-EBF34137225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26A4E197-B9EC-4745-9A1B-8A51FF9B95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3B217259-59F3-47A8-AB4C-F947141DFC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D324C327-E608-47F9-AE39-84AE6A9CA8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A345A96C-4037-41FE-B7B4-081FA4BB8E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13B6792-3CB9-4180-8E3E-6DFB4F9A3E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404C9125-3496-4010-A166-7EC1F3D71A4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C34C988B-F44A-471A-9B95-AA090048DE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61F538A5-2230-400D-BF71-D37A3191699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2D92FC7D-56C9-4635-8C90-9129A0BF388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728582DA-4CCD-41FC-9F3B-2971BD924BC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5CC3656A-2AC2-4AF8-B1B1-83F1FF4AC21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0DA4E541-D4EA-4F59-845A-4308237A3EE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763BACD0-A517-437F-AC7D-86C8079CDA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9C47C564-1CCD-4AA5-B683-86FFDC3E464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209E5C62-E750-4EAD-84B2-E009B88B5E8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B637E697-1152-482C-8747-185AC6FC0A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8A1F74EE-D773-459B-B337-8729B4219F5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5B23BB6C-1162-4AED-9CF5-79E17DF3E7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15" name="直線コネクタ 814">
          <a:extLst>
            <a:ext uri="{FF2B5EF4-FFF2-40B4-BE49-F238E27FC236}">
              <a16:creationId xmlns:a16="http://schemas.microsoft.com/office/drawing/2014/main" id="{B7B4ED4C-12FB-4FD0-964A-5708B9057237}"/>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16" name="【庁舎】&#10;一人当たり面積最小値テキスト">
          <a:extLst>
            <a:ext uri="{FF2B5EF4-FFF2-40B4-BE49-F238E27FC236}">
              <a16:creationId xmlns:a16="http://schemas.microsoft.com/office/drawing/2014/main" id="{1387394A-CEA8-481D-ACD7-081F64AC7EAB}"/>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17" name="直線コネクタ 816">
          <a:extLst>
            <a:ext uri="{FF2B5EF4-FFF2-40B4-BE49-F238E27FC236}">
              <a16:creationId xmlns:a16="http://schemas.microsoft.com/office/drawing/2014/main" id="{539BF9CC-5F5E-46C9-A539-9AADBD403551}"/>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18" name="【庁舎】&#10;一人当たり面積最大値テキスト">
          <a:extLst>
            <a:ext uri="{FF2B5EF4-FFF2-40B4-BE49-F238E27FC236}">
              <a16:creationId xmlns:a16="http://schemas.microsoft.com/office/drawing/2014/main" id="{61AA8376-A525-4CEC-AF0F-70FE0161D93F}"/>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19" name="直線コネクタ 818">
          <a:extLst>
            <a:ext uri="{FF2B5EF4-FFF2-40B4-BE49-F238E27FC236}">
              <a16:creationId xmlns:a16="http://schemas.microsoft.com/office/drawing/2014/main" id="{ACCED8E8-E298-4F95-AD3B-CF87EF0E94FD}"/>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0" name="【庁舎】&#10;一人当たり面積平均値テキスト">
          <a:extLst>
            <a:ext uri="{FF2B5EF4-FFF2-40B4-BE49-F238E27FC236}">
              <a16:creationId xmlns:a16="http://schemas.microsoft.com/office/drawing/2014/main" id="{C2852A29-A8AE-4E29-A083-BEF207E5F39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1" name="フローチャート: 判断 820">
          <a:extLst>
            <a:ext uri="{FF2B5EF4-FFF2-40B4-BE49-F238E27FC236}">
              <a16:creationId xmlns:a16="http://schemas.microsoft.com/office/drawing/2014/main" id="{CBE315AE-3888-45E8-BDB7-ADDE96FCCEC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22" name="フローチャート: 判断 821">
          <a:extLst>
            <a:ext uri="{FF2B5EF4-FFF2-40B4-BE49-F238E27FC236}">
              <a16:creationId xmlns:a16="http://schemas.microsoft.com/office/drawing/2014/main" id="{0C061493-7731-4C69-99CA-71B8E90943A7}"/>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23" name="フローチャート: 判断 822">
          <a:extLst>
            <a:ext uri="{FF2B5EF4-FFF2-40B4-BE49-F238E27FC236}">
              <a16:creationId xmlns:a16="http://schemas.microsoft.com/office/drawing/2014/main" id="{CB2DBCC5-CD45-4CB7-9EBA-3A1CAEF9F175}"/>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24" name="フローチャート: 判断 823">
          <a:extLst>
            <a:ext uri="{FF2B5EF4-FFF2-40B4-BE49-F238E27FC236}">
              <a16:creationId xmlns:a16="http://schemas.microsoft.com/office/drawing/2014/main" id="{A9411029-2FC0-49FA-ABC1-9508CD59C8FE}"/>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25" name="フローチャート: 判断 824">
          <a:extLst>
            <a:ext uri="{FF2B5EF4-FFF2-40B4-BE49-F238E27FC236}">
              <a16:creationId xmlns:a16="http://schemas.microsoft.com/office/drawing/2014/main" id="{54E75225-EEF9-4ACA-9DE5-CF4A466D6F53}"/>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FC6EDB3-114B-41F9-A1B8-A044D75281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F8D174B-6944-45CF-AD13-0D7C7874AC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6539DB1-47E3-495F-AC4D-EFF8C85C57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C1EF959-1687-4246-98E8-9BBA8092C85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76021F4-6687-4C56-AE31-81F752581E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636</xdr:rowOff>
    </xdr:from>
    <xdr:to>
      <xdr:col>116</xdr:col>
      <xdr:colOff>114300</xdr:colOff>
      <xdr:row>104</xdr:row>
      <xdr:rowOff>102236</xdr:rowOff>
    </xdr:to>
    <xdr:sp macro="" textlink="">
      <xdr:nvSpPr>
        <xdr:cNvPr id="831" name="楕円 830">
          <a:extLst>
            <a:ext uri="{FF2B5EF4-FFF2-40B4-BE49-F238E27FC236}">
              <a16:creationId xmlns:a16="http://schemas.microsoft.com/office/drawing/2014/main" id="{29495A48-C651-4161-9933-097D338E8B75}"/>
            </a:ext>
          </a:extLst>
        </xdr:cNvPr>
        <xdr:cNvSpPr/>
      </xdr:nvSpPr>
      <xdr:spPr>
        <a:xfrm>
          <a:off x="22110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23513</xdr:rowOff>
    </xdr:from>
    <xdr:ext cx="469744" cy="259045"/>
    <xdr:sp macro="" textlink="">
      <xdr:nvSpPr>
        <xdr:cNvPr id="832" name="【庁舎】&#10;一人当たり面積該当値テキスト">
          <a:extLst>
            <a:ext uri="{FF2B5EF4-FFF2-40B4-BE49-F238E27FC236}">
              <a16:creationId xmlns:a16="http://schemas.microsoft.com/office/drawing/2014/main" id="{5B9F025C-6B8E-4E5D-89D1-230D65CC0A55}"/>
            </a:ext>
          </a:extLst>
        </xdr:cNvPr>
        <xdr:cNvSpPr txBox="1"/>
      </xdr:nvSpPr>
      <xdr:spPr>
        <a:xfrm>
          <a:off x="22199600"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105411</xdr:rowOff>
    </xdr:from>
    <xdr:to>
      <xdr:col>112</xdr:col>
      <xdr:colOff>38100</xdr:colOff>
      <xdr:row>105</xdr:row>
      <xdr:rowOff>35561</xdr:rowOff>
    </xdr:to>
    <xdr:sp macro="" textlink="">
      <xdr:nvSpPr>
        <xdr:cNvPr id="833" name="楕円 832">
          <a:extLst>
            <a:ext uri="{FF2B5EF4-FFF2-40B4-BE49-F238E27FC236}">
              <a16:creationId xmlns:a16="http://schemas.microsoft.com/office/drawing/2014/main" id="{FC4DEB88-2D76-4A5F-AC97-1473F7D613C0}"/>
            </a:ext>
          </a:extLst>
        </xdr:cNvPr>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51436</xdr:rowOff>
    </xdr:from>
    <xdr:to>
      <xdr:col>116</xdr:col>
      <xdr:colOff>63500</xdr:colOff>
      <xdr:row>104</xdr:row>
      <xdr:rowOff>156211</xdr:rowOff>
    </xdr:to>
    <xdr:cxnSp macro="">
      <xdr:nvCxnSpPr>
        <xdr:cNvPr id="834" name="直線コネクタ 833">
          <a:extLst>
            <a:ext uri="{FF2B5EF4-FFF2-40B4-BE49-F238E27FC236}">
              <a16:creationId xmlns:a16="http://schemas.microsoft.com/office/drawing/2014/main" id="{C9F01722-0CCA-47E0-89E7-DDC5DFB43E61}"/>
            </a:ext>
          </a:extLst>
        </xdr:cNvPr>
        <xdr:cNvCxnSpPr/>
      </xdr:nvCxnSpPr>
      <xdr:spPr>
        <a:xfrm flipV="1">
          <a:off x="21323300" y="17882236"/>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107314</xdr:rowOff>
    </xdr:from>
    <xdr:to>
      <xdr:col>107</xdr:col>
      <xdr:colOff>101600</xdr:colOff>
      <xdr:row>105</xdr:row>
      <xdr:rowOff>37464</xdr:rowOff>
    </xdr:to>
    <xdr:sp macro="" textlink="">
      <xdr:nvSpPr>
        <xdr:cNvPr id="835" name="楕円 834">
          <a:extLst>
            <a:ext uri="{FF2B5EF4-FFF2-40B4-BE49-F238E27FC236}">
              <a16:creationId xmlns:a16="http://schemas.microsoft.com/office/drawing/2014/main" id="{4035E2D6-5663-4655-9C44-D5B83EC0D328}"/>
            </a:ext>
          </a:extLst>
        </xdr:cNvPr>
        <xdr:cNvSpPr/>
      </xdr:nvSpPr>
      <xdr:spPr>
        <a:xfrm>
          <a:off x="2038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156211</xdr:rowOff>
    </xdr:from>
    <xdr:to>
      <xdr:col>111</xdr:col>
      <xdr:colOff>177800</xdr:colOff>
      <xdr:row>104</xdr:row>
      <xdr:rowOff>158114</xdr:rowOff>
    </xdr:to>
    <xdr:cxnSp macro="">
      <xdr:nvCxnSpPr>
        <xdr:cNvPr id="836" name="直線コネクタ 835">
          <a:extLst>
            <a:ext uri="{FF2B5EF4-FFF2-40B4-BE49-F238E27FC236}">
              <a16:creationId xmlns:a16="http://schemas.microsoft.com/office/drawing/2014/main" id="{2F7C2BD6-5944-4367-8612-B44ABEE9393A}"/>
            </a:ext>
          </a:extLst>
        </xdr:cNvPr>
        <xdr:cNvCxnSpPr/>
      </xdr:nvCxnSpPr>
      <xdr:spPr>
        <a:xfrm flipV="1">
          <a:off x="20434300" y="179870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837" name="楕円 836">
          <a:extLst>
            <a:ext uri="{FF2B5EF4-FFF2-40B4-BE49-F238E27FC236}">
              <a16:creationId xmlns:a16="http://schemas.microsoft.com/office/drawing/2014/main" id="{62D56F5C-5D16-4995-8E95-1016713FBC83}"/>
            </a:ext>
          </a:extLst>
        </xdr:cNvPr>
        <xdr:cNvSpPr/>
      </xdr:nvSpPr>
      <xdr:spPr>
        <a:xfrm>
          <a:off x="19494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102870</xdr:rowOff>
    </xdr:from>
    <xdr:to>
      <xdr:col>107</xdr:col>
      <xdr:colOff>50800</xdr:colOff>
      <xdr:row>104</xdr:row>
      <xdr:rowOff>158114</xdr:rowOff>
    </xdr:to>
    <xdr:cxnSp macro="">
      <xdr:nvCxnSpPr>
        <xdr:cNvPr id="838" name="直線コネクタ 837">
          <a:extLst>
            <a:ext uri="{FF2B5EF4-FFF2-40B4-BE49-F238E27FC236}">
              <a16:creationId xmlns:a16="http://schemas.microsoft.com/office/drawing/2014/main" id="{CCAA2BDA-3AB2-40B4-B440-770A2039BF98}"/>
            </a:ext>
          </a:extLst>
        </xdr:cNvPr>
        <xdr:cNvCxnSpPr/>
      </xdr:nvCxnSpPr>
      <xdr:spPr>
        <a:xfrm>
          <a:off x="19545300" y="17762220"/>
          <a:ext cx="889000" cy="2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55880</xdr:rowOff>
    </xdr:from>
    <xdr:to>
      <xdr:col>98</xdr:col>
      <xdr:colOff>38100</xdr:colOff>
      <xdr:row>103</xdr:row>
      <xdr:rowOff>157480</xdr:rowOff>
    </xdr:to>
    <xdr:sp macro="" textlink="">
      <xdr:nvSpPr>
        <xdr:cNvPr id="839" name="楕円 838">
          <a:extLst>
            <a:ext uri="{FF2B5EF4-FFF2-40B4-BE49-F238E27FC236}">
              <a16:creationId xmlns:a16="http://schemas.microsoft.com/office/drawing/2014/main" id="{D24B5259-C184-497E-A8B6-90BE103F93B0}"/>
            </a:ext>
          </a:extLst>
        </xdr:cNvPr>
        <xdr:cNvSpPr/>
      </xdr:nvSpPr>
      <xdr:spPr>
        <a:xfrm>
          <a:off x="18605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102870</xdr:rowOff>
    </xdr:from>
    <xdr:to>
      <xdr:col>102</xdr:col>
      <xdr:colOff>114300</xdr:colOff>
      <xdr:row>103</xdr:row>
      <xdr:rowOff>106680</xdr:rowOff>
    </xdr:to>
    <xdr:cxnSp macro="">
      <xdr:nvCxnSpPr>
        <xdr:cNvPr id="840" name="直線コネクタ 839">
          <a:extLst>
            <a:ext uri="{FF2B5EF4-FFF2-40B4-BE49-F238E27FC236}">
              <a16:creationId xmlns:a16="http://schemas.microsoft.com/office/drawing/2014/main" id="{B265A520-45CE-4591-B96E-243CCDC4E4AE}"/>
            </a:ext>
          </a:extLst>
        </xdr:cNvPr>
        <xdr:cNvCxnSpPr/>
      </xdr:nvCxnSpPr>
      <xdr:spPr>
        <a:xfrm flipV="1">
          <a:off x="18656300" y="17762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841" name="n_1aveValue【庁舎】&#10;一人当たり面積">
          <a:extLst>
            <a:ext uri="{FF2B5EF4-FFF2-40B4-BE49-F238E27FC236}">
              <a16:creationId xmlns:a16="http://schemas.microsoft.com/office/drawing/2014/main" id="{8FF8ABCA-3240-48DA-BFAF-9DC090573382}"/>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842" name="n_2aveValue【庁舎】&#10;一人当たり面積">
          <a:extLst>
            <a:ext uri="{FF2B5EF4-FFF2-40B4-BE49-F238E27FC236}">
              <a16:creationId xmlns:a16="http://schemas.microsoft.com/office/drawing/2014/main" id="{D680CCE2-BEE2-4B9D-BE73-F27D59F9B7A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843" name="n_3aveValue【庁舎】&#10;一人当たり面積">
          <a:extLst>
            <a:ext uri="{FF2B5EF4-FFF2-40B4-BE49-F238E27FC236}">
              <a16:creationId xmlns:a16="http://schemas.microsoft.com/office/drawing/2014/main" id="{36FAFC21-97C7-427C-A854-D20413D30A79}"/>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44" name="n_4aveValue【庁舎】&#10;一人当たり面積">
          <a:extLst>
            <a:ext uri="{FF2B5EF4-FFF2-40B4-BE49-F238E27FC236}">
              <a16:creationId xmlns:a16="http://schemas.microsoft.com/office/drawing/2014/main" id="{7481E3DE-367A-4585-9431-386173085CA5}"/>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52088</xdr:rowOff>
    </xdr:from>
    <xdr:ext cx="469744" cy="259045"/>
    <xdr:sp macro="" textlink="">
      <xdr:nvSpPr>
        <xdr:cNvPr id="845" name="n_1mainValue【庁舎】&#10;一人当たり面積">
          <a:extLst>
            <a:ext uri="{FF2B5EF4-FFF2-40B4-BE49-F238E27FC236}">
              <a16:creationId xmlns:a16="http://schemas.microsoft.com/office/drawing/2014/main" id="{89A984D7-4457-4984-9D0C-AF306740B997}"/>
            </a:ext>
          </a:extLst>
        </xdr:cNvPr>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53991</xdr:rowOff>
    </xdr:from>
    <xdr:ext cx="469744" cy="259045"/>
    <xdr:sp macro="" textlink="">
      <xdr:nvSpPr>
        <xdr:cNvPr id="846" name="n_2mainValue【庁舎】&#10;一人当たり面積">
          <a:extLst>
            <a:ext uri="{FF2B5EF4-FFF2-40B4-BE49-F238E27FC236}">
              <a16:creationId xmlns:a16="http://schemas.microsoft.com/office/drawing/2014/main" id="{AA4E69B5-FDFE-416C-8F84-6E0F54101AD1}"/>
            </a:ext>
          </a:extLst>
        </xdr:cNvPr>
        <xdr:cNvSpPr txBox="1"/>
      </xdr:nvSpPr>
      <xdr:spPr>
        <a:xfrm>
          <a:off x="20199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847" name="n_3mainValue【庁舎】&#10;一人当たり面積">
          <a:extLst>
            <a:ext uri="{FF2B5EF4-FFF2-40B4-BE49-F238E27FC236}">
              <a16:creationId xmlns:a16="http://schemas.microsoft.com/office/drawing/2014/main" id="{2DCD1AF2-3DF4-4F67-8493-872B4E141192}"/>
            </a:ext>
          </a:extLst>
        </xdr:cNvPr>
        <xdr:cNvSpPr txBox="1"/>
      </xdr:nvSpPr>
      <xdr:spPr>
        <a:xfrm>
          <a:off x="19310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2557</xdr:rowOff>
    </xdr:from>
    <xdr:ext cx="469744" cy="259045"/>
    <xdr:sp macro="" textlink="">
      <xdr:nvSpPr>
        <xdr:cNvPr id="848" name="n_4mainValue【庁舎】&#10;一人当たり面積">
          <a:extLst>
            <a:ext uri="{FF2B5EF4-FFF2-40B4-BE49-F238E27FC236}">
              <a16:creationId xmlns:a16="http://schemas.microsoft.com/office/drawing/2014/main" id="{164D510C-906E-4969-9FEB-495DC8E54FFE}"/>
            </a:ext>
          </a:extLst>
        </xdr:cNvPr>
        <xdr:cNvSpPr txBox="1"/>
      </xdr:nvSpPr>
      <xdr:spPr>
        <a:xfrm>
          <a:off x="18421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DEF0D8F5-A884-4CC3-AF69-49BC540853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DBB77D69-1A28-48AA-9642-9422C6188F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CAD64A7E-6361-42EB-B5EC-D98E4044F7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福祉施設の一人当たり面積については、施設の一部解体・転用により減少したものの、合併前に旧町ごとに整備した施設が、市内に点在しており、全国平均等を大きく上回っている。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についても、合併前に旧町ごとに整備した施設が、市内に点在しており、有形固定資産減価償却率は、全国平均等を大きく上回っている。今後、公共施設適正配置計画に基づき、既存の老朽化した施設を統廃合していくため、徐々に平均値に近づ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市民税の減収などによる基準財政収入額の減と、基準財政需要額の増により、財政力指数は前年度から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ポイント下がった。類似団体平均、全国平均に比べ高い水準にあることから、概ね安定した水準にあると判断する。</a:t>
          </a:r>
        </a:p>
        <a:p>
          <a:r>
            <a:rPr kumimoji="1" lang="ja-JP" altLang="en-US" sz="1300">
              <a:latin typeface="ＭＳ Ｐゴシック" panose="020B0600070205080204" pitchFamily="50" charset="-128"/>
              <a:ea typeface="ＭＳ Ｐゴシック" panose="020B0600070205080204" pitchFamily="50" charset="-128"/>
            </a:rPr>
            <a:t>今後も引き続き、歳出削減に取り組むとともに、市税等の更なる収納率向上に向けた対策に取り組み、歳入確保に努める。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公債費などの経常経費が増加したものの、地方交付税の増などにより経常経費充当一般財源が増加したため、経常収支比率は前年度に比べ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ポイント下降した。</a:t>
          </a:r>
        </a:p>
        <a:p>
          <a:r>
            <a:rPr kumimoji="1" lang="ja-JP" altLang="en-US" sz="1300">
              <a:latin typeface="ＭＳ Ｐゴシック" panose="020B0600070205080204" pitchFamily="50" charset="-128"/>
              <a:ea typeface="ＭＳ Ｐゴシック" panose="020B0600070205080204" pitchFamily="50" charset="-128"/>
            </a:rPr>
            <a:t>今後も引き続き、経常経費の更なる縮減を図るとともに、市税等の収納率向上及び滞納額の縮減対策に取り組み、歳入の確保に努める。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111760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8913"/>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719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64</xdr:row>
      <xdr:rowOff>31327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人件費は会計年度任用職員の増により増加し、物件費は、令和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年度に引き続き実施した新型コロナウイルス感染症対策商品券事業に係る委託料や、ふるさと納税推進事業委託料の増などにより大きく増加したことから、人口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人当たり人件費・物件費等の決算額は前年度に比べ大きく増加した。</a:t>
          </a:r>
        </a:p>
        <a:p>
          <a:r>
            <a:rPr kumimoji="1" lang="ja-JP" altLang="en-US" sz="1300">
              <a:latin typeface="ＭＳ Ｐゴシック" panose="020B0600070205080204" pitchFamily="50" charset="-128"/>
              <a:ea typeface="ＭＳ Ｐゴシック" panose="020B0600070205080204" pitchFamily="50" charset="-128"/>
            </a:rPr>
            <a:t>類似団体平均並みであるものの、全国平均及び兵庫県平均を上回っているため、特に物件費について、事業の必要性や効果が低い経費については削減に取り組む必要がある。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40272</xdr:rowOff>
    </xdr:from>
    <xdr:to>
      <xdr:col>23</xdr:col>
      <xdr:colOff>133350</xdr:colOff>
      <xdr:row>83</xdr:row>
      <xdr:rowOff>135537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70622"/>
          <a:ext cx="838200" cy="9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157452</xdr:rowOff>
    </xdr:from>
    <xdr:to>
      <xdr:col>19</xdr:col>
      <xdr:colOff>133350</xdr:colOff>
      <xdr:row>83</xdr:row>
      <xdr:rowOff>40272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4902"/>
          <a:ext cx="889000" cy="2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146143</xdr:rowOff>
    </xdr:from>
    <xdr:to>
      <xdr:col>15</xdr:col>
      <xdr:colOff>82550</xdr:colOff>
      <xdr:row>81</xdr:row>
      <xdr:rowOff>157452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3593"/>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112072</xdr:rowOff>
    </xdr:from>
    <xdr:to>
      <xdr:col>11</xdr:col>
      <xdr:colOff>31750</xdr:colOff>
      <xdr:row>81</xdr:row>
      <xdr:rowOff>146143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9522"/>
          <a:ext cx="889000" cy="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84737</xdr:rowOff>
    </xdr:from>
    <xdr:to>
      <xdr:col>23</xdr:col>
      <xdr:colOff>184150</xdr:colOff>
      <xdr:row>84</xdr:row>
      <xdr:rowOff>14887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101264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6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160922</xdr:rowOff>
    </xdr:from>
    <xdr:to>
      <xdr:col>19</xdr:col>
      <xdr:colOff>184150</xdr:colOff>
      <xdr:row>83</xdr:row>
      <xdr:rowOff>91072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101249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8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106652</xdr:rowOff>
    </xdr:from>
    <xdr:to>
      <xdr:col>15</xdr:col>
      <xdr:colOff>133350</xdr:colOff>
      <xdr:row>82</xdr:row>
      <xdr:rowOff>36802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46979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6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95343</xdr:rowOff>
    </xdr:from>
    <xdr:to>
      <xdr:col>11</xdr:col>
      <xdr:colOff>82550</xdr:colOff>
      <xdr:row>82</xdr:row>
      <xdr:rowOff>25493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35670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61272</xdr:rowOff>
    </xdr:from>
    <xdr:to>
      <xdr:col>7</xdr:col>
      <xdr:colOff>31750</xdr:colOff>
      <xdr:row>81</xdr:row>
      <xdr:rowOff>162872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1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類似団体平均を上回っているものの、全国市平均とほぼ同じ水準にあり、適正な水準にあると判断する。</a:t>
          </a:r>
        </a:p>
        <a:p>
          <a:r>
            <a:rPr kumimoji="1" lang="ja-JP" altLang="en-US" sz="1300">
              <a:latin typeface="ＭＳ Ｐゴシック" panose="020B0600070205080204" pitchFamily="50" charset="-128"/>
              <a:ea typeface="ＭＳ Ｐゴシック" panose="020B0600070205080204" pitchFamily="50" charset="-128"/>
            </a:rPr>
            <a:t>今後とも引き続き、国に準じた措置を講じるなど、給与の適正化に努める。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58561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18345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今後も引き続き定員適正化計画に基づいた人材確保を進める。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32941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09384"/>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20875</xdr:rowOff>
    </xdr:from>
    <xdr:to>
      <xdr:col>77</xdr:col>
      <xdr:colOff>44450</xdr:colOff>
      <xdr:row>60</xdr:row>
      <xdr:rowOff>22384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0787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20875</xdr:rowOff>
    </xdr:from>
    <xdr:to>
      <xdr:col>72</xdr:col>
      <xdr:colOff>203200</xdr:colOff>
      <xdr:row>60</xdr:row>
      <xdr:rowOff>23892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07875"/>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23892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94303"/>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153591</xdr:rowOff>
    </xdr:from>
    <xdr:to>
      <xdr:col>81</xdr:col>
      <xdr:colOff>95250</xdr:colOff>
      <xdr:row>60</xdr:row>
      <xdr:rowOff>83741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170118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1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143034</xdr:rowOff>
    </xdr:from>
    <xdr:to>
      <xdr:col>77</xdr:col>
      <xdr:colOff>95250</xdr:colOff>
      <xdr:row>60</xdr:row>
      <xdr:rowOff>73184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83361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2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141525</xdr:rowOff>
    </xdr:from>
    <xdr:to>
      <xdr:col>73</xdr:col>
      <xdr:colOff>44450</xdr:colOff>
      <xdr:row>60</xdr:row>
      <xdr:rowOff>71675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81852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2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144542</xdr:rowOff>
    </xdr:from>
    <xdr:to>
      <xdr:col>68</xdr:col>
      <xdr:colOff>203200</xdr:colOff>
      <xdr:row>60</xdr:row>
      <xdr:rowOff>74692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84869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実質公債費比率について、標準税収入額等の減少や元利償還金の増加により、令和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年度の単年度比率は前年度に比べ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％となったものの、引き続き、類似団体平均を大きく下回った。</a:t>
          </a:r>
        </a:p>
        <a:p>
          <a:r>
            <a:rPr kumimoji="1" lang="ja-JP" altLang="en-US" sz="1300">
              <a:latin typeface="ＭＳ Ｐゴシック" panose="020B0600070205080204" pitchFamily="50" charset="-128"/>
              <a:ea typeface="ＭＳ Ｐゴシック" panose="020B0600070205080204" pitchFamily="50" charset="-128"/>
            </a:rPr>
            <a:t>今後は、公債費の増により、比率は徐々に上昇していくと推計している。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57150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22678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148167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148167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公営企業債繰入見込額の減少及び充当可能基金の増加などにより、将来負担比率は引き続き「－」（比率なし）となった。</a:t>
          </a:r>
        </a:p>
        <a:p>
          <a:r>
            <a:rPr kumimoji="1" lang="ja-JP" altLang="en-US" sz="1300">
              <a:latin typeface="ＭＳ Ｐゴシック" panose="020B0600070205080204" pitchFamily="50" charset="-128"/>
              <a:ea typeface="ＭＳ Ｐゴシック" panose="020B0600070205080204" pitchFamily="50" charset="-128"/>
            </a:rPr>
            <a:t>今後も計画的な財政運営を進め、将来負担額の縮減等に努める。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1" name="テキスト ボックス 460">
          <a:extLst>
            <a:ext uri="{FF2B5EF4-FFF2-40B4-BE49-F238E27FC236}">
              <a16:creationId xmlns:a16="http://schemas.microsoft.com/office/drawing/2014/main" id="{BE58B80E-BE39-49C7-8E54-B8DFF743AD63}"/>
            </a:ext>
          </a:extLst>
        </xdr:cNvPr>
        <xdr:cNvSpPr txBox="1"/>
      </xdr:nvSpPr>
      <xdr:spPr>
        <a:xfrm>
          <a:off x="776288" y="44100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会計年度任用職員制度導入による人件費の増により、人件費の経常収支比率は令和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年度に大きく増加した。令和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年度については、会計年度任用職員の増により人件費は増加したものの、普通交付税などの経常経費充当一般財源の増により経常収支比率は減少した。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合併以降、定員削減に取り組んできた結果、職員数の大幅な減少により、類似団体平均と比べて低い水準にある。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80736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82872"/>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37</xdr:row>
      <xdr:rowOff>80736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34528"/>
          <a:ext cx="8890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105228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8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4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76399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29936</xdr:rowOff>
    </xdr:from>
    <xdr:to>
      <xdr:col>20</xdr:col>
      <xdr:colOff>38100</xdr:colOff>
      <xdr:row>37</xdr:row>
      <xdr:rowOff>131536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141713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物件費は、ふるさと納税に係る委託料などで臨時的な支出は大きく増となっているものの、令和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年度の会計年度任用職員制度の導入や、普通交付税などの経常経費充当一般財源の増により、物件費に係る経常収支比率は減少し、類似団体平均及び全国平均を下回った。</a:t>
          </a:r>
        </a:p>
        <a:p>
          <a:r>
            <a:rPr kumimoji="1" lang="ja-JP" altLang="en-US" sz="1300">
              <a:latin typeface="ＭＳ Ｐゴシック" panose="020B0600070205080204" pitchFamily="50" charset="-128"/>
              <a:ea typeface="ＭＳ Ｐゴシック" panose="020B0600070205080204" pitchFamily="50" charset="-128"/>
            </a:rPr>
            <a:t>今後も引き続き、効果の低い事務事業については、積極的に廃止・縮小を進めるなど、歳出削減に取り組む。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63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17</xdr:row>
      <xdr:rowOff>168910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016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1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123190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扶助費は自立支援給付費や保育所等運営費の増などにより増となったが、普通交付税などの経常経費充当一般財源の増により経常収支比率は減少し、類似団体平均とはほぼ同水準を維持している。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今後も引き続き、事業の必要性や効果を検証し、効果の低い事業については、積極的に廃止・縮小を進めるなど、扶助費の削減に努める。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13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2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その他に係る経常収支比率は、普通交付税などの経常経費充当一般財源の増などにより前年度より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ポイント減少し、類似団体平均をやや下回った。</a:t>
          </a:r>
        </a:p>
        <a:p>
          <a:r>
            <a:rPr kumimoji="1" lang="ja-JP" altLang="en-US" sz="1300">
              <a:latin typeface="ＭＳ Ｐゴシック" panose="020B0600070205080204" pitchFamily="50" charset="-128"/>
              <a:ea typeface="ＭＳ Ｐゴシック" panose="020B0600070205080204" pitchFamily="50" charset="-128"/>
            </a:rPr>
            <a:t>今後も引き続き、経費削減や徴収率向上対策に取り組み、繰出金等の抑制にも努める。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補助費等に係る経常収支比率は、普通交付税などの経常経費充当一般財源の増があったものの、下水道事業会計繰出金の増などにより、前年度と同じ数値となり、類似団体平均を上回った。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今後も引き続き、企業会計及び一部事務組合への補助金・負担金の抑制に努める。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08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147574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38</xdr:row>
      <xdr:rowOff>3556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普通交付税などの経常経費充当一般財源の増があったものの、加東消防署建設に係る元金償還が始まったことなどによる公債費の増で、経常収支比率は前年度と同じ数値となり、類似団体平均を上回った。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今後も小中一貫校の整備などにより公債費は増加していく見込みである。これまで同様、起債発行の抑制に努めていく。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46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73661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78</xdr:row>
      <xdr:rowOff>5080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公債費以外に係る経常収支比率は、類似団体平均と比べ低い水準にある。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28600"/>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117856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163638</xdr:rowOff>
    </xdr:from>
    <xdr:to>
      <xdr:col>29</xdr:col>
      <xdr:colOff>127000</xdr:colOff>
      <xdr:row>16</xdr:row>
      <xdr:rowOff>24649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83013"/>
          <a:ext cx="6477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24649</xdr:rowOff>
    </xdr:from>
    <xdr:to>
      <xdr:col>26</xdr:col>
      <xdr:colOff>50800</xdr:colOff>
      <xdr:row>16</xdr:row>
      <xdr:rowOff>127876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15474"/>
          <a:ext cx="698500" cy="10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120361</xdr:rowOff>
    </xdr:from>
    <xdr:to>
      <xdr:col>22</xdr:col>
      <xdr:colOff>114300</xdr:colOff>
      <xdr:row>16</xdr:row>
      <xdr:rowOff>127876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911186"/>
          <a:ext cx="698500" cy="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56939</xdr:rowOff>
    </xdr:from>
    <xdr:to>
      <xdr:col>18</xdr:col>
      <xdr:colOff>177800</xdr:colOff>
      <xdr:row>16</xdr:row>
      <xdr:rowOff>120361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847764"/>
          <a:ext cx="698500" cy="6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112838</xdr:rowOff>
    </xdr:from>
    <xdr:to>
      <xdr:col>29</xdr:col>
      <xdr:colOff>177800</xdr:colOff>
      <xdr:row>16</xdr:row>
      <xdr:rowOff>42988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3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129365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7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145299</xdr:rowOff>
    </xdr:from>
    <xdr:to>
      <xdr:col>26</xdr:col>
      <xdr:colOff>101600</xdr:colOff>
      <xdr:row>16</xdr:row>
      <xdr:rowOff>75449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6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85626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3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77076</xdr:rowOff>
    </xdr:from>
    <xdr:to>
      <xdr:col>22</xdr:col>
      <xdr:colOff>165100</xdr:colOff>
      <xdr:row>17</xdr:row>
      <xdr:rowOff>7226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6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17403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3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69561</xdr:rowOff>
    </xdr:from>
    <xdr:to>
      <xdr:col>19</xdr:col>
      <xdr:colOff>38100</xdr:colOff>
      <xdr:row>16</xdr:row>
      <xdr:rowOff>171161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60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2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6139</xdr:rowOff>
    </xdr:from>
    <xdr:to>
      <xdr:col>15</xdr:col>
      <xdr:colOff>101600</xdr:colOff>
      <xdr:row>16</xdr:row>
      <xdr:rowOff>107739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9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117916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110541</xdr:rowOff>
    </xdr:from>
    <xdr:to>
      <xdr:col>29</xdr:col>
      <xdr:colOff>127000</xdr:colOff>
      <xdr:row>37</xdr:row>
      <xdr:rowOff>78505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63791"/>
          <a:ext cx="647700" cy="13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78505</xdr:rowOff>
    </xdr:from>
    <xdr:to>
      <xdr:col>26</xdr:col>
      <xdr:colOff>50800</xdr:colOff>
      <xdr:row>37</xdr:row>
      <xdr:rowOff>120697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203205"/>
          <a:ext cx="698500" cy="4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58844</xdr:rowOff>
    </xdr:from>
    <xdr:to>
      <xdr:col>22</xdr:col>
      <xdr:colOff>114300</xdr:colOff>
      <xdr:row>37</xdr:row>
      <xdr:rowOff>120697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83544"/>
          <a:ext cx="698500" cy="6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58844</xdr:rowOff>
    </xdr:from>
    <xdr:to>
      <xdr:col>18</xdr:col>
      <xdr:colOff>177800</xdr:colOff>
      <xdr:row>37</xdr:row>
      <xdr:rowOff>175659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83544"/>
          <a:ext cx="698500" cy="11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59741</xdr:rowOff>
    </xdr:from>
    <xdr:to>
      <xdr:col>29</xdr:col>
      <xdr:colOff>177800</xdr:colOff>
      <xdr:row>36</xdr:row>
      <xdr:rowOff>161341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31818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27705</xdr:rowOff>
    </xdr:from>
    <xdr:to>
      <xdr:col>26</xdr:col>
      <xdr:colOff>101600</xdr:colOff>
      <xdr:row>37</xdr:row>
      <xdr:rowOff>129305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5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114082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3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69897</xdr:rowOff>
    </xdr:from>
    <xdr:to>
      <xdr:col>22</xdr:col>
      <xdr:colOff>165100</xdr:colOff>
      <xdr:row>37</xdr:row>
      <xdr:rowOff>171497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9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156274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8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8044</xdr:rowOff>
    </xdr:from>
    <xdr:to>
      <xdr:col>19</xdr:col>
      <xdr:colOff>38100</xdr:colOff>
      <xdr:row>37</xdr:row>
      <xdr:rowOff>109644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3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94421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1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124859</xdr:rowOff>
    </xdr:from>
    <xdr:to>
      <xdr:col>15</xdr:col>
      <xdr:colOff>101600</xdr:colOff>
      <xdr:row>37</xdr:row>
      <xdr:rowOff>226459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4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211236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34528</xdr:rowOff>
    </xdr:from>
    <xdr:to>
      <xdr:col>24</xdr:col>
      <xdr:colOff>63500</xdr:colOff>
      <xdr:row>36</xdr:row>
      <xdr:rowOff>59870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6728"/>
          <a:ext cx="8382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59870</xdr:rowOff>
    </xdr:from>
    <xdr:to>
      <xdr:col>19</xdr:col>
      <xdr:colOff>177800</xdr:colOff>
      <xdr:row>37</xdr:row>
      <xdr:rowOff>160666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2070"/>
          <a:ext cx="889000" cy="2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147538</xdr:rowOff>
    </xdr:from>
    <xdr:to>
      <xdr:col>15</xdr:col>
      <xdr:colOff>50800</xdr:colOff>
      <xdr:row>37</xdr:row>
      <xdr:rowOff>160666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9118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147538</xdr:rowOff>
    </xdr:from>
    <xdr:to>
      <xdr:col>10</xdr:col>
      <xdr:colOff>114300</xdr:colOff>
      <xdr:row>37</xdr:row>
      <xdr:rowOff>156600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91188"/>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155178</xdr:rowOff>
    </xdr:from>
    <xdr:to>
      <xdr:col>24</xdr:col>
      <xdr:colOff>114300</xdr:colOff>
      <xdr:row>36</xdr:row>
      <xdr:rowOff>85328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9070</xdr:rowOff>
    </xdr:from>
    <xdr:to>
      <xdr:col>20</xdr:col>
      <xdr:colOff>38100</xdr:colOff>
      <xdr:row>36</xdr:row>
      <xdr:rowOff>110670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101797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109866</xdr:rowOff>
    </xdr:from>
    <xdr:to>
      <xdr:col>15</xdr:col>
      <xdr:colOff>101600</xdr:colOff>
      <xdr:row>38</xdr:row>
      <xdr:rowOff>40016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31143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96738</xdr:rowOff>
    </xdr:from>
    <xdr:to>
      <xdr:col>10</xdr:col>
      <xdr:colOff>165100</xdr:colOff>
      <xdr:row>38</xdr:row>
      <xdr:rowOff>26888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18015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105800</xdr:rowOff>
    </xdr:from>
    <xdr:to>
      <xdr:col>6</xdr:col>
      <xdr:colOff>38100</xdr:colOff>
      <xdr:row>38</xdr:row>
      <xdr:rowOff>35950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27077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93163</xdr:rowOff>
    </xdr:from>
    <xdr:to>
      <xdr:col>24</xdr:col>
      <xdr:colOff>63500</xdr:colOff>
      <xdr:row>56</xdr:row>
      <xdr:rowOff>21405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22913"/>
          <a:ext cx="838200" cy="9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21405</xdr:rowOff>
    </xdr:from>
    <xdr:to>
      <xdr:col>19</xdr:col>
      <xdr:colOff>177800</xdr:colOff>
      <xdr:row>56</xdr:row>
      <xdr:rowOff>149868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22605"/>
          <a:ext cx="889000" cy="1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149868</xdr:rowOff>
    </xdr:from>
    <xdr:to>
      <xdr:col>15</xdr:col>
      <xdr:colOff>50800</xdr:colOff>
      <xdr:row>57</xdr:row>
      <xdr:rowOff>4293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51068"/>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4293</xdr:rowOff>
    </xdr:from>
    <xdr:to>
      <xdr:col>10</xdr:col>
      <xdr:colOff>114300</xdr:colOff>
      <xdr:row>57</xdr:row>
      <xdr:rowOff>41260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76943"/>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42363</xdr:rowOff>
    </xdr:from>
    <xdr:to>
      <xdr:col>24</xdr:col>
      <xdr:colOff>114300</xdr:colOff>
      <xdr:row>55</xdr:row>
      <xdr:rowOff>143963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65240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2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142055</xdr:rowOff>
    </xdr:from>
    <xdr:to>
      <xdr:col>20</xdr:col>
      <xdr:colOff>38100</xdr:colOff>
      <xdr:row>56</xdr:row>
      <xdr:rowOff>72205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88732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4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99068</xdr:rowOff>
    </xdr:from>
    <xdr:to>
      <xdr:col>15</xdr:col>
      <xdr:colOff>101600</xdr:colOff>
      <xdr:row>57</xdr:row>
      <xdr:rowOff>29218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124943</xdr:rowOff>
    </xdr:from>
    <xdr:to>
      <xdr:col>10</xdr:col>
      <xdr:colOff>165100</xdr:colOff>
      <xdr:row>57</xdr:row>
      <xdr:rowOff>55093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71620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161910</xdr:rowOff>
    </xdr:from>
    <xdr:to>
      <xdr:col>6</xdr:col>
      <xdr:colOff>38100</xdr:colOff>
      <xdr:row>57</xdr:row>
      <xdr:rowOff>92060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83187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135052</xdr:rowOff>
    </xdr:from>
    <xdr:to>
      <xdr:col>24</xdr:col>
      <xdr:colOff>63500</xdr:colOff>
      <xdr:row>78</xdr:row>
      <xdr:rowOff>138233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8152"/>
          <a:ext cx="8382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138233</xdr:rowOff>
    </xdr:from>
    <xdr:to>
      <xdr:col>19</xdr:col>
      <xdr:colOff>177800</xdr:colOff>
      <xdr:row>78</xdr:row>
      <xdr:rowOff>138385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113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133947</xdr:rowOff>
    </xdr:from>
    <xdr:to>
      <xdr:col>15</xdr:col>
      <xdr:colOff>50800</xdr:colOff>
      <xdr:row>78</xdr:row>
      <xdr:rowOff>138385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07047"/>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133128</xdr:rowOff>
    </xdr:from>
    <xdr:to>
      <xdr:col>10</xdr:col>
      <xdr:colOff>114300</xdr:colOff>
      <xdr:row>78</xdr:row>
      <xdr:rowOff>133947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0622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84252</xdr:rowOff>
    </xdr:from>
    <xdr:to>
      <xdr:col>24</xdr:col>
      <xdr:colOff>114300</xdr:colOff>
      <xdr:row>79</xdr:row>
      <xdr:rowOff>14402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170629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87433</xdr:rowOff>
    </xdr:from>
    <xdr:to>
      <xdr:col>20</xdr:col>
      <xdr:colOff>38100</xdr:colOff>
      <xdr:row>79</xdr:row>
      <xdr:rowOff>17583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87585</xdr:rowOff>
    </xdr:from>
    <xdr:to>
      <xdr:col>15</xdr:col>
      <xdr:colOff>101600</xdr:colOff>
      <xdr:row>79</xdr:row>
      <xdr:rowOff>17735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8862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83147</xdr:rowOff>
    </xdr:from>
    <xdr:to>
      <xdr:col>10</xdr:col>
      <xdr:colOff>165100</xdr:colOff>
      <xdr:row>79</xdr:row>
      <xdr:rowOff>13297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4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82328</xdr:rowOff>
    </xdr:from>
    <xdr:to>
      <xdr:col>6</xdr:col>
      <xdr:colOff>38100</xdr:colOff>
      <xdr:row>79</xdr:row>
      <xdr:rowOff>12478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3605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51575</xdr:rowOff>
    </xdr:from>
    <xdr:to>
      <xdr:col>24</xdr:col>
      <xdr:colOff>63500</xdr:colOff>
      <xdr:row>97</xdr:row>
      <xdr:rowOff>15621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39325"/>
          <a:ext cx="838200" cy="3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15621</xdr:rowOff>
    </xdr:from>
    <xdr:to>
      <xdr:col>19</xdr:col>
      <xdr:colOff>177800</xdr:colOff>
      <xdr:row>97</xdr:row>
      <xdr:rowOff>74981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6271"/>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74981</xdr:rowOff>
    </xdr:from>
    <xdr:to>
      <xdr:col>15</xdr:col>
      <xdr:colOff>50800</xdr:colOff>
      <xdr:row>97</xdr:row>
      <xdr:rowOff>103873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05631"/>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103873</xdr:rowOff>
    </xdr:from>
    <xdr:to>
      <xdr:col>10</xdr:col>
      <xdr:colOff>114300</xdr:colOff>
      <xdr:row>97</xdr:row>
      <xdr:rowOff>114643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3452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775</xdr:rowOff>
    </xdr:from>
    <xdr:to>
      <xdr:col>24</xdr:col>
      <xdr:colOff>114300</xdr:colOff>
      <xdr:row>95</xdr:row>
      <xdr:rowOff>102375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23652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3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136271</xdr:rowOff>
    </xdr:from>
    <xdr:to>
      <xdr:col>20</xdr:col>
      <xdr:colOff>38100</xdr:colOff>
      <xdr:row>97</xdr:row>
      <xdr:rowOff>66421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82948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24181</xdr:rowOff>
    </xdr:from>
    <xdr:to>
      <xdr:col>15</xdr:col>
      <xdr:colOff>101600</xdr:colOff>
      <xdr:row>97</xdr:row>
      <xdr:rowOff>125781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142308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53073</xdr:rowOff>
    </xdr:from>
    <xdr:to>
      <xdr:col>10</xdr:col>
      <xdr:colOff>165100</xdr:colOff>
      <xdr:row>97</xdr:row>
      <xdr:rowOff>154673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171200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63843</xdr:rowOff>
    </xdr:from>
    <xdr:to>
      <xdr:col>6</xdr:col>
      <xdr:colOff>38100</xdr:colOff>
      <xdr:row>97</xdr:row>
      <xdr:rowOff>165443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15044</xdr:rowOff>
    </xdr:from>
    <xdr:to>
      <xdr:col>55</xdr:col>
      <xdr:colOff>0</xdr:colOff>
      <xdr:row>34</xdr:row>
      <xdr:rowOff>168001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29994"/>
          <a:ext cx="838200" cy="66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15044</xdr:rowOff>
    </xdr:from>
    <xdr:to>
      <xdr:col>50</xdr:col>
      <xdr:colOff>114300</xdr:colOff>
      <xdr:row>35</xdr:row>
      <xdr:rowOff>106629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29994"/>
          <a:ext cx="889000" cy="77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85918</xdr:rowOff>
    </xdr:from>
    <xdr:to>
      <xdr:col>45</xdr:col>
      <xdr:colOff>177800</xdr:colOff>
      <xdr:row>35</xdr:row>
      <xdr:rowOff>106629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86668"/>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28349</xdr:rowOff>
    </xdr:from>
    <xdr:to>
      <xdr:col>41</xdr:col>
      <xdr:colOff>50800</xdr:colOff>
      <xdr:row>35</xdr:row>
      <xdr:rowOff>85918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5857649"/>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117201</xdr:rowOff>
    </xdr:from>
    <xdr:to>
      <xdr:col>55</xdr:col>
      <xdr:colOff>50800</xdr:colOff>
      <xdr:row>35</xdr:row>
      <xdr:rowOff>47351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140078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9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135694</xdr:rowOff>
    </xdr:from>
    <xdr:to>
      <xdr:col>50</xdr:col>
      <xdr:colOff>165100</xdr:colOff>
      <xdr:row>31</xdr:row>
      <xdr:rowOff>65844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56971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55829</xdr:rowOff>
    </xdr:from>
    <xdr:to>
      <xdr:col>46</xdr:col>
      <xdr:colOff>38100</xdr:colOff>
      <xdr:row>35</xdr:row>
      <xdr:rowOff>157429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35118</xdr:rowOff>
    </xdr:from>
    <xdr:to>
      <xdr:col>41</xdr:col>
      <xdr:colOff>101600</xdr:colOff>
      <xdr:row>35</xdr:row>
      <xdr:rowOff>136718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153245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1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148999</xdr:rowOff>
    </xdr:from>
    <xdr:to>
      <xdr:col>36</xdr:col>
      <xdr:colOff>165100</xdr:colOff>
      <xdr:row>34</xdr:row>
      <xdr:rowOff>79149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8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95676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58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24699</xdr:rowOff>
    </xdr:from>
    <xdr:to>
      <xdr:col>55</xdr:col>
      <xdr:colOff>0</xdr:colOff>
      <xdr:row>56</xdr:row>
      <xdr:rowOff>100762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940099"/>
          <a:ext cx="838200" cy="76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100762</xdr:rowOff>
    </xdr:from>
    <xdr:to>
      <xdr:col>50</xdr:col>
      <xdr:colOff>114300</xdr:colOff>
      <xdr:row>56</xdr:row>
      <xdr:rowOff>165768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01962"/>
          <a:ext cx="889000" cy="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7341</xdr:rowOff>
    </xdr:from>
    <xdr:to>
      <xdr:col>45</xdr:col>
      <xdr:colOff>177800</xdr:colOff>
      <xdr:row>56</xdr:row>
      <xdr:rowOff>165768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08541"/>
          <a:ext cx="8890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7341</xdr:rowOff>
    </xdr:from>
    <xdr:to>
      <xdr:col>41</xdr:col>
      <xdr:colOff>50800</xdr:colOff>
      <xdr:row>56</xdr:row>
      <xdr:rowOff>95153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08541"/>
          <a:ext cx="889000" cy="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145349</xdr:rowOff>
    </xdr:from>
    <xdr:to>
      <xdr:col>55</xdr:col>
      <xdr:colOff>50800</xdr:colOff>
      <xdr:row>52</xdr:row>
      <xdr:rowOff>75499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8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168226</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74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49962</xdr:rowOff>
    </xdr:from>
    <xdr:to>
      <xdr:col>50</xdr:col>
      <xdr:colOff>165100</xdr:colOff>
      <xdr:row>56</xdr:row>
      <xdr:rowOff>151562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142689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114968</xdr:rowOff>
    </xdr:from>
    <xdr:to>
      <xdr:col>46</xdr:col>
      <xdr:colOff>38100</xdr:colOff>
      <xdr:row>57</xdr:row>
      <xdr:rowOff>45118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36245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127991</xdr:rowOff>
    </xdr:from>
    <xdr:to>
      <xdr:col>41</xdr:col>
      <xdr:colOff>101600</xdr:colOff>
      <xdr:row>56</xdr:row>
      <xdr:rowOff>58141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74668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44353</xdr:rowOff>
    </xdr:from>
    <xdr:to>
      <xdr:col>36</xdr:col>
      <xdr:colOff>165100</xdr:colOff>
      <xdr:row>56</xdr:row>
      <xdr:rowOff>145953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137080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5524</xdr:rowOff>
    </xdr:from>
    <xdr:to>
      <xdr:col>55</xdr:col>
      <xdr:colOff>0</xdr:colOff>
      <xdr:row>77</xdr:row>
      <xdr:rowOff>97396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007024"/>
          <a:ext cx="838200" cy="129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97396</xdr:rowOff>
    </xdr:from>
    <xdr:to>
      <xdr:col>50</xdr:col>
      <xdr:colOff>114300</xdr:colOff>
      <xdr:row>78</xdr:row>
      <xdr:rowOff>3214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99046"/>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17272</xdr:rowOff>
    </xdr:from>
    <xdr:to>
      <xdr:col>45</xdr:col>
      <xdr:colOff>177800</xdr:colOff>
      <xdr:row>78</xdr:row>
      <xdr:rowOff>3214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18922"/>
          <a:ext cx="889000" cy="1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17272</xdr:rowOff>
    </xdr:from>
    <xdr:to>
      <xdr:col>41</xdr:col>
      <xdr:colOff>50800</xdr:colOff>
      <xdr:row>78</xdr:row>
      <xdr:rowOff>108128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18922"/>
          <a:ext cx="889000" cy="2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126174</xdr:rowOff>
    </xdr:from>
    <xdr:to>
      <xdr:col>55</xdr:col>
      <xdr:colOff>50800</xdr:colOff>
      <xdr:row>70</xdr:row>
      <xdr:rowOff>56324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19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79201</xdr:rowOff>
    </xdr:from>
    <xdr:ext cx="599010"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190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46596</xdr:rowOff>
    </xdr:from>
    <xdr:to>
      <xdr:col>50</xdr:col>
      <xdr:colOff>165100</xdr:colOff>
      <xdr:row>77</xdr:row>
      <xdr:rowOff>148196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164723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123864</xdr:rowOff>
    </xdr:from>
    <xdr:to>
      <xdr:col>46</xdr:col>
      <xdr:colOff>38100</xdr:colOff>
      <xdr:row>78</xdr:row>
      <xdr:rowOff>54014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45141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137922</xdr:rowOff>
    </xdr:from>
    <xdr:to>
      <xdr:col>41</xdr:col>
      <xdr:colOff>101600</xdr:colOff>
      <xdr:row>77</xdr:row>
      <xdr:rowOff>68072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84599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9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57328</xdr:rowOff>
    </xdr:from>
    <xdr:to>
      <xdr:col>36</xdr:col>
      <xdr:colOff>165100</xdr:colOff>
      <xdr:row>78</xdr:row>
      <xdr:rowOff>158928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150055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29766</xdr:rowOff>
    </xdr:from>
    <xdr:to>
      <xdr:col>55</xdr:col>
      <xdr:colOff>0</xdr:colOff>
      <xdr:row>98</xdr:row>
      <xdr:rowOff>43901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31866"/>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156525</xdr:rowOff>
    </xdr:from>
    <xdr:to>
      <xdr:col>50</xdr:col>
      <xdr:colOff>114300</xdr:colOff>
      <xdr:row>98</xdr:row>
      <xdr:rowOff>43901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87175"/>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108786</xdr:rowOff>
    </xdr:from>
    <xdr:to>
      <xdr:col>45</xdr:col>
      <xdr:colOff>177800</xdr:colOff>
      <xdr:row>97</xdr:row>
      <xdr:rowOff>156525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39436"/>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108786</xdr:rowOff>
    </xdr:from>
    <xdr:to>
      <xdr:col>41</xdr:col>
      <xdr:colOff>50800</xdr:colOff>
      <xdr:row>97</xdr:row>
      <xdr:rowOff>118546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39436"/>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150416</xdr:rowOff>
    </xdr:from>
    <xdr:to>
      <xdr:col>55</xdr:col>
      <xdr:colOff>50800</xdr:colOff>
      <xdr:row>98</xdr:row>
      <xdr:rowOff>80566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128843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164551</xdr:rowOff>
    </xdr:from>
    <xdr:to>
      <xdr:col>50</xdr:col>
      <xdr:colOff>165100</xdr:colOff>
      <xdr:row>98</xdr:row>
      <xdr:rowOff>94701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85828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105725</xdr:rowOff>
    </xdr:from>
    <xdr:to>
      <xdr:col>46</xdr:col>
      <xdr:colOff>38100</xdr:colOff>
      <xdr:row>98</xdr:row>
      <xdr:rowOff>35875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27002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57986</xdr:rowOff>
    </xdr:from>
    <xdr:to>
      <xdr:col>41</xdr:col>
      <xdr:colOff>101600</xdr:colOff>
      <xdr:row>97</xdr:row>
      <xdr:rowOff>159586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150713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67746</xdr:rowOff>
    </xdr:from>
    <xdr:to>
      <xdr:col>36</xdr:col>
      <xdr:colOff>165100</xdr:colOff>
      <xdr:row>97</xdr:row>
      <xdr:rowOff>169346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78305</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6485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154722</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69822"/>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154722</xdr:rowOff>
    </xdr:from>
    <xdr:to>
      <xdr:col>76</xdr:col>
      <xdr:colOff>114300</xdr:colOff>
      <xdr:row>39</xdr:row>
      <xdr:rowOff>66777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69822"/>
          <a:ext cx="889000" cy="8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66744</xdr:rowOff>
    </xdr:from>
    <xdr:to>
      <xdr:col>71</xdr:col>
      <xdr:colOff>177800</xdr:colOff>
      <xdr:row>39</xdr:row>
      <xdr:rowOff>66777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53294"/>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27505</xdr:rowOff>
    </xdr:from>
    <xdr:to>
      <xdr:col>85</xdr:col>
      <xdr:colOff>177800</xdr:colOff>
      <xdr:row>39</xdr:row>
      <xdr:rowOff>129105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113882</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2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103922</xdr:rowOff>
    </xdr:from>
    <xdr:to>
      <xdr:col>76</xdr:col>
      <xdr:colOff>165100</xdr:colOff>
      <xdr:row>39</xdr:row>
      <xdr:rowOff>34072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25199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15977</xdr:rowOff>
    </xdr:from>
    <xdr:to>
      <xdr:col>72</xdr:col>
      <xdr:colOff>38100</xdr:colOff>
      <xdr:row>39</xdr:row>
      <xdr:rowOff>117577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108704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95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15944</xdr:rowOff>
    </xdr:from>
    <xdr:to>
      <xdr:col>67</xdr:col>
      <xdr:colOff>101600</xdr:colOff>
      <xdr:row>39</xdr:row>
      <xdr:rowOff>117544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108671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171171</xdr:rowOff>
    </xdr:from>
    <xdr:to>
      <xdr:col>85</xdr:col>
      <xdr:colOff>127000</xdr:colOff>
      <xdr:row>75</xdr:row>
      <xdr:rowOff>48133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58471"/>
          <a:ext cx="8382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48133</xdr:rowOff>
    </xdr:from>
    <xdr:to>
      <xdr:col>81</xdr:col>
      <xdr:colOff>50800</xdr:colOff>
      <xdr:row>75</xdr:row>
      <xdr:rowOff>94755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06883"/>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94755</xdr:rowOff>
    </xdr:from>
    <xdr:to>
      <xdr:col>76</xdr:col>
      <xdr:colOff>114300</xdr:colOff>
      <xdr:row>75</xdr:row>
      <xdr:rowOff>119011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53505"/>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119011</xdr:rowOff>
    </xdr:from>
    <xdr:to>
      <xdr:col>71</xdr:col>
      <xdr:colOff>177800</xdr:colOff>
      <xdr:row>75</xdr:row>
      <xdr:rowOff>120662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7776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120371</xdr:rowOff>
    </xdr:from>
    <xdr:to>
      <xdr:col>85</xdr:col>
      <xdr:colOff>177800</xdr:colOff>
      <xdr:row>75</xdr:row>
      <xdr:rowOff>50521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143248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168783</xdr:rowOff>
    </xdr:from>
    <xdr:to>
      <xdr:col>81</xdr:col>
      <xdr:colOff>101600</xdr:colOff>
      <xdr:row>75</xdr:row>
      <xdr:rowOff>98933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90060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43955</xdr:rowOff>
    </xdr:from>
    <xdr:to>
      <xdr:col>76</xdr:col>
      <xdr:colOff>165100</xdr:colOff>
      <xdr:row>75</xdr:row>
      <xdr:rowOff>145555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136682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9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68211</xdr:rowOff>
    </xdr:from>
    <xdr:to>
      <xdr:col>72</xdr:col>
      <xdr:colOff>38100</xdr:colOff>
      <xdr:row>75</xdr:row>
      <xdr:rowOff>169811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160938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1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69862</xdr:rowOff>
    </xdr:from>
    <xdr:to>
      <xdr:col>67</xdr:col>
      <xdr:colOff>101600</xdr:colOff>
      <xdr:row>76</xdr:row>
      <xdr:rowOff>12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162589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111810</xdr:rowOff>
    </xdr:from>
    <xdr:to>
      <xdr:col>85</xdr:col>
      <xdr:colOff>127000</xdr:colOff>
      <xdr:row>99</xdr:row>
      <xdr:rowOff>37236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913910"/>
          <a:ext cx="838200" cy="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111392</xdr:rowOff>
    </xdr:from>
    <xdr:to>
      <xdr:col>81</xdr:col>
      <xdr:colOff>50800</xdr:colOff>
      <xdr:row>98</xdr:row>
      <xdr:rowOff>111810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13492"/>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109550</xdr:rowOff>
    </xdr:from>
    <xdr:to>
      <xdr:col>76</xdr:col>
      <xdr:colOff>114300</xdr:colOff>
      <xdr:row>98</xdr:row>
      <xdr:rowOff>111392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116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242</xdr:rowOff>
    </xdr:from>
    <xdr:to>
      <xdr:col>71</xdr:col>
      <xdr:colOff>177800</xdr:colOff>
      <xdr:row>98</xdr:row>
      <xdr:rowOff>109550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02342"/>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157886</xdr:rowOff>
    </xdr:from>
    <xdr:to>
      <xdr:col>85</xdr:col>
      <xdr:colOff>177800</xdr:colOff>
      <xdr:row>99</xdr:row>
      <xdr:rowOff>88036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72813</xdr:rowOff>
    </xdr:from>
    <xdr:ext cx="378565"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74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61010</xdr:rowOff>
    </xdr:from>
    <xdr:to>
      <xdr:col>81</xdr:col>
      <xdr:colOff>101600</xdr:colOff>
      <xdr:row>98</xdr:row>
      <xdr:rowOff>162610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153737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60592</xdr:rowOff>
    </xdr:from>
    <xdr:to>
      <xdr:col>76</xdr:col>
      <xdr:colOff>165100</xdr:colOff>
      <xdr:row>98</xdr:row>
      <xdr:rowOff>162192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153319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58750</xdr:rowOff>
    </xdr:from>
    <xdr:to>
      <xdr:col>72</xdr:col>
      <xdr:colOff>38100</xdr:colOff>
      <xdr:row>98</xdr:row>
      <xdr:rowOff>160350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151477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120892</xdr:rowOff>
    </xdr:from>
    <xdr:to>
      <xdr:col>67</xdr:col>
      <xdr:colOff>101600</xdr:colOff>
      <xdr:row>98</xdr:row>
      <xdr:rowOff>51042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67569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61176</xdr:rowOff>
    </xdr:from>
    <xdr:to>
      <xdr:col>116</xdr:col>
      <xdr:colOff>63500</xdr:colOff>
      <xdr:row>37</xdr:row>
      <xdr:rowOff>61976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404826"/>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50203</xdr:rowOff>
    </xdr:from>
    <xdr:to>
      <xdr:col>111</xdr:col>
      <xdr:colOff>177800</xdr:colOff>
      <xdr:row>37</xdr:row>
      <xdr:rowOff>61176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39385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165989</xdr:rowOff>
    </xdr:from>
    <xdr:to>
      <xdr:col>107</xdr:col>
      <xdr:colOff>50800</xdr:colOff>
      <xdr:row>37</xdr:row>
      <xdr:rowOff>50203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338189"/>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116078</xdr:rowOff>
    </xdr:from>
    <xdr:to>
      <xdr:col>102</xdr:col>
      <xdr:colOff>114300</xdr:colOff>
      <xdr:row>36</xdr:row>
      <xdr:rowOff>165989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288278"/>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34053</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0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10376</xdr:rowOff>
    </xdr:from>
    <xdr:to>
      <xdr:col>112</xdr:col>
      <xdr:colOff>38100</xdr:colOff>
      <xdr:row>37</xdr:row>
      <xdr:rowOff>111976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128503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1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170853</xdr:rowOff>
    </xdr:from>
    <xdr:to>
      <xdr:col>107</xdr:col>
      <xdr:colOff>101600</xdr:colOff>
      <xdr:row>37</xdr:row>
      <xdr:rowOff>101003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117530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11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115189</xdr:rowOff>
    </xdr:from>
    <xdr:to>
      <xdr:col>102</xdr:col>
      <xdr:colOff>165100</xdr:colOff>
      <xdr:row>37</xdr:row>
      <xdr:rowOff>45339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61866</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278111" y="60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65278</xdr:rowOff>
    </xdr:from>
    <xdr:to>
      <xdr:col>98</xdr:col>
      <xdr:colOff>38100</xdr:colOff>
      <xdr:row>36</xdr:row>
      <xdr:rowOff>166878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11955</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60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25705</xdr:rowOff>
    </xdr:from>
    <xdr:to>
      <xdr:col>116</xdr:col>
      <xdr:colOff>63500</xdr:colOff>
      <xdr:row>59</xdr:row>
      <xdr:rowOff>26581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1255"/>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24905</xdr:rowOff>
    </xdr:from>
    <xdr:to>
      <xdr:col>111</xdr:col>
      <xdr:colOff>177800</xdr:colOff>
      <xdr:row>59</xdr:row>
      <xdr:rowOff>25705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4045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17818</xdr:rowOff>
    </xdr:from>
    <xdr:to>
      <xdr:col>107</xdr:col>
      <xdr:colOff>50800</xdr:colOff>
      <xdr:row>59</xdr:row>
      <xdr:rowOff>24905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3336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16828</xdr:rowOff>
    </xdr:from>
    <xdr:to>
      <xdr:col>102</xdr:col>
      <xdr:colOff>114300</xdr:colOff>
      <xdr:row>59</xdr:row>
      <xdr:rowOff>17818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3237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147231</xdr:rowOff>
    </xdr:from>
    <xdr:to>
      <xdr:col>116</xdr:col>
      <xdr:colOff>114300</xdr:colOff>
      <xdr:row>59</xdr:row>
      <xdr:rowOff>77381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62158</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6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146355</xdr:rowOff>
    </xdr:from>
    <xdr:to>
      <xdr:col>112</xdr:col>
      <xdr:colOff>38100</xdr:colOff>
      <xdr:row>59</xdr:row>
      <xdr:rowOff>76505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67632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145555</xdr:rowOff>
    </xdr:from>
    <xdr:to>
      <xdr:col>107</xdr:col>
      <xdr:colOff>101600</xdr:colOff>
      <xdr:row>59</xdr:row>
      <xdr:rowOff>75705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66832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138468</xdr:rowOff>
    </xdr:from>
    <xdr:to>
      <xdr:col>102</xdr:col>
      <xdr:colOff>165100</xdr:colOff>
      <xdr:row>59</xdr:row>
      <xdr:rowOff>68618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59745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7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137478</xdr:rowOff>
    </xdr:from>
    <xdr:to>
      <xdr:col>98</xdr:col>
      <xdr:colOff>38100</xdr:colOff>
      <xdr:row>59</xdr:row>
      <xdr:rowOff>67628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58755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7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69348</xdr:rowOff>
    </xdr:from>
    <xdr:to>
      <xdr:col>116</xdr:col>
      <xdr:colOff>63500</xdr:colOff>
      <xdr:row>77</xdr:row>
      <xdr:rowOff>82265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70998"/>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82265</xdr:rowOff>
    </xdr:from>
    <xdr:to>
      <xdr:col>111</xdr:col>
      <xdr:colOff>177800</xdr:colOff>
      <xdr:row>77</xdr:row>
      <xdr:rowOff>103391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83915"/>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103391</xdr:rowOff>
    </xdr:from>
    <xdr:to>
      <xdr:col>107</xdr:col>
      <xdr:colOff>50800</xdr:colOff>
      <xdr:row>77</xdr:row>
      <xdr:rowOff>116460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0504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116460</xdr:rowOff>
    </xdr:from>
    <xdr:to>
      <xdr:col>102</xdr:col>
      <xdr:colOff>114300</xdr:colOff>
      <xdr:row>77</xdr:row>
      <xdr:rowOff>125507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18110"/>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18548</xdr:rowOff>
    </xdr:from>
    <xdr:to>
      <xdr:col>116</xdr:col>
      <xdr:colOff>114300</xdr:colOff>
      <xdr:row>77</xdr:row>
      <xdr:rowOff>120148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168425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31465</xdr:rowOff>
    </xdr:from>
    <xdr:to>
      <xdr:col>112</xdr:col>
      <xdr:colOff>38100</xdr:colOff>
      <xdr:row>77</xdr:row>
      <xdr:rowOff>133065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124192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52591</xdr:rowOff>
    </xdr:from>
    <xdr:to>
      <xdr:col>107</xdr:col>
      <xdr:colOff>101600</xdr:colOff>
      <xdr:row>77</xdr:row>
      <xdr:rowOff>154191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145318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65660</xdr:rowOff>
    </xdr:from>
    <xdr:to>
      <xdr:col>102</xdr:col>
      <xdr:colOff>165100</xdr:colOff>
      <xdr:row>77</xdr:row>
      <xdr:rowOff>167260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158387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74707</xdr:rowOff>
    </xdr:from>
    <xdr:to>
      <xdr:col>98</xdr:col>
      <xdr:colOff>38100</xdr:colOff>
      <xdr:row>78</xdr:row>
      <xdr:rowOff>4857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167434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人件費は、合併以降、勧奨退職や退職者不補充、消防の広域化などの職員数削減に取り組んできたことにより、類似団体平均と比較して低い状況となっている。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物件費は、ふるさと納税受入額の増に伴う返礼品発送等に係る委託料の増や、新型コロナウイルス感染症対策商品券事業などで前年度に比べ増加し、類似団体平均を上回った。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給付事業の事業完了に伴い大きく減少したが、新型コロナウイルス感染症対策として実施した水道料金減免に係る水道事業会計への補助金や営農継続支援交付金などの増額などにより、類似団体を上回った。</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普通建設事業費のうち新規整備については、東条地域小中一貫校の新校舎建設により大きく増加し、類似団体内で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位になり、普通建設事業費全体でも、全国平均や兵庫県平均を令和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年度は大きく上回った。今後、令和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年度ごろまで小中一貫校整備等の大型事業に取り組むことから、上下するものの平均より高い状態を維持すると見込んでいる。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74712</xdr:rowOff>
    </xdr:from>
    <xdr:to>
      <xdr:col>24</xdr:col>
      <xdr:colOff>63500</xdr:colOff>
      <xdr:row>37</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18362"/>
          <a:ext cx="8382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113574</xdr:rowOff>
    </xdr:from>
    <xdr:to>
      <xdr:col>19</xdr:col>
      <xdr:colOff>177800</xdr:colOff>
      <xdr:row>37</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572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113248</xdr:rowOff>
    </xdr:from>
    <xdr:to>
      <xdr:col>15</xdr:col>
      <xdr:colOff>50800</xdr:colOff>
      <xdr:row>37</xdr:row>
      <xdr:rowOff>113574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5689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113248</xdr:rowOff>
    </xdr:from>
    <xdr:to>
      <xdr:col>10</xdr:col>
      <xdr:colOff>114300</xdr:colOff>
      <xdr:row>37</xdr:row>
      <xdr:rowOff>117166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5689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23912</xdr:rowOff>
    </xdr:from>
    <xdr:to>
      <xdr:col>24</xdr:col>
      <xdr:colOff>114300</xdr:colOff>
      <xdr:row>37</xdr:row>
      <xdr:rowOff>125512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2339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69306</xdr:rowOff>
    </xdr:from>
    <xdr:to>
      <xdr:col>20</xdr:col>
      <xdr:colOff>38100</xdr:colOff>
      <xdr:row>37</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162033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62774</xdr:rowOff>
    </xdr:from>
    <xdr:to>
      <xdr:col>15</xdr:col>
      <xdr:colOff>101600</xdr:colOff>
      <xdr:row>37</xdr:row>
      <xdr:rowOff>164374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155501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62448</xdr:rowOff>
    </xdr:from>
    <xdr:to>
      <xdr:col>10</xdr:col>
      <xdr:colOff>165100</xdr:colOff>
      <xdr:row>37</xdr:row>
      <xdr:rowOff>164047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155174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9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66366</xdr:rowOff>
    </xdr:from>
    <xdr:to>
      <xdr:col>6</xdr:col>
      <xdr:colOff>38100</xdr:colOff>
      <xdr:row>37</xdr:row>
      <xdr:rowOff>167966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159093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12302</xdr:rowOff>
    </xdr:from>
    <xdr:to>
      <xdr:col>24</xdr:col>
      <xdr:colOff>63500</xdr:colOff>
      <xdr:row>58</xdr:row>
      <xdr:rowOff>102873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70602"/>
          <a:ext cx="838200" cy="77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12302</xdr:rowOff>
    </xdr:from>
    <xdr:to>
      <xdr:col>19</xdr:col>
      <xdr:colOff>177800</xdr:colOff>
      <xdr:row>58</xdr:row>
      <xdr:rowOff>128643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70602"/>
          <a:ext cx="889000" cy="80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125100</xdr:rowOff>
    </xdr:from>
    <xdr:to>
      <xdr:col>15</xdr:col>
      <xdr:colOff>50800</xdr:colOff>
      <xdr:row>58</xdr:row>
      <xdr:rowOff>128643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6920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82001</xdr:rowOff>
    </xdr:from>
    <xdr:to>
      <xdr:col>10</xdr:col>
      <xdr:colOff>114300</xdr:colOff>
      <xdr:row>58</xdr:row>
      <xdr:rowOff>125100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26101"/>
          <a:ext cx="889000" cy="4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52073</xdr:rowOff>
    </xdr:from>
    <xdr:to>
      <xdr:col>24</xdr:col>
      <xdr:colOff>114300</xdr:colOff>
      <xdr:row>58</xdr:row>
      <xdr:rowOff>153673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30500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132952</xdr:rowOff>
    </xdr:from>
    <xdr:to>
      <xdr:col>20</xdr:col>
      <xdr:colOff>38100</xdr:colOff>
      <xdr:row>54</xdr:row>
      <xdr:rowOff>63102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54229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1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77843</xdr:rowOff>
    </xdr:from>
    <xdr:to>
      <xdr:col>15</xdr:col>
      <xdr:colOff>101600</xdr:colOff>
      <xdr:row>59</xdr:row>
      <xdr:rowOff>7993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170570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74300</xdr:rowOff>
    </xdr:from>
    <xdr:to>
      <xdr:col>10</xdr:col>
      <xdr:colOff>165100</xdr:colOff>
      <xdr:row>59</xdr:row>
      <xdr:rowOff>4450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167027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31201</xdr:rowOff>
    </xdr:from>
    <xdr:to>
      <xdr:col>6</xdr:col>
      <xdr:colOff>38100</xdr:colOff>
      <xdr:row>58</xdr:row>
      <xdr:rowOff>132801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149328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35742</xdr:rowOff>
    </xdr:from>
    <xdr:to>
      <xdr:col>24</xdr:col>
      <xdr:colOff>63500</xdr:colOff>
      <xdr:row>78</xdr:row>
      <xdr:rowOff>142160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37392"/>
          <a:ext cx="838200" cy="27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142160</xdr:rowOff>
    </xdr:from>
    <xdr:to>
      <xdr:col>19</xdr:col>
      <xdr:colOff>177800</xdr:colOff>
      <xdr:row>79</xdr:row>
      <xdr:rowOff>123306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515260"/>
          <a:ext cx="889000" cy="15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116024</xdr:rowOff>
    </xdr:from>
    <xdr:to>
      <xdr:col>15</xdr:col>
      <xdr:colOff>50800</xdr:colOff>
      <xdr:row>79</xdr:row>
      <xdr:rowOff>123306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489124"/>
          <a:ext cx="889000" cy="17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149975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35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116024</xdr:rowOff>
    </xdr:from>
    <xdr:to>
      <xdr:col>10</xdr:col>
      <xdr:colOff>114300</xdr:colOff>
      <xdr:row>79</xdr:row>
      <xdr:rowOff>72730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89124"/>
          <a:ext cx="889000" cy="1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156392</xdr:rowOff>
    </xdr:from>
    <xdr:to>
      <xdr:col>24</xdr:col>
      <xdr:colOff>114300</xdr:colOff>
      <xdr:row>77</xdr:row>
      <xdr:rowOff>86542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7819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3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91360</xdr:rowOff>
    </xdr:from>
    <xdr:to>
      <xdr:col>20</xdr:col>
      <xdr:colOff>38100</xdr:colOff>
      <xdr:row>79</xdr:row>
      <xdr:rowOff>21510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4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38037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3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72506</xdr:rowOff>
    </xdr:from>
    <xdr:to>
      <xdr:col>15</xdr:col>
      <xdr:colOff>101600</xdr:colOff>
      <xdr:row>80</xdr:row>
      <xdr:rowOff>2656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6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165233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7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65224</xdr:rowOff>
    </xdr:from>
    <xdr:to>
      <xdr:col>10</xdr:col>
      <xdr:colOff>165100</xdr:colOff>
      <xdr:row>78</xdr:row>
      <xdr:rowOff>166824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11901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1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21930</xdr:rowOff>
    </xdr:from>
    <xdr:to>
      <xdr:col>6</xdr:col>
      <xdr:colOff>38100</xdr:colOff>
      <xdr:row>79</xdr:row>
      <xdr:rowOff>123530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140057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4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126085</xdr:rowOff>
    </xdr:from>
    <xdr:to>
      <xdr:col>24</xdr:col>
      <xdr:colOff>63500</xdr:colOff>
      <xdr:row>98</xdr:row>
      <xdr:rowOff>139891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6735"/>
          <a:ext cx="838200" cy="18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139891</xdr:rowOff>
    </xdr:from>
    <xdr:to>
      <xdr:col>19</xdr:col>
      <xdr:colOff>177800</xdr:colOff>
      <xdr:row>99</xdr:row>
      <xdr:rowOff>24270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4199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143308</xdr:rowOff>
    </xdr:from>
    <xdr:to>
      <xdr:col>15</xdr:col>
      <xdr:colOff>50800</xdr:colOff>
      <xdr:row>99</xdr:row>
      <xdr:rowOff>24270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945408"/>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101815</xdr:rowOff>
    </xdr:from>
    <xdr:to>
      <xdr:col>10</xdr:col>
      <xdr:colOff>114300</xdr:colOff>
      <xdr:row>98</xdr:row>
      <xdr:rowOff>143308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03915"/>
          <a:ext cx="8890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75285</xdr:rowOff>
    </xdr:from>
    <xdr:to>
      <xdr:col>24</xdr:col>
      <xdr:colOff>114300</xdr:colOff>
      <xdr:row>98</xdr:row>
      <xdr:rowOff>5435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53712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89091</xdr:rowOff>
    </xdr:from>
    <xdr:to>
      <xdr:col>20</xdr:col>
      <xdr:colOff>38100</xdr:colOff>
      <xdr:row>99</xdr:row>
      <xdr:rowOff>19241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8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144920</xdr:rowOff>
    </xdr:from>
    <xdr:to>
      <xdr:col>15</xdr:col>
      <xdr:colOff>101600</xdr:colOff>
      <xdr:row>99</xdr:row>
      <xdr:rowOff>75070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92508</xdr:rowOff>
    </xdr:from>
    <xdr:to>
      <xdr:col>10</xdr:col>
      <xdr:colOff>165100</xdr:colOff>
      <xdr:row>99</xdr:row>
      <xdr:rowOff>22658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13785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51015</xdr:rowOff>
    </xdr:from>
    <xdr:to>
      <xdr:col>6</xdr:col>
      <xdr:colOff>38100</xdr:colOff>
      <xdr:row>98</xdr:row>
      <xdr:rowOff>152615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143742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80950</xdr:rowOff>
    </xdr:from>
    <xdr:to>
      <xdr:col>55</xdr:col>
      <xdr:colOff>0</xdr:colOff>
      <xdr:row>37</xdr:row>
      <xdr:rowOff>84836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24600"/>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80264</xdr:rowOff>
    </xdr:from>
    <xdr:to>
      <xdr:col>50</xdr:col>
      <xdr:colOff>114300</xdr:colOff>
      <xdr:row>37</xdr:row>
      <xdr:rowOff>80950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239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49403</xdr:rowOff>
    </xdr:from>
    <xdr:to>
      <xdr:col>45</xdr:col>
      <xdr:colOff>177800</xdr:colOff>
      <xdr:row>37</xdr:row>
      <xdr:rowOff>80264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9305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49403</xdr:rowOff>
    </xdr:from>
    <xdr:to>
      <xdr:col>41</xdr:col>
      <xdr:colOff>50800</xdr:colOff>
      <xdr:row>37</xdr:row>
      <xdr:rowOff>53975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930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34036</xdr:rowOff>
    </xdr:from>
    <xdr:to>
      <xdr:col>55</xdr:col>
      <xdr:colOff>50800</xdr:colOff>
      <xdr:row>37</xdr:row>
      <xdr:rowOff>135636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56913</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2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30150</xdr:rowOff>
    </xdr:from>
    <xdr:to>
      <xdr:col>50</xdr:col>
      <xdr:colOff>165100</xdr:colOff>
      <xdr:row>37</xdr:row>
      <xdr:rowOff>131750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122877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29464</xdr:rowOff>
    </xdr:from>
    <xdr:to>
      <xdr:col>46</xdr:col>
      <xdr:colOff>38100</xdr:colOff>
      <xdr:row>37</xdr:row>
      <xdr:rowOff>131064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122191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170053</xdr:rowOff>
    </xdr:from>
    <xdr:to>
      <xdr:col>41</xdr:col>
      <xdr:colOff>101600</xdr:colOff>
      <xdr:row>37</xdr:row>
      <xdr:rowOff>100203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116730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3175</xdr:rowOff>
    </xdr:from>
    <xdr:to>
      <xdr:col>36</xdr:col>
      <xdr:colOff>165100</xdr:colOff>
      <xdr:row>37</xdr:row>
      <xdr:rowOff>104775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95902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126373</xdr:rowOff>
    </xdr:from>
    <xdr:to>
      <xdr:col>55</xdr:col>
      <xdr:colOff>0</xdr:colOff>
      <xdr:row>55</xdr:row>
      <xdr:rowOff>152525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56123"/>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142740</xdr:rowOff>
    </xdr:from>
    <xdr:to>
      <xdr:col>50</xdr:col>
      <xdr:colOff>114300</xdr:colOff>
      <xdr:row>55</xdr:row>
      <xdr:rowOff>152525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572490"/>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127241</xdr:rowOff>
    </xdr:from>
    <xdr:to>
      <xdr:col>45</xdr:col>
      <xdr:colOff>177800</xdr:colOff>
      <xdr:row>55</xdr:row>
      <xdr:rowOff>142740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56991"/>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163771</xdr:rowOff>
    </xdr:from>
    <xdr:to>
      <xdr:col>41</xdr:col>
      <xdr:colOff>50800</xdr:colOff>
      <xdr:row>55</xdr:row>
      <xdr:rowOff>127241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22071"/>
          <a:ext cx="889000" cy="1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75573</xdr:rowOff>
    </xdr:from>
    <xdr:to>
      <xdr:col>55</xdr:col>
      <xdr:colOff>50800</xdr:colOff>
      <xdr:row>56</xdr:row>
      <xdr:rowOff>5723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98450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101725</xdr:rowOff>
    </xdr:from>
    <xdr:to>
      <xdr:col>50</xdr:col>
      <xdr:colOff>165100</xdr:colOff>
      <xdr:row>56</xdr:row>
      <xdr:rowOff>31875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48402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91940</xdr:rowOff>
    </xdr:from>
    <xdr:to>
      <xdr:col>46</xdr:col>
      <xdr:colOff>38100</xdr:colOff>
      <xdr:row>56</xdr:row>
      <xdr:rowOff>22090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38617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9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76441</xdr:rowOff>
    </xdr:from>
    <xdr:to>
      <xdr:col>41</xdr:col>
      <xdr:colOff>101600</xdr:colOff>
      <xdr:row>56</xdr:row>
      <xdr:rowOff>6591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23118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112971</xdr:rowOff>
    </xdr:from>
    <xdr:to>
      <xdr:col>36</xdr:col>
      <xdr:colOff>165100</xdr:colOff>
      <xdr:row>55</xdr:row>
      <xdr:rowOff>43121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59648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80493</xdr:rowOff>
    </xdr:from>
    <xdr:to>
      <xdr:col>55</xdr:col>
      <xdr:colOff>0</xdr:colOff>
      <xdr:row>76</xdr:row>
      <xdr:rowOff>96540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39243"/>
          <a:ext cx="838200" cy="1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80493</xdr:rowOff>
    </xdr:from>
    <xdr:to>
      <xdr:col>50</xdr:col>
      <xdr:colOff>114300</xdr:colOff>
      <xdr:row>77</xdr:row>
      <xdr:rowOff>71096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39243"/>
          <a:ext cx="889000" cy="3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71096</xdr:rowOff>
    </xdr:from>
    <xdr:to>
      <xdr:col>45</xdr:col>
      <xdr:colOff>177800</xdr:colOff>
      <xdr:row>77</xdr:row>
      <xdr:rowOff>120909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72746"/>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120909</xdr:rowOff>
    </xdr:from>
    <xdr:to>
      <xdr:col>41</xdr:col>
      <xdr:colOff>50800</xdr:colOff>
      <xdr:row>77</xdr:row>
      <xdr:rowOff>131035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22559"/>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45740</xdr:rowOff>
    </xdr:from>
    <xdr:to>
      <xdr:col>55</xdr:col>
      <xdr:colOff>50800</xdr:colOff>
      <xdr:row>76</xdr:row>
      <xdr:rowOff>147340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24167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29693</xdr:rowOff>
    </xdr:from>
    <xdr:to>
      <xdr:col>50</xdr:col>
      <xdr:colOff>165100</xdr:colOff>
      <xdr:row>75</xdr:row>
      <xdr:rowOff>131293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147820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20296</xdr:rowOff>
    </xdr:from>
    <xdr:to>
      <xdr:col>46</xdr:col>
      <xdr:colOff>38100</xdr:colOff>
      <xdr:row>77</xdr:row>
      <xdr:rowOff>121896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113023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70109</xdr:rowOff>
    </xdr:from>
    <xdr:to>
      <xdr:col>41</xdr:col>
      <xdr:colOff>101600</xdr:colOff>
      <xdr:row>78</xdr:row>
      <xdr:rowOff>259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162836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3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80235</xdr:rowOff>
    </xdr:from>
    <xdr:to>
      <xdr:col>36</xdr:col>
      <xdr:colOff>165100</xdr:colOff>
      <xdr:row>78</xdr:row>
      <xdr:rowOff>10385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85472</xdr:rowOff>
    </xdr:from>
    <xdr:to>
      <xdr:col>55</xdr:col>
      <xdr:colOff>0</xdr:colOff>
      <xdr:row>97</xdr:row>
      <xdr:rowOff>85637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44672"/>
          <a:ext cx="838200" cy="17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126702</xdr:rowOff>
    </xdr:from>
    <xdr:to>
      <xdr:col>50</xdr:col>
      <xdr:colOff>114300</xdr:colOff>
      <xdr:row>97</xdr:row>
      <xdr:rowOff>85637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85902"/>
          <a:ext cx="889000" cy="1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95645</xdr:rowOff>
    </xdr:from>
    <xdr:to>
      <xdr:col>45</xdr:col>
      <xdr:colOff>177800</xdr:colOff>
      <xdr:row>96</xdr:row>
      <xdr:rowOff>126702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54845"/>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95645</xdr:rowOff>
    </xdr:from>
    <xdr:to>
      <xdr:col>41</xdr:col>
      <xdr:colOff>50800</xdr:colOff>
      <xdr:row>96</xdr:row>
      <xdr:rowOff>146476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54845"/>
          <a:ext cx="889000" cy="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34672</xdr:rowOff>
    </xdr:from>
    <xdr:to>
      <xdr:col>55</xdr:col>
      <xdr:colOff>50800</xdr:colOff>
      <xdr:row>96</xdr:row>
      <xdr:rowOff>136272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13099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34837</xdr:rowOff>
    </xdr:from>
    <xdr:to>
      <xdr:col>50</xdr:col>
      <xdr:colOff>165100</xdr:colOff>
      <xdr:row>97</xdr:row>
      <xdr:rowOff>136437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127564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75902</xdr:rowOff>
    </xdr:from>
    <xdr:to>
      <xdr:col>46</xdr:col>
      <xdr:colOff>38100</xdr:colOff>
      <xdr:row>97</xdr:row>
      <xdr:rowOff>6052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168629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44845</xdr:rowOff>
    </xdr:from>
    <xdr:to>
      <xdr:col>41</xdr:col>
      <xdr:colOff>101600</xdr:colOff>
      <xdr:row>96</xdr:row>
      <xdr:rowOff>146445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137572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5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95676</xdr:rowOff>
    </xdr:from>
    <xdr:to>
      <xdr:col>36</xdr:col>
      <xdr:colOff>165100</xdr:colOff>
      <xdr:row>97</xdr:row>
      <xdr:rowOff>25826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19228</xdr:rowOff>
    </xdr:from>
    <xdr:to>
      <xdr:col>85</xdr:col>
      <xdr:colOff>126364</xdr:colOff>
      <xdr:row>39</xdr:row>
      <xdr:rowOff>37440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505628"/>
          <a:ext cx="1269" cy="12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137355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19228</xdr:rowOff>
    </xdr:from>
    <xdr:to>
      <xdr:col>86</xdr:col>
      <xdr:colOff>25400</xdr:colOff>
      <xdr:row>32</xdr:row>
      <xdr:rowOff>19228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50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93028</xdr:rowOff>
    </xdr:from>
    <xdr:to>
      <xdr:col>85</xdr:col>
      <xdr:colOff>127000</xdr:colOff>
      <xdr:row>36</xdr:row>
      <xdr:rowOff>132118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65228"/>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93641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94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70764</xdr:rowOff>
    </xdr:from>
    <xdr:to>
      <xdr:col>85</xdr:col>
      <xdr:colOff>177800</xdr:colOff>
      <xdr:row>37</xdr:row>
      <xdr:rowOff>914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69672</xdr:rowOff>
    </xdr:from>
    <xdr:to>
      <xdr:col>81</xdr:col>
      <xdr:colOff>50800</xdr:colOff>
      <xdr:row>36</xdr:row>
      <xdr:rowOff>93028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41872"/>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156468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69672</xdr:rowOff>
    </xdr:from>
    <xdr:to>
      <xdr:col>76</xdr:col>
      <xdr:colOff>114300</xdr:colOff>
      <xdr:row>36</xdr:row>
      <xdr:rowOff>139357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41872"/>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76607</xdr:rowOff>
    </xdr:from>
    <xdr:to>
      <xdr:col>71</xdr:col>
      <xdr:colOff>177800</xdr:colOff>
      <xdr:row>36</xdr:row>
      <xdr:rowOff>139357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220107"/>
          <a:ext cx="889000" cy="10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66908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62184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81318</xdr:rowOff>
    </xdr:from>
    <xdr:to>
      <xdr:col>85</xdr:col>
      <xdr:colOff>177800</xdr:colOff>
      <xdr:row>37</xdr:row>
      <xdr:rowOff>11468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59745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42228</xdr:rowOff>
    </xdr:from>
    <xdr:to>
      <xdr:col>81</xdr:col>
      <xdr:colOff>101600</xdr:colOff>
      <xdr:row>36</xdr:row>
      <xdr:rowOff>143828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134955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18872</xdr:rowOff>
    </xdr:from>
    <xdr:to>
      <xdr:col>76</xdr:col>
      <xdr:colOff>165100</xdr:colOff>
      <xdr:row>36</xdr:row>
      <xdr:rowOff>120472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136999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88557</xdr:rowOff>
    </xdr:from>
    <xdr:to>
      <xdr:col>72</xdr:col>
      <xdr:colOff>38100</xdr:colOff>
      <xdr:row>37</xdr:row>
      <xdr:rowOff>18707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25807</xdr:rowOff>
    </xdr:from>
    <xdr:to>
      <xdr:col>67</xdr:col>
      <xdr:colOff>101600</xdr:colOff>
      <xdr:row>30</xdr:row>
      <xdr:rowOff>127407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1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143934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49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139885</xdr:rowOff>
    </xdr:from>
    <xdr:to>
      <xdr:col>85</xdr:col>
      <xdr:colOff>127000</xdr:colOff>
      <xdr:row>57</xdr:row>
      <xdr:rowOff>24888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8712385"/>
          <a:ext cx="838200" cy="10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24888</xdr:rowOff>
    </xdr:from>
    <xdr:to>
      <xdr:col>81</xdr:col>
      <xdr:colOff>50800</xdr:colOff>
      <xdr:row>58</xdr:row>
      <xdr:rowOff>19434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97538"/>
          <a:ext cx="889000" cy="1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5501</xdr:rowOff>
    </xdr:from>
    <xdr:to>
      <xdr:col>76</xdr:col>
      <xdr:colOff>114300</xdr:colOff>
      <xdr:row>58</xdr:row>
      <xdr:rowOff>19434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949601"/>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5501</xdr:rowOff>
    </xdr:from>
    <xdr:to>
      <xdr:col>71</xdr:col>
      <xdr:colOff>177800</xdr:colOff>
      <xdr:row>58</xdr:row>
      <xdr:rowOff>58503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49601"/>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89085</xdr:rowOff>
    </xdr:from>
    <xdr:to>
      <xdr:col>85</xdr:col>
      <xdr:colOff>177800</xdr:colOff>
      <xdr:row>51</xdr:row>
      <xdr:rowOff>19235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6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42112</xdr:rowOff>
    </xdr:from>
    <xdr:ext cx="599010"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61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145538</xdr:rowOff>
    </xdr:from>
    <xdr:to>
      <xdr:col>81</xdr:col>
      <xdr:colOff>101600</xdr:colOff>
      <xdr:row>57</xdr:row>
      <xdr:rowOff>75688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92215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140084</xdr:rowOff>
    </xdr:from>
    <xdr:to>
      <xdr:col>76</xdr:col>
      <xdr:colOff>165100</xdr:colOff>
      <xdr:row>58</xdr:row>
      <xdr:rowOff>70234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1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61361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126151</xdr:rowOff>
    </xdr:from>
    <xdr:to>
      <xdr:col>72</xdr:col>
      <xdr:colOff>38100</xdr:colOff>
      <xdr:row>58</xdr:row>
      <xdr:rowOff>56301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72828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6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7703</xdr:rowOff>
    </xdr:from>
    <xdr:to>
      <xdr:col>67</xdr:col>
      <xdr:colOff>101600</xdr:colOff>
      <xdr:row>58</xdr:row>
      <xdr:rowOff>109303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100430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78305</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62285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154722</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27822"/>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154722</xdr:rowOff>
    </xdr:from>
    <xdr:to>
      <xdr:col>76</xdr:col>
      <xdr:colOff>114300</xdr:colOff>
      <xdr:row>79</xdr:row>
      <xdr:rowOff>66777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27822"/>
          <a:ext cx="889000" cy="8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66743</xdr:rowOff>
    </xdr:from>
    <xdr:to>
      <xdr:col>71</xdr:col>
      <xdr:colOff>177800</xdr:colOff>
      <xdr:row>79</xdr:row>
      <xdr:rowOff>66777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1129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27505</xdr:rowOff>
    </xdr:from>
    <xdr:to>
      <xdr:col>85</xdr:col>
      <xdr:colOff>177800</xdr:colOff>
      <xdr:row>79</xdr:row>
      <xdr:rowOff>129105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113882</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8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103922</xdr:rowOff>
    </xdr:from>
    <xdr:to>
      <xdr:col>76</xdr:col>
      <xdr:colOff>165100</xdr:colOff>
      <xdr:row>79</xdr:row>
      <xdr:rowOff>34072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25199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56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15977</xdr:rowOff>
    </xdr:from>
    <xdr:to>
      <xdr:col>72</xdr:col>
      <xdr:colOff>38100</xdr:colOff>
      <xdr:row>79</xdr:row>
      <xdr:rowOff>117577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108704</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53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15943</xdr:rowOff>
    </xdr:from>
    <xdr:to>
      <xdr:col>67</xdr:col>
      <xdr:colOff>101600</xdr:colOff>
      <xdr:row>79</xdr:row>
      <xdr:rowOff>117543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108670</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5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171132</xdr:rowOff>
    </xdr:from>
    <xdr:to>
      <xdr:col>85</xdr:col>
      <xdr:colOff>127000</xdr:colOff>
      <xdr:row>95</xdr:row>
      <xdr:rowOff>48082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87432"/>
          <a:ext cx="8382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48082</xdr:rowOff>
    </xdr:from>
    <xdr:to>
      <xdr:col>81</xdr:col>
      <xdr:colOff>50800</xdr:colOff>
      <xdr:row>95</xdr:row>
      <xdr:rowOff>94704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35832"/>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94704</xdr:rowOff>
    </xdr:from>
    <xdr:to>
      <xdr:col>76</xdr:col>
      <xdr:colOff>114300</xdr:colOff>
      <xdr:row>95</xdr:row>
      <xdr:rowOff>118974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382454"/>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118974</xdr:rowOff>
    </xdr:from>
    <xdr:to>
      <xdr:col>71</xdr:col>
      <xdr:colOff>177800</xdr:colOff>
      <xdr:row>95</xdr:row>
      <xdr:rowOff>120611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06724"/>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120332</xdr:rowOff>
    </xdr:from>
    <xdr:to>
      <xdr:col>85</xdr:col>
      <xdr:colOff>177800</xdr:colOff>
      <xdr:row>95</xdr:row>
      <xdr:rowOff>50482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143209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0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168732</xdr:rowOff>
    </xdr:from>
    <xdr:to>
      <xdr:col>81</xdr:col>
      <xdr:colOff>101600</xdr:colOff>
      <xdr:row>95</xdr:row>
      <xdr:rowOff>98882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90009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3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43904</xdr:rowOff>
    </xdr:from>
    <xdr:to>
      <xdr:col>76</xdr:col>
      <xdr:colOff>165100</xdr:colOff>
      <xdr:row>95</xdr:row>
      <xdr:rowOff>145504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136631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68174</xdr:rowOff>
    </xdr:from>
    <xdr:to>
      <xdr:col>72</xdr:col>
      <xdr:colOff>38100</xdr:colOff>
      <xdr:row>95</xdr:row>
      <xdr:rowOff>169774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160901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69811</xdr:rowOff>
    </xdr:from>
    <xdr:to>
      <xdr:col>67</xdr:col>
      <xdr:colOff>101600</xdr:colOff>
      <xdr:row>95</xdr:row>
      <xdr:rowOff>171411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162538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4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年度は国の特別定額給付金給付事業により大きく増加したが、事業完了により、類似団体と同様に令和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年度は大きく減少した。</a:t>
          </a:r>
        </a:p>
        <a:p>
          <a:r>
            <a:rPr kumimoji="1" lang="ja-JP" altLang="en-US" sz="1300">
              <a:latin typeface="ＭＳ Ｐゴシック" panose="020B0600070205080204" pitchFamily="50" charset="-128"/>
              <a:ea typeface="ＭＳ Ｐゴシック" panose="020B0600070205080204" pitchFamily="50" charset="-128"/>
            </a:rPr>
            <a:t>教育費は、東条地域小中一貫校の新校舎建設により大きく増加し、類似団体内で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位になり、全国平均や兵庫県平均を大きく上回った。今後、令和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年度ごろまで小中一貫校整備や関連する施設整備に引き続き取り組むことから、平均より高い状態を維持すると見込んでいる。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財政調整基金残高は、基金を取り崩さなかったため、前年度決算剰余金による積み立てにより、前年度より</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億円増加し、標準財政規模比も</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実質収支額は、前年度より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億円減少し、標準財政規模に占める割合も</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ポイントの減となった。また、実質単年度収支については赤字に転じ、標準財政規模に占める割合では、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一般会計及びすべての特別会計、公営企業会計において、赤字は生じていない。</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一般会計及びすべての特別会計、公営企業会計において、引き続き適正な財政運営、経営健全化に努め、しっかりとした財政基盤を維持していく。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26432419</v>
      </c>
      <c r="BO4" s="489"/>
      <c r="BP4" s="489"/>
      <c r="BQ4" s="489"/>
      <c r="BR4" s="489"/>
      <c r="BS4" s="489"/>
      <c r="BT4" s="489"/>
      <c r="BU4" s="490"/>
      <c r="BV4" s="488">
        <v>24967131</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4.5</v>
      </c>
      <c r="CU4" s="629"/>
      <c r="CV4" s="629"/>
      <c r="CW4" s="629"/>
      <c r="CX4" s="629"/>
      <c r="CY4" s="629"/>
      <c r="CZ4" s="629"/>
      <c r="DA4" s="630"/>
      <c r="DB4" s="628">
        <v>5.0999999999999996</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25795623</v>
      </c>
      <c r="BO5" s="460"/>
      <c r="BP5" s="460"/>
      <c r="BQ5" s="460"/>
      <c r="BR5" s="460"/>
      <c r="BS5" s="460"/>
      <c r="BT5" s="460"/>
      <c r="BU5" s="461"/>
      <c r="BV5" s="459">
        <v>24261519</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84.8</v>
      </c>
      <c r="CU5" s="457"/>
      <c r="CV5" s="457"/>
      <c r="CW5" s="457"/>
      <c r="CX5" s="457"/>
      <c r="CY5" s="457"/>
      <c r="CZ5" s="457"/>
      <c r="DA5" s="458"/>
      <c r="DB5" s="456">
        <v>88.6</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636796</v>
      </c>
      <c r="BO6" s="460"/>
      <c r="BP6" s="460"/>
      <c r="BQ6" s="460"/>
      <c r="BR6" s="460"/>
      <c r="BS6" s="460"/>
      <c r="BT6" s="460"/>
      <c r="BU6" s="461"/>
      <c r="BV6" s="459">
        <v>705612</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89.5</v>
      </c>
      <c r="CU6" s="603"/>
      <c r="CV6" s="603"/>
      <c r="CW6" s="603"/>
      <c r="CX6" s="603"/>
      <c r="CY6" s="603"/>
      <c r="CZ6" s="603"/>
      <c r="DA6" s="604"/>
      <c r="DB6" s="602">
        <v>93.2</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69312</v>
      </c>
      <c r="BO7" s="460"/>
      <c r="BP7" s="460"/>
      <c r="BQ7" s="460"/>
      <c r="BR7" s="460"/>
      <c r="BS7" s="460"/>
      <c r="BT7" s="460"/>
      <c r="BU7" s="461"/>
      <c r="BV7" s="459">
        <v>87392</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12644029</v>
      </c>
      <c r="CU7" s="460"/>
      <c r="CV7" s="460"/>
      <c r="CW7" s="460"/>
      <c r="CX7" s="460"/>
      <c r="CY7" s="460"/>
      <c r="CZ7" s="460"/>
      <c r="DA7" s="461"/>
      <c r="DB7" s="459">
        <v>12043003</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567484</v>
      </c>
      <c r="BO8" s="460"/>
      <c r="BP8" s="460"/>
      <c r="BQ8" s="460"/>
      <c r="BR8" s="460"/>
      <c r="BS8" s="460"/>
      <c r="BT8" s="460"/>
      <c r="BU8" s="461"/>
      <c r="BV8" s="459">
        <v>618220</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0.67</v>
      </c>
      <c r="CU8" s="563"/>
      <c r="CV8" s="563"/>
      <c r="CW8" s="563"/>
      <c r="CX8" s="563"/>
      <c r="CY8" s="563"/>
      <c r="CZ8" s="563"/>
      <c r="DA8" s="564"/>
      <c r="DB8" s="562">
        <v>0.69</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40645</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-50736</v>
      </c>
      <c r="BO9" s="460"/>
      <c r="BP9" s="460"/>
      <c r="BQ9" s="460"/>
      <c r="BR9" s="460"/>
      <c r="BS9" s="460"/>
      <c r="BT9" s="460"/>
      <c r="BU9" s="461"/>
      <c r="BV9" s="459">
        <v>162978</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14.2</v>
      </c>
      <c r="CU9" s="457"/>
      <c r="CV9" s="457"/>
      <c r="CW9" s="457"/>
      <c r="CX9" s="457"/>
      <c r="CY9" s="457"/>
      <c r="CZ9" s="457"/>
      <c r="DA9" s="458"/>
      <c r="DB9" s="456">
        <v>14</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40310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8093</v>
      </c>
      <c r="BO10" s="460"/>
      <c r="BP10" s="460"/>
      <c r="BQ10" s="460"/>
      <c r="BR10" s="460"/>
      <c r="BS10" s="460"/>
      <c r="BT10" s="460"/>
      <c r="BU10" s="461"/>
      <c r="BV10" s="459">
        <v>12394</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94</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39842</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120</v>
      </c>
      <c r="AV12" s="518"/>
      <c r="AW12" s="518"/>
      <c r="AX12" s="518"/>
      <c r="AY12" s="473" t="s">
        <v>134</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38251</v>
      </c>
      <c r="S13" s="547"/>
      <c r="T13" s="547"/>
      <c r="U13" s="547"/>
      <c r="V13" s="548"/>
      <c r="W13" s="549" t="s">
        <v>138</v>
      </c>
      <c r="X13" s="445"/>
      <c r="Y13" s="445"/>
      <c r="Z13" s="445"/>
      <c r="AA13" s="445"/>
      <c r="AB13" s="446"/>
      <c r="AC13" s="412">
        <v>911</v>
      </c>
      <c r="AD13" s="413"/>
      <c r="AE13" s="413"/>
      <c r="AF13" s="413"/>
      <c r="AG13" s="414"/>
      <c r="AH13" s="412">
        <v>913</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-42643</v>
      </c>
      <c r="BO13" s="460"/>
      <c r="BP13" s="460"/>
      <c r="BQ13" s="460"/>
      <c r="BR13" s="460"/>
      <c r="BS13" s="460"/>
      <c r="BT13" s="460"/>
      <c r="BU13" s="461"/>
      <c r="BV13" s="459">
        <v>175372</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5.4</v>
      </c>
      <c r="CU13" s="457"/>
      <c r="CV13" s="457"/>
      <c r="CW13" s="457"/>
      <c r="CX13" s="457"/>
      <c r="CY13" s="457"/>
      <c r="CZ13" s="457"/>
      <c r="DA13" s="458"/>
      <c r="DB13" s="456">
        <v>5.0999999999999996</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40265</v>
      </c>
      <c r="S14" s="547"/>
      <c r="T14" s="547"/>
      <c r="U14" s="547"/>
      <c r="V14" s="548"/>
      <c r="W14" s="550"/>
      <c r="X14" s="448"/>
      <c r="Y14" s="448"/>
      <c r="Z14" s="448"/>
      <c r="AA14" s="448"/>
      <c r="AB14" s="449"/>
      <c r="AC14" s="539">
        <v>4.5</v>
      </c>
      <c r="AD14" s="540"/>
      <c r="AE14" s="540"/>
      <c r="AF14" s="540"/>
      <c r="AG14" s="541"/>
      <c r="AH14" s="539">
        <v>4.8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128</v>
      </c>
      <c r="CU14" s="557"/>
      <c r="CV14" s="557"/>
      <c r="CW14" s="557"/>
      <c r="CX14" s="557"/>
      <c r="CY14" s="557"/>
      <c r="CZ14" s="557"/>
      <c r="DA14" s="558"/>
      <c r="DB14" s="556" t="s">
        <v>128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38407</v>
      </c>
      <c r="S15" s="547"/>
      <c r="T15" s="547"/>
      <c r="U15" s="547"/>
      <c r="V15" s="548"/>
      <c r="W15" s="549" t="s">
        <v>146</v>
      </c>
      <c r="X15" s="445"/>
      <c r="Y15" s="445"/>
      <c r="Z15" s="445"/>
      <c r="AA15" s="445"/>
      <c r="AB15" s="446"/>
      <c r="AC15" s="412">
        <v>7641</v>
      </c>
      <c r="AD15" s="413"/>
      <c r="AE15" s="413"/>
      <c r="AF15" s="413"/>
      <c r="AG15" s="414"/>
      <c r="AH15" s="412">
        <v>7070</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6279075</v>
      </c>
      <c r="BO15" s="489"/>
      <c r="BP15" s="489"/>
      <c r="BQ15" s="489"/>
      <c r="BR15" s="489"/>
      <c r="BS15" s="489"/>
      <c r="BT15" s="489"/>
      <c r="BU15" s="490"/>
      <c r="BV15" s="488">
        <v>6398276</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37.9</v>
      </c>
      <c r="AD16" s="540"/>
      <c r="AE16" s="540"/>
      <c r="AF16" s="540"/>
      <c r="AG16" s="541"/>
      <c r="AH16" s="539">
        <v>36.799999999999997</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9976484</v>
      </c>
      <c r="BO16" s="460"/>
      <c r="BP16" s="460"/>
      <c r="BQ16" s="460"/>
      <c r="BR16" s="460"/>
      <c r="BS16" s="460"/>
      <c r="BT16" s="460"/>
      <c r="BU16" s="461"/>
      <c r="BV16" s="459">
        <v>9523853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11600</v>
      </c>
      <c r="AD17" s="413"/>
      <c r="AE17" s="413"/>
      <c r="AF17" s="413"/>
      <c r="AG17" s="414"/>
      <c r="AH17" s="412">
        <v>11210</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8007306</v>
      </c>
      <c r="BO17" s="460"/>
      <c r="BP17" s="460"/>
      <c r="BQ17" s="460"/>
      <c r="BR17" s="460"/>
      <c r="BS17" s="460"/>
      <c r="BT17" s="460"/>
      <c r="BU17" s="461"/>
      <c r="BV17" s="459">
        <v>8173930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157.55000000000001</v>
      </c>
      <c r="M18" s="512"/>
      <c r="N18" s="512"/>
      <c r="O18" s="512"/>
      <c r="P18" s="512"/>
      <c r="Q18" s="512"/>
      <c r="R18" s="513"/>
      <c r="S18" s="513"/>
      <c r="T18" s="513"/>
      <c r="U18" s="513"/>
      <c r="V18" s="514"/>
      <c r="W18" s="530"/>
      <c r="X18" s="531"/>
      <c r="Y18" s="531"/>
      <c r="Z18" s="531"/>
      <c r="AA18" s="531"/>
      <c r="AB18" s="555"/>
      <c r="AC18" s="429">
        <v>57.6</v>
      </c>
      <c r="AD18" s="430"/>
      <c r="AE18" s="430"/>
      <c r="AF18" s="430"/>
      <c r="AG18" s="515"/>
      <c r="AH18" s="429">
        <v>58.4</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10998073</v>
      </c>
      <c r="BO18" s="460"/>
      <c r="BP18" s="460"/>
      <c r="BQ18" s="460"/>
      <c r="BR18" s="460"/>
      <c r="BS18" s="460"/>
      <c r="BT18" s="460"/>
      <c r="BU18" s="461"/>
      <c r="BV18" s="459">
        <v>10788960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258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15816155</v>
      </c>
      <c r="BO19" s="460"/>
      <c r="BP19" s="460"/>
      <c r="BQ19" s="460"/>
      <c r="BR19" s="460"/>
      <c r="BS19" s="460"/>
      <c r="BT19" s="460"/>
      <c r="BU19" s="461"/>
      <c r="BV19" s="459">
        <v>15018862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17070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23701469</v>
      </c>
      <c r="BO22" s="489"/>
      <c r="BP22" s="489"/>
      <c r="BQ22" s="489"/>
      <c r="BR22" s="489"/>
      <c r="BS22" s="489"/>
      <c r="BT22" s="489"/>
      <c r="BU22" s="490"/>
      <c r="BV22" s="488">
        <v>21781445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17029124</v>
      </c>
      <c r="BO23" s="460"/>
      <c r="BP23" s="460"/>
      <c r="BQ23" s="460"/>
      <c r="BR23" s="460"/>
      <c r="BS23" s="460"/>
      <c r="BT23" s="460"/>
      <c r="BU23" s="461"/>
      <c r="BV23" s="459">
        <v>14774632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9400</v>
      </c>
      <c r="R24" s="413"/>
      <c r="S24" s="413"/>
      <c r="T24" s="413"/>
      <c r="U24" s="413"/>
      <c r="V24" s="414"/>
      <c r="W24" s="502"/>
      <c r="X24" s="439"/>
      <c r="Y24" s="440"/>
      <c r="Z24" s="415" t="s">
        <v>171</v>
      </c>
      <c r="AA24" s="416"/>
      <c r="AB24" s="416"/>
      <c r="AC24" s="416"/>
      <c r="AD24" s="416"/>
      <c r="AE24" s="416"/>
      <c r="AF24" s="416"/>
      <c r="AG24" s="417"/>
      <c r="AH24" s="412">
        <v>264</v>
      </c>
      <c r="AI24" s="413"/>
      <c r="AJ24" s="413"/>
      <c r="AK24" s="413"/>
      <c r="AL24" s="414"/>
      <c r="AM24" s="412">
        <v>781968</v>
      </c>
      <c r="AN24" s="413"/>
      <c r="AO24" s="413"/>
      <c r="AP24" s="413"/>
      <c r="AQ24" s="413"/>
      <c r="AR24" s="414"/>
      <c r="AS24" s="412">
        <v>2962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14591460</v>
      </c>
      <c r="BO24" s="460"/>
      <c r="BP24" s="460"/>
      <c r="BQ24" s="460"/>
      <c r="BR24" s="460"/>
      <c r="BS24" s="460"/>
      <c r="BT24" s="460"/>
      <c r="BU24" s="461"/>
      <c r="BV24" s="459">
        <v>12604800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7500</v>
      </c>
      <c r="R25" s="413"/>
      <c r="S25" s="413"/>
      <c r="T25" s="413"/>
      <c r="U25" s="413"/>
      <c r="V25" s="414"/>
      <c r="W25" s="502"/>
      <c r="X25" s="439"/>
      <c r="Y25" s="440"/>
      <c r="Z25" s="415" t="s">
        <v>174</v>
      </c>
      <c r="AA25" s="416"/>
      <c r="AB25" s="416"/>
      <c r="AC25" s="416"/>
      <c r="AD25" s="416"/>
      <c r="AE25" s="416"/>
      <c r="AF25" s="416"/>
      <c r="AG25" s="417"/>
      <c r="AH25" s="412" t="s">
        <v>175</v>
      </c>
      <c r="AI25" s="413"/>
      <c r="AJ25" s="413"/>
      <c r="AK25" s="413"/>
      <c r="AL25" s="414"/>
      <c r="AM25" s="412" t="s">
        <v>176</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7611686</v>
      </c>
      <c r="BO25" s="489"/>
      <c r="BP25" s="489"/>
      <c r="BQ25" s="489"/>
      <c r="BR25" s="489"/>
      <c r="BS25" s="489"/>
      <c r="BT25" s="489"/>
      <c r="BU25" s="490"/>
      <c r="BV25" s="488">
        <v>6400029</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178</v>
      </c>
      <c r="F26" s="416"/>
      <c r="G26" s="416"/>
      <c r="H26" s="416"/>
      <c r="I26" s="416"/>
      <c r="J26" s="416"/>
      <c r="K26" s="417"/>
      <c r="L26" s="412">
        <v>1</v>
      </c>
      <c r="M26" s="413"/>
      <c r="N26" s="413"/>
      <c r="O26" s="413"/>
      <c r="P26" s="414"/>
      <c r="Q26" s="412">
        <v>6600</v>
      </c>
      <c r="R26" s="413"/>
      <c r="S26" s="413"/>
      <c r="T26" s="413"/>
      <c r="U26" s="413"/>
      <c r="V26" s="414"/>
      <c r="W26" s="502"/>
      <c r="X26" s="439"/>
      <c r="Y26" s="440"/>
      <c r="Z26" s="415" t="s">
        <v>179</v>
      </c>
      <c r="AA26" s="470"/>
      <c r="AB26" s="470"/>
      <c r="AC26" s="470"/>
      <c r="AD26" s="470"/>
      <c r="AE26" s="470"/>
      <c r="AF26" s="470"/>
      <c r="AG26" s="471"/>
      <c r="AH26" s="412">
        <v>5</v>
      </c>
      <c r="AI26" s="413"/>
      <c r="AJ26" s="413"/>
      <c r="AK26" s="413"/>
      <c r="AL26" s="414"/>
      <c r="AM26" s="412">
        <v>15710</v>
      </c>
      <c r="AN26" s="413"/>
      <c r="AO26" s="413"/>
      <c r="AP26" s="413"/>
      <c r="AQ26" s="413"/>
      <c r="AR26" s="414"/>
      <c r="AS26" s="412">
        <v>3142</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128</v>
      </c>
      <c r="BO26" s="460"/>
      <c r="BP26" s="460"/>
      <c r="BQ26" s="460"/>
      <c r="BR26" s="460"/>
      <c r="BS26" s="460"/>
      <c r="BT26" s="460"/>
      <c r="BU26" s="461"/>
      <c r="BV26" s="459" t="s">
        <v>181</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182</v>
      </c>
      <c r="F27" s="416"/>
      <c r="G27" s="416"/>
      <c r="H27" s="416"/>
      <c r="I27" s="416"/>
      <c r="J27" s="416"/>
      <c r="K27" s="417"/>
      <c r="L27" s="412">
        <v>1</v>
      </c>
      <c r="M27" s="413"/>
      <c r="N27" s="413"/>
      <c r="O27" s="413"/>
      <c r="P27" s="414"/>
      <c r="Q27" s="412">
        <v>4500</v>
      </c>
      <c r="R27" s="413"/>
      <c r="S27" s="413"/>
      <c r="T27" s="413"/>
      <c r="U27" s="413"/>
      <c r="V27" s="414"/>
      <c r="W27" s="502"/>
      <c r="X27" s="439"/>
      <c r="Y27" s="440"/>
      <c r="Z27" s="415" t="s">
        <v>183</v>
      </c>
      <c r="AA27" s="416"/>
      <c r="AB27" s="416"/>
      <c r="AC27" s="416"/>
      <c r="AD27" s="416"/>
      <c r="AE27" s="416"/>
      <c r="AF27" s="416"/>
      <c r="AG27" s="417"/>
      <c r="AH27" s="412">
        <v>9</v>
      </c>
      <c r="AI27" s="413"/>
      <c r="AJ27" s="413"/>
      <c r="AK27" s="413"/>
      <c r="AL27" s="414"/>
      <c r="AM27" s="412">
        <v>37008</v>
      </c>
      <c r="AN27" s="413"/>
      <c r="AO27" s="413"/>
      <c r="AP27" s="413"/>
      <c r="AQ27" s="413"/>
      <c r="AR27" s="414"/>
      <c r="AS27" s="412">
        <v>4112</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507912</v>
      </c>
      <c r="BO27" s="494"/>
      <c r="BP27" s="494"/>
      <c r="BQ27" s="494"/>
      <c r="BR27" s="494"/>
      <c r="BS27" s="494"/>
      <c r="BT27" s="494"/>
      <c r="BU27" s="495"/>
      <c r="BV27" s="493">
        <v>507641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185</v>
      </c>
      <c r="F28" s="416"/>
      <c r="G28" s="416"/>
      <c r="H28" s="416"/>
      <c r="I28" s="416"/>
      <c r="J28" s="416"/>
      <c r="K28" s="417"/>
      <c r="L28" s="412">
        <v>1</v>
      </c>
      <c r="M28" s="413"/>
      <c r="N28" s="413"/>
      <c r="O28" s="413"/>
      <c r="P28" s="414"/>
      <c r="Q28" s="412">
        <v>3800</v>
      </c>
      <c r="R28" s="413"/>
      <c r="S28" s="413"/>
      <c r="T28" s="413"/>
      <c r="U28" s="413"/>
      <c r="V28" s="414"/>
      <c r="W28" s="502"/>
      <c r="X28" s="439"/>
      <c r="Y28" s="440"/>
      <c r="Z28" s="415" t="s">
        <v>186</v>
      </c>
      <c r="AA28" s="416"/>
      <c r="AB28" s="416"/>
      <c r="AC28" s="416"/>
      <c r="AD28" s="416"/>
      <c r="AE28" s="416"/>
      <c r="AF28" s="416"/>
      <c r="AG28" s="417"/>
      <c r="AH28" s="412" t="s">
        <v>187</v>
      </c>
      <c r="AI28" s="413"/>
      <c r="AJ28" s="413"/>
      <c r="AK28" s="413"/>
      <c r="AL28" s="414"/>
      <c r="AM28" s="412" t="s">
        <v>175</v>
      </c>
      <c r="AN28" s="413"/>
      <c r="AO28" s="413"/>
      <c r="AP28" s="413"/>
      <c r="AQ28" s="413"/>
      <c r="AR28" s="414"/>
      <c r="AS28" s="412" t="s">
        <v>188</v>
      </c>
      <c r="AT28" s="413"/>
      <c r="AU28" s="413"/>
      <c r="AV28" s="413"/>
      <c r="AW28" s="413"/>
      <c r="AX28" s="472"/>
      <c r="AY28" s="476" t="s">
        <v>189</v>
      </c>
      <c r="AZ28" s="477"/>
      <c r="BA28" s="477"/>
      <c r="BB28" s="478"/>
      <c r="BC28" s="485" t="s">
        <v>48</v>
      </c>
      <c r="BD28" s="486"/>
      <c r="BE28" s="486"/>
      <c r="BF28" s="486"/>
      <c r="BG28" s="486"/>
      <c r="BH28" s="486"/>
      <c r="BI28" s="486"/>
      <c r="BJ28" s="486"/>
      <c r="BK28" s="486"/>
      <c r="BL28" s="486"/>
      <c r="BM28" s="487"/>
      <c r="BN28" s="488">
        <v>6347541</v>
      </c>
      <c r="BO28" s="489"/>
      <c r="BP28" s="489"/>
      <c r="BQ28" s="489"/>
      <c r="BR28" s="489"/>
      <c r="BS28" s="489"/>
      <c r="BT28" s="489"/>
      <c r="BU28" s="490"/>
      <c r="BV28" s="488">
        <v>6029448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190</v>
      </c>
      <c r="F29" s="416"/>
      <c r="G29" s="416"/>
      <c r="H29" s="416"/>
      <c r="I29" s="416"/>
      <c r="J29" s="416"/>
      <c r="K29" s="417"/>
      <c r="L29" s="412">
        <v>14</v>
      </c>
      <c r="M29" s="413"/>
      <c r="N29" s="413"/>
      <c r="O29" s="413"/>
      <c r="P29" s="414"/>
      <c r="Q29" s="412">
        <v>3500</v>
      </c>
      <c r="R29" s="413"/>
      <c r="S29" s="413"/>
      <c r="T29" s="413"/>
      <c r="U29" s="413"/>
      <c r="V29" s="414"/>
      <c r="W29" s="503"/>
      <c r="X29" s="504"/>
      <c r="Y29" s="505"/>
      <c r="Z29" s="415" t="s">
        <v>191</v>
      </c>
      <c r="AA29" s="416"/>
      <c r="AB29" s="416"/>
      <c r="AC29" s="416"/>
      <c r="AD29" s="416"/>
      <c r="AE29" s="416"/>
      <c r="AF29" s="416"/>
      <c r="AG29" s="417"/>
      <c r="AH29" s="412">
        <v>273</v>
      </c>
      <c r="AI29" s="413"/>
      <c r="AJ29" s="413"/>
      <c r="AK29" s="413"/>
      <c r="AL29" s="414"/>
      <c r="AM29" s="412">
        <v>818976</v>
      </c>
      <c r="AN29" s="413"/>
      <c r="AO29" s="413"/>
      <c r="AP29" s="413"/>
      <c r="AQ29" s="413"/>
      <c r="AR29" s="414"/>
      <c r="AS29" s="412">
        <v>3000</v>
      </c>
      <c r="AT29" s="413"/>
      <c r="AU29" s="413"/>
      <c r="AV29" s="413"/>
      <c r="AW29" s="413"/>
      <c r="AX29" s="472"/>
      <c r="AY29" s="479"/>
      <c r="AZ29" s="480"/>
      <c r="BA29" s="480"/>
      <c r="BB29" s="481"/>
      <c r="BC29" s="473" t="s">
        <v>192</v>
      </c>
      <c r="BD29" s="474"/>
      <c r="BE29" s="474"/>
      <c r="BF29" s="474"/>
      <c r="BG29" s="474"/>
      <c r="BH29" s="474"/>
      <c r="BI29" s="474"/>
      <c r="BJ29" s="474"/>
      <c r="BK29" s="474"/>
      <c r="BL29" s="474"/>
      <c r="BM29" s="475"/>
      <c r="BN29" s="459">
        <v>767029</v>
      </c>
      <c r="BO29" s="460"/>
      <c r="BP29" s="460"/>
      <c r="BQ29" s="460"/>
      <c r="BR29" s="460"/>
      <c r="BS29" s="460"/>
      <c r="BT29" s="460"/>
      <c r="BU29" s="461"/>
      <c r="BV29" s="459">
        <v>766237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193</v>
      </c>
      <c r="X30" s="427"/>
      <c r="Y30" s="427"/>
      <c r="Z30" s="427"/>
      <c r="AA30" s="427"/>
      <c r="AB30" s="427"/>
      <c r="AC30" s="427"/>
      <c r="AD30" s="427"/>
      <c r="AE30" s="427"/>
      <c r="AF30" s="427"/>
      <c r="AG30" s="428"/>
      <c r="AH30" s="429">
        <v>99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7427810</v>
      </c>
      <c r="BO30" s="494"/>
      <c r="BP30" s="494"/>
      <c r="BQ30" s="494"/>
      <c r="BR30" s="494"/>
      <c r="BS30" s="494"/>
      <c r="BT30" s="494"/>
      <c r="BU30" s="495"/>
      <c r="BV30" s="493">
        <v>7424571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194</v>
      </c>
      <c r="D32" s="418"/>
      <c r="E32" s="418"/>
      <c r="F32" s="418"/>
      <c r="G32" s="418"/>
      <c r="H32" s="418"/>
      <c r="I32" s="418"/>
      <c r="J32" s="418"/>
      <c r="K32" s="418"/>
      <c r="L32" s="418"/>
      <c r="M32" s="418"/>
      <c r="N32" s="418"/>
      <c r="O32" s="418"/>
      <c r="P32" s="418"/>
      <c r="Q32" s="418"/>
      <c r="R32" s="418"/>
      <c r="S32" s="418"/>
      <c r="U32" s="419" t="s">
        <v>195</v>
      </c>
      <c r="V32" s="419"/>
      <c r="W32" s="419"/>
      <c r="X32" s="419"/>
      <c r="Y32" s="419"/>
      <c r="Z32" s="419"/>
      <c r="AA32" s="419"/>
      <c r="AB32" s="419"/>
      <c r="AC32" s="419"/>
      <c r="AD32" s="419"/>
      <c r="AE32" s="419"/>
      <c r="AF32" s="419"/>
      <c r="AG32" s="419"/>
      <c r="AH32" s="419"/>
      <c r="AI32" s="419"/>
      <c r="AJ32" s="419"/>
      <c r="AK32" s="419"/>
      <c r="AM32" s="419" t="s">
        <v>196</v>
      </c>
      <c r="AN32" s="419"/>
      <c r="AO32" s="419"/>
      <c r="AP32" s="419"/>
      <c r="AQ32" s="419"/>
      <c r="AR32" s="419"/>
      <c r="AS32" s="419"/>
      <c r="AT32" s="419"/>
      <c r="AU32" s="419"/>
      <c r="AV32" s="419"/>
      <c r="AW32" s="419"/>
      <c r="AX32" s="419"/>
      <c r="AY32" s="419"/>
      <c r="AZ32" s="419"/>
      <c r="BA32" s="419"/>
      <c r="BB32" s="419"/>
      <c r="BC32" s="419"/>
      <c r="BE32" s="419" t="s">
        <v>197</v>
      </c>
      <c r="BF32" s="419"/>
      <c r="BG32" s="419"/>
      <c r="BH32" s="419"/>
      <c r="BI32" s="419"/>
      <c r="BJ32" s="419"/>
      <c r="BK32" s="419"/>
      <c r="BL32" s="419"/>
      <c r="BM32" s="419"/>
      <c r="BN32" s="419"/>
      <c r="BO32" s="419"/>
      <c r="BP32" s="419"/>
      <c r="BQ32" s="419"/>
      <c r="BR32" s="419"/>
      <c r="BS32" s="419"/>
      <c r="BT32" s="419"/>
      <c r="BU32" s="419"/>
      <c r="BW32" s="419" t="s">
        <v>198</v>
      </c>
      <c r="BX32" s="419"/>
      <c r="BY32" s="419"/>
      <c r="BZ32" s="419"/>
      <c r="CA32" s="419"/>
      <c r="CB32" s="419"/>
      <c r="CC32" s="419"/>
      <c r="CD32" s="419"/>
      <c r="CE32" s="419"/>
      <c r="CF32" s="419"/>
      <c r="CG32" s="419"/>
      <c r="CH32" s="419"/>
      <c r="CI32" s="419"/>
      <c r="CJ32" s="419"/>
      <c r="CK32" s="419"/>
      <c r="CL32" s="419"/>
      <c r="CM32" s="419"/>
      <c r="CO32" s="419" t="s">
        <v>199</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200</v>
      </c>
      <c r="D33" s="411"/>
      <c r="E33" s="410" t="s">
        <v>201</v>
      </c>
      <c r="F33" s="410"/>
      <c r="G33" s="410"/>
      <c r="H33" s="410"/>
      <c r="I33" s="410"/>
      <c r="J33" s="410"/>
      <c r="K33" s="410"/>
      <c r="L33" s="410"/>
      <c r="M33" s="410"/>
      <c r="N33" s="410"/>
      <c r="O33" s="410"/>
      <c r="P33" s="410"/>
      <c r="Q33" s="410"/>
      <c r="R33" s="410"/>
      <c r="S33" s="410"/>
      <c r="T33" s="203"/>
      <c r="U33" s="411" t="s">
        <v>202</v>
      </c>
      <c r="V33" s="411"/>
      <c r="W33" s="410" t="s">
        <v>203</v>
      </c>
      <c r="X33" s="410"/>
      <c r="Y33" s="410"/>
      <c r="Z33" s="410"/>
      <c r="AA33" s="410"/>
      <c r="AB33" s="410"/>
      <c r="AC33" s="410"/>
      <c r="AD33" s="410"/>
      <c r="AE33" s="410"/>
      <c r="AF33" s="410"/>
      <c r="AG33" s="410"/>
      <c r="AH33" s="410"/>
      <c r="AI33" s="410"/>
      <c r="AJ33" s="410"/>
      <c r="AK33" s="410"/>
      <c r="AL33" s="203"/>
      <c r="AM33" s="411" t="s">
        <v>200</v>
      </c>
      <c r="AN33" s="411"/>
      <c r="AO33" s="410" t="s">
        <v>204</v>
      </c>
      <c r="AP33" s="410"/>
      <c r="AQ33" s="410"/>
      <c r="AR33" s="410"/>
      <c r="AS33" s="410"/>
      <c r="AT33" s="410"/>
      <c r="AU33" s="410"/>
      <c r="AV33" s="410"/>
      <c r="AW33" s="410"/>
      <c r="AX33" s="410"/>
      <c r="AY33" s="410"/>
      <c r="AZ33" s="410"/>
      <c r="BA33" s="410"/>
      <c r="BB33" s="410"/>
      <c r="BC33" s="410"/>
      <c r="BD33" s="204"/>
      <c r="BE33" s="410" t="s">
        <v>205</v>
      </c>
      <c r="BF33" s="410"/>
      <c r="BG33" s="410" t="s">
        <v>206</v>
      </c>
      <c r="BH33" s="410"/>
      <c r="BI33" s="410"/>
      <c r="BJ33" s="410"/>
      <c r="BK33" s="410"/>
      <c r="BL33" s="410"/>
      <c r="BM33" s="410"/>
      <c r="BN33" s="410"/>
      <c r="BO33" s="410"/>
      <c r="BP33" s="410"/>
      <c r="BQ33" s="410"/>
      <c r="BR33" s="410"/>
      <c r="BS33" s="410"/>
      <c r="BT33" s="410"/>
      <c r="BU33" s="410"/>
      <c r="BV33" s="204"/>
      <c r="BW33" s="411" t="s">
        <v>205</v>
      </c>
      <c r="BX33" s="411"/>
      <c r="BY33" s="410" t="s">
        <v>207</v>
      </c>
      <c r="BZ33" s="410"/>
      <c r="CA33" s="410"/>
      <c r="CB33" s="410"/>
      <c r="CC33" s="410"/>
      <c r="CD33" s="410"/>
      <c r="CE33" s="410"/>
      <c r="CF33" s="410"/>
      <c r="CG33" s="410"/>
      <c r="CH33" s="410"/>
      <c r="CI33" s="410"/>
      <c r="CJ33" s="410"/>
      <c r="CK33" s="410"/>
      <c r="CL33" s="410"/>
      <c r="CM33" s="410"/>
      <c r="CN33" s="203"/>
      <c r="CO33" s="411" t="s">
        <v>208</v>
      </c>
      <c r="CP33" s="411"/>
      <c r="CQ33" s="410" t="s">
        <v>209</v>
      </c>
      <c r="CR33" s="410"/>
      <c r="CS33" s="410"/>
      <c r="CT33" s="410"/>
      <c r="CU33" s="410"/>
      <c r="CV33" s="410"/>
      <c r="CW33" s="410"/>
      <c r="CX33" s="410"/>
      <c r="CY33" s="410"/>
      <c r="CZ33" s="410"/>
      <c r="DA33" s="410"/>
      <c r="DB33" s="410"/>
      <c r="DC33" s="410"/>
      <c r="DD33" s="410"/>
      <c r="DE33" s="410"/>
      <c r="DF33" s="203"/>
      <c r="DG33" s="409" t="s">
        <v>210</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病院事業会計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北播衛生事務組合</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株式会社夢街人とうじょう</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播磨内陸医務事業組合</v>
      </c>
      <c r="BZ35" s="408"/>
      <c r="CA35" s="408"/>
      <c r="CB35" s="408"/>
      <c r="CC35" s="408"/>
      <c r="CD35" s="408"/>
      <c r="CE35" s="408"/>
      <c r="CF35" s="408"/>
      <c r="CG35" s="408"/>
      <c r="CH35" s="408"/>
      <c r="CI35" s="408"/>
      <c r="CJ35" s="408"/>
      <c r="CK35" s="408"/>
      <c r="CL35" s="408"/>
      <c r="CM35" s="408"/>
      <c r="CN35" s="178"/>
      <c r="CO35" s="407">
        <f t="shared" ref="CO35:CO43" si="3">IF(CQ35="","",CO34+1)</f>
        <v>19</v>
      </c>
      <c r="CP35" s="407"/>
      <c r="CQ35" s="408" t="str">
        <f>IF('各会計、関係団体の財政状況及び健全化判断比率'!BS8="","",'各会計、関係団体の財政状況及び健全化判断比率'!BS8)</f>
        <v>公益財団法人加東文化振興財団</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介護保険保険事業特別会計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北播磨こども発達支援センター事務組合わかあゆ園</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小野加東加西環境施設事務組合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小野加東広域事務組合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北はりま消防組合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兵庫県市町村職員退職手当組合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兵庫県市町交通災害共済組合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兵庫県町議会議員公務災害補償組合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17</v>
      </c>
      <c r="BX43" s="407"/>
      <c r="BY43" s="408" t="str">
        <f>IF('各会計、関係団体の財政状況及び健全化判断比率'!B77="","",'各会計、関係団体の財政状況及び健全化判断比率'!B77)</f>
        <v>兵庫県後期高齢者医療広域連合（一般会計）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404" t="s">
        <v>212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591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9" t="s">
        <v>558</v>
      </c>
      <c r="D34" s="1219"/>
      <c r="E34" s="1220"/>
      <c r="F34" s="32">
        <v>24.22</v>
      </c>
      <c r="G34" s="33">
        <v>24.77</v>
      </c>
      <c r="H34" s="33">
        <v>25.62</v>
      </c>
      <c r="I34" s="33">
        <v>24.52</v>
      </c>
      <c r="J34" s="34">
        <v>19.36</v>
      </c>
      <c r="K34" s="22"/>
      <c r="L34" s="22"/>
      <c r="M34" s="22"/>
      <c r="N34" s="22"/>
      <c r="O34" s="22"/>
      <c r="P34" s="22"/>
    </row>
    <row r="35" spans="1:16" ht="39" customHeight="1" x14ac:dyDescent="0.15">
      <c r="A35" s="22"/>
      <c r="B35" s="35"/>
      <c r="C35" s="1213" t="s">
        <v>559</v>
      </c>
      <c r="D35" s="1214"/>
      <c r="E35" s="1215"/>
      <c r="F35" s="36">
        <v>3.35</v>
      </c>
      <c r="G35" s="37">
        <v>4.54</v>
      </c>
      <c r="H35" s="37">
        <v>3.81</v>
      </c>
      <c r="I35" s="37">
        <v>5.13</v>
      </c>
      <c r="J35" s="38">
        <v>4.4800000000000004</v>
      </c>
      <c r="K35" s="22"/>
      <c r="L35" s="22"/>
      <c r="M35" s="22"/>
      <c r="N35" s="22"/>
      <c r="O35" s="22"/>
      <c r="P35" s="22"/>
    </row>
    <row r="36" spans="1:16" ht="39" customHeight="1" x14ac:dyDescent="0.15">
      <c r="A36" s="22"/>
      <c r="B36" s="35"/>
      <c r="C36" s="1213" t="s">
        <v>560</v>
      </c>
      <c r="D36" s="1214"/>
      <c r="E36" s="1215"/>
      <c r="F36" s="36">
        <v>3.95</v>
      </c>
      <c r="G36" s="37">
        <v>5.38</v>
      </c>
      <c r="H36" s="37">
        <v>4.99</v>
      </c>
      <c r="I36" s="37">
        <v>4.95</v>
      </c>
      <c r="J36" s="38">
        <v>4.4400000000000004</v>
      </c>
      <c r="K36" s="22"/>
      <c r="L36" s="22"/>
      <c r="M36" s="22"/>
      <c r="N36" s="22"/>
      <c r="O36" s="22"/>
      <c r="P36" s="22"/>
    </row>
    <row r="37" spans="1:16" ht="39" customHeight="1" x14ac:dyDescent="0.15">
      <c r="A37" s="22"/>
      <c r="B37" s="35"/>
      <c r="C37" s="1213" t="s">
        <v>561</v>
      </c>
      <c r="D37" s="1214"/>
      <c r="E37" s="1215"/>
      <c r="F37" s="36">
        <v>0.3</v>
      </c>
      <c r="G37" s="37">
        <v>0.8</v>
      </c>
      <c r="H37" s="37">
        <v>0.33</v>
      </c>
      <c r="I37" s="37">
        <v>0.79</v>
      </c>
      <c r="J37" s="38">
        <v>1.0900000000000001</v>
      </c>
      <c r="K37" s="22"/>
      <c r="L37" s="22"/>
      <c r="M37" s="22"/>
      <c r="N37" s="22"/>
      <c r="O37" s="22"/>
      <c r="P37" s="22"/>
    </row>
    <row r="38" spans="1:16" ht="39" customHeight="1" x14ac:dyDescent="0.15">
      <c r="A38" s="22"/>
      <c r="B38" s="35"/>
      <c r="C38" s="1213" t="s">
        <v>562</v>
      </c>
      <c r="D38" s="1214"/>
      <c r="E38" s="1215"/>
      <c r="F38" s="36">
        <v>1.03</v>
      </c>
      <c r="G38" s="37">
        <v>1.04</v>
      </c>
      <c r="H38" s="37">
        <v>1.08</v>
      </c>
      <c r="I38" s="37">
        <v>0.93</v>
      </c>
      <c r="J38" s="38">
        <v>0.85</v>
      </c>
      <c r="K38" s="22"/>
      <c r="L38" s="22"/>
      <c r="M38" s="22"/>
      <c r="N38" s="22"/>
      <c r="O38" s="22"/>
      <c r="P38" s="22"/>
    </row>
    <row r="39" spans="1:16" ht="39" customHeight="1" x14ac:dyDescent="0.15">
      <c r="A39" s="22"/>
      <c r="B39" s="35"/>
      <c r="C39" s="1213" t="s">
        <v>563</v>
      </c>
      <c r="D39" s="1214"/>
      <c r="E39" s="1215"/>
      <c r="F39" s="36">
        <v>0.64</v>
      </c>
      <c r="G39" s="37">
        <v>0.33</v>
      </c>
      <c r="H39" s="37">
        <v>0.16</v>
      </c>
      <c r="I39" s="37">
        <v>0.3</v>
      </c>
      <c r="J39" s="38">
        <v>0.12</v>
      </c>
      <c r="K39" s="22"/>
      <c r="L39" s="22"/>
      <c r="M39" s="22"/>
      <c r="N39" s="22"/>
      <c r="O39" s="22"/>
      <c r="P39" s="22"/>
    </row>
    <row r="40" spans="1:16" ht="39" customHeight="1" x14ac:dyDescent="0.15">
      <c r="A40" s="22"/>
      <c r="B40" s="35"/>
      <c r="C40" s="1213" t="s">
        <v>564</v>
      </c>
      <c r="D40" s="1214"/>
      <c r="E40" s="1215"/>
      <c r="F40" s="36">
        <v>0.09</v>
      </c>
      <c r="G40" s="37">
        <v>0.12</v>
      </c>
      <c r="H40" s="37">
        <v>0.12</v>
      </c>
      <c r="I40" s="37">
        <v>0.12</v>
      </c>
      <c r="J40" s="38">
        <v>0.09</v>
      </c>
      <c r="K40" s="22"/>
      <c r="L40" s="22"/>
      <c r="M40" s="22"/>
      <c r="N40" s="22"/>
      <c r="O40" s="22"/>
      <c r="P40" s="22"/>
    </row>
    <row r="41" spans="1:16" ht="39" customHeight="1" x14ac:dyDescent="0.15">
      <c r="A41" s="22"/>
      <c r="B41" s="35"/>
      <c r="C41" s="1213"/>
      <c r="D41" s="1214"/>
      <c r="E41" s="1215"/>
      <c r="F41" s="36"/>
      <c r="G41" s="37"/>
      <c r="H41" s="37"/>
      <c r="I41" s="37"/>
      <c r="J41" s="38"/>
      <c r="K41" s="22"/>
      <c r="L41" s="22"/>
      <c r="M41" s="22"/>
      <c r="N41" s="22"/>
      <c r="O41" s="22"/>
      <c r="P41" s="22"/>
    </row>
    <row r="42" spans="1:16" ht="39" customHeight="1" x14ac:dyDescent="0.15">
      <c r="A42" s="22"/>
      <c r="B42" s="39"/>
      <c r="C42" s="1213" t="s">
        <v>565</v>
      </c>
      <c r="D42" s="1214"/>
      <c r="E42" s="1215"/>
      <c r="F42" s="36" t="s">
        <v>508</v>
      </c>
      <c r="G42" s="37" t="s">
        <v>508</v>
      </c>
      <c r="H42" s="37" t="s">
        <v>508</v>
      </c>
      <c r="I42" s="37" t="s">
        <v>508</v>
      </c>
      <c r="J42" s="38" t="s">
        <v>508</v>
      </c>
      <c r="K42" s="22"/>
      <c r="L42" s="22"/>
      <c r="M42" s="22"/>
      <c r="N42" s="22"/>
      <c r="O42" s="22"/>
      <c r="P42" s="22"/>
    </row>
    <row r="43" spans="1:16" ht="39" customHeight="1" thickBot="1" x14ac:dyDescent="0.2">
      <c r="A43" s="22"/>
      <c r="B43" s="40"/>
      <c r="C43" s="1216" t="s">
        <v>566</v>
      </c>
      <c r="D43" s="1217"/>
      <c r="E43" s="1218"/>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hqkcDPV4sQ3ktNMCVi0gYl/0DMktywN9kOvSp36BtHXcp0rS2UZwSxASV2WnQvPTMJR3TB3D2ilWOvfrkW1Lg==" saltValue="vVzCsoyAfAgJ/qxTByL2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1922</v>
      </c>
      <c r="L45" s="60">
        <v>1914</v>
      </c>
      <c r="M45" s="60">
        <v>1987</v>
      </c>
      <c r="N45" s="60">
        <v>2162</v>
      </c>
      <c r="O45" s="61">
        <v>2290</v>
      </c>
      <c r="P45" s="48"/>
      <c r="Q45" s="48"/>
      <c r="R45" s="48"/>
      <c r="S45" s="48"/>
      <c r="T45" s="48"/>
      <c r="U45" s="48"/>
    </row>
    <row r="46" spans="1:21" ht="30.75" customHeight="1" x14ac:dyDescent="0.15">
      <c r="A46" s="48"/>
      <c r="B46" s="1241"/>
      <c r="C46" s="1242"/>
      <c r="D46" s="62"/>
      <c r="E46" s="1223" t="s">
        <v>13</v>
      </c>
      <c r="F46" s="1223"/>
      <c r="G46" s="1223"/>
      <c r="H46" s="1223"/>
      <c r="I46" s="1223"/>
      <c r="J46" s="1224"/>
      <c r="K46" s="63" t="s">
        <v>508</v>
      </c>
      <c r="L46" s="64" t="s">
        <v>508</v>
      </c>
      <c r="M46" s="64" t="s">
        <v>508</v>
      </c>
      <c r="N46" s="64" t="s">
        <v>508</v>
      </c>
      <c r="O46" s="65" t="s">
        <v>508</v>
      </c>
      <c r="P46" s="48"/>
      <c r="Q46" s="48"/>
      <c r="R46" s="48"/>
      <c r="S46" s="48"/>
      <c r="T46" s="48"/>
      <c r="U46" s="48"/>
    </row>
    <row r="47" spans="1:21" ht="30.75" customHeight="1" x14ac:dyDescent="0.15">
      <c r="A47" s="48"/>
      <c r="B47" s="1241"/>
      <c r="C47" s="1242"/>
      <c r="D47" s="62"/>
      <c r="E47" s="1223" t="s">
        <v>14</v>
      </c>
      <c r="F47" s="1223"/>
      <c r="G47" s="1223"/>
      <c r="H47" s="1223"/>
      <c r="I47" s="1223"/>
      <c r="J47" s="1224"/>
      <c r="K47" s="63" t="s">
        <v>508</v>
      </c>
      <c r="L47" s="64" t="s">
        <v>508</v>
      </c>
      <c r="M47" s="64" t="s">
        <v>508</v>
      </c>
      <c r="N47" s="64" t="s">
        <v>508</v>
      </c>
      <c r="O47" s="65" t="s">
        <v>508</v>
      </c>
      <c r="P47" s="48"/>
      <c r="Q47" s="48"/>
      <c r="R47" s="48"/>
      <c r="S47" s="48"/>
      <c r="T47" s="48"/>
      <c r="U47" s="48"/>
    </row>
    <row r="48" spans="1:21" ht="30.75" customHeight="1" x14ac:dyDescent="0.15">
      <c r="A48" s="48"/>
      <c r="B48" s="1241"/>
      <c r="C48" s="1242"/>
      <c r="D48" s="62"/>
      <c r="E48" s="1223" t="s">
        <v>15</v>
      </c>
      <c r="F48" s="1223"/>
      <c r="G48" s="1223"/>
      <c r="H48" s="1223"/>
      <c r="I48" s="1223"/>
      <c r="J48" s="1224"/>
      <c r="K48" s="63">
        <v>1109</v>
      </c>
      <c r="L48" s="64">
        <v>1129</v>
      </c>
      <c r="M48" s="64">
        <v>1042</v>
      </c>
      <c r="N48" s="64">
        <v>1005</v>
      </c>
      <c r="O48" s="65">
        <v>1002</v>
      </c>
      <c r="P48" s="48"/>
      <c r="Q48" s="48"/>
      <c r="R48" s="48"/>
      <c r="S48" s="48"/>
      <c r="T48" s="48"/>
      <c r="U48" s="48"/>
    </row>
    <row r="49" spans="1:21" ht="30.75" customHeight="1" x14ac:dyDescent="0.15">
      <c r="A49" s="48"/>
      <c r="B49" s="1241"/>
      <c r="C49" s="1242"/>
      <c r="D49" s="62"/>
      <c r="E49" s="1223" t="s">
        <v>16</v>
      </c>
      <c r="F49" s="1223"/>
      <c r="G49" s="1223"/>
      <c r="H49" s="1223"/>
      <c r="I49" s="1223"/>
      <c r="J49" s="1224"/>
      <c r="K49" s="63">
        <v>90</v>
      </c>
      <c r="L49" s="64">
        <v>83</v>
      </c>
      <c r="M49" s="64">
        <v>55</v>
      </c>
      <c r="N49" s="64">
        <v>56</v>
      </c>
      <c r="O49" s="65">
        <v>58</v>
      </c>
      <c r="P49" s="48"/>
      <c r="Q49" s="48"/>
      <c r="R49" s="48"/>
      <c r="S49" s="48"/>
      <c r="T49" s="48"/>
      <c r="U49" s="48"/>
    </row>
    <row r="50" spans="1:21" ht="30.75" customHeight="1" x14ac:dyDescent="0.15">
      <c r="A50" s="48"/>
      <c r="B50" s="1241"/>
      <c r="C50" s="1242"/>
      <c r="D50" s="62"/>
      <c r="E50" s="1223" t="s">
        <v>17</v>
      </c>
      <c r="F50" s="1223"/>
      <c r="G50" s="1223"/>
      <c r="H50" s="1223"/>
      <c r="I50" s="1223"/>
      <c r="J50" s="1224"/>
      <c r="K50" s="63" t="s">
        <v>508</v>
      </c>
      <c r="L50" s="64" t="s">
        <v>508</v>
      </c>
      <c r="M50" s="64" t="s">
        <v>508</v>
      </c>
      <c r="N50" s="64" t="s">
        <v>508</v>
      </c>
      <c r="O50" s="65" t="s">
        <v>508</v>
      </c>
      <c r="P50" s="48"/>
      <c r="Q50" s="48"/>
      <c r="R50" s="48"/>
      <c r="S50" s="48"/>
      <c r="T50" s="48"/>
      <c r="U50" s="48"/>
    </row>
    <row r="51" spans="1:21" ht="30.75" customHeight="1" x14ac:dyDescent="0.15">
      <c r="A51" s="48"/>
      <c r="B51" s="1243"/>
      <c r="C51" s="1244"/>
      <c r="D51" s="66"/>
      <c r="E51" s="1223" t="s">
        <v>18</v>
      </c>
      <c r="F51" s="1223"/>
      <c r="G51" s="1223"/>
      <c r="H51" s="1223"/>
      <c r="I51" s="1223"/>
      <c r="J51" s="1224"/>
      <c r="K51" s="63">
        <v>0</v>
      </c>
      <c r="L51" s="64">
        <v>0</v>
      </c>
      <c r="M51" s="64">
        <v>0</v>
      </c>
      <c r="N51" s="64">
        <v>0</v>
      </c>
      <c r="O51" s="65">
        <v>1</v>
      </c>
      <c r="P51" s="48"/>
      <c r="Q51" s="48"/>
      <c r="R51" s="48"/>
      <c r="S51" s="48"/>
      <c r="T51" s="48"/>
      <c r="U51" s="48"/>
    </row>
    <row r="52" spans="1:21" ht="30.75" customHeight="1" x14ac:dyDescent="0.15">
      <c r="A52" s="48"/>
      <c r="B52" s="1221" t="s">
        <v>19</v>
      </c>
      <c r="C52" s="1222"/>
      <c r="D52" s="66"/>
      <c r="E52" s="1223" t="s">
        <v>20</v>
      </c>
      <c r="F52" s="1223"/>
      <c r="G52" s="1223"/>
      <c r="H52" s="1223"/>
      <c r="I52" s="1223"/>
      <c r="J52" s="1224"/>
      <c r="K52" s="63">
        <v>2737</v>
      </c>
      <c r="L52" s="64">
        <v>2600</v>
      </c>
      <c r="M52" s="64">
        <v>2633</v>
      </c>
      <c r="N52" s="64">
        <v>2722</v>
      </c>
      <c r="O52" s="65">
        <v>2685</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384</v>
      </c>
      <c r="L53" s="69">
        <v>526</v>
      </c>
      <c r="M53" s="69">
        <v>451</v>
      </c>
      <c r="N53" s="69">
        <v>501</v>
      </c>
      <c r="O53" s="70">
        <v>666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2Ed0boTUPm68hZhUHnQG+UvHYIlmN6KoREtkCWRKqX7r5imptkaIsbFDuERAdBtVSWMBN/77EyDc4EUuGIpw==" saltValue="hvzrhZ2VsKJtg77wpNkk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9" t="s">
        <v>30</v>
      </c>
      <c r="C41" s="1260"/>
      <c r="D41" s="102"/>
      <c r="E41" s="1261" t="s">
        <v>31</v>
      </c>
      <c r="F41" s="1261"/>
      <c r="G41" s="1261"/>
      <c r="H41" s="1262"/>
      <c r="I41" s="351">
        <v>21873</v>
      </c>
      <c r="J41" s="352">
        <v>22601</v>
      </c>
      <c r="K41" s="352">
        <v>22244</v>
      </c>
      <c r="L41" s="352">
        <v>21781</v>
      </c>
      <c r="M41" s="353">
        <v>23701</v>
      </c>
    </row>
    <row r="42" spans="2:13" ht="27.75" customHeight="1" x14ac:dyDescent="0.15">
      <c r="B42" s="1249"/>
      <c r="C42" s="1250"/>
      <c r="D42" s="103"/>
      <c r="E42" s="1253" t="s">
        <v>32</v>
      </c>
      <c r="F42" s="1253"/>
      <c r="G42" s="1253"/>
      <c r="H42" s="1254"/>
      <c r="I42" s="354" t="s">
        <v>508</v>
      </c>
      <c r="J42" s="355" t="s">
        <v>508</v>
      </c>
      <c r="K42" s="355" t="s">
        <v>508</v>
      </c>
      <c r="L42" s="355" t="s">
        <v>508</v>
      </c>
      <c r="M42" s="356" t="s">
        <v>508</v>
      </c>
    </row>
    <row r="43" spans="2:13" ht="27.75" customHeight="1" x14ac:dyDescent="0.15">
      <c r="B43" s="1249"/>
      <c r="C43" s="1250"/>
      <c r="D43" s="103"/>
      <c r="E43" s="1253" t="s">
        <v>33</v>
      </c>
      <c r="F43" s="1253"/>
      <c r="G43" s="1253"/>
      <c r="H43" s="1254"/>
      <c r="I43" s="354">
        <v>9721</v>
      </c>
      <c r="J43" s="355">
        <v>9023</v>
      </c>
      <c r="K43" s="355">
        <v>8374</v>
      </c>
      <c r="L43" s="355">
        <v>7638</v>
      </c>
      <c r="M43" s="356">
        <v>6795</v>
      </c>
    </row>
    <row r="44" spans="2:13" ht="27.75" customHeight="1" x14ac:dyDescent="0.15">
      <c r="B44" s="1249"/>
      <c r="C44" s="1250"/>
      <c r="D44" s="103"/>
      <c r="E44" s="1253" t="s">
        <v>34</v>
      </c>
      <c r="F44" s="1253"/>
      <c r="G44" s="1253"/>
      <c r="H44" s="1254"/>
      <c r="I44" s="354">
        <v>945</v>
      </c>
      <c r="J44" s="355">
        <v>169</v>
      </c>
      <c r="K44" s="355">
        <v>95</v>
      </c>
      <c r="L44" s="355">
        <v>150</v>
      </c>
      <c r="M44" s="356">
        <v>457</v>
      </c>
    </row>
    <row r="45" spans="2:13" ht="27.75" customHeight="1" x14ac:dyDescent="0.15">
      <c r="B45" s="1249"/>
      <c r="C45" s="1250"/>
      <c r="D45" s="103"/>
      <c r="E45" s="1253" t="s">
        <v>35</v>
      </c>
      <c r="F45" s="1253"/>
      <c r="G45" s="1253"/>
      <c r="H45" s="1254"/>
      <c r="I45" s="354">
        <v>784</v>
      </c>
      <c r="J45" s="355">
        <v>832</v>
      </c>
      <c r="K45" s="355">
        <v>1124</v>
      </c>
      <c r="L45" s="355">
        <v>1082</v>
      </c>
      <c r="M45" s="356">
        <v>1010</v>
      </c>
    </row>
    <row r="46" spans="2:13" ht="27.75" customHeight="1" x14ac:dyDescent="0.15">
      <c r="B46" s="1249"/>
      <c r="C46" s="1250"/>
      <c r="D46" s="104"/>
      <c r="E46" s="1253" t="s">
        <v>36</v>
      </c>
      <c r="F46" s="1253"/>
      <c r="G46" s="1253"/>
      <c r="H46" s="1254"/>
      <c r="I46" s="354" t="s">
        <v>508</v>
      </c>
      <c r="J46" s="355" t="s">
        <v>508</v>
      </c>
      <c r="K46" s="355" t="s">
        <v>508</v>
      </c>
      <c r="L46" s="355" t="s">
        <v>508</v>
      </c>
      <c r="M46" s="356" t="s">
        <v>508</v>
      </c>
    </row>
    <row r="47" spans="2:13" ht="27.75" customHeight="1" x14ac:dyDescent="0.15">
      <c r="B47" s="1249"/>
      <c r="C47" s="1250"/>
      <c r="D47" s="105"/>
      <c r="E47" s="1263" t="s">
        <v>37</v>
      </c>
      <c r="F47" s="1264"/>
      <c r="G47" s="1264"/>
      <c r="H47" s="1265"/>
      <c r="I47" s="354" t="s">
        <v>508</v>
      </c>
      <c r="J47" s="355" t="s">
        <v>508</v>
      </c>
      <c r="K47" s="355" t="s">
        <v>508</v>
      </c>
      <c r="L47" s="355" t="s">
        <v>508</v>
      </c>
      <c r="M47" s="356" t="s">
        <v>508</v>
      </c>
    </row>
    <row r="48" spans="2:13" ht="27.75" customHeight="1" x14ac:dyDescent="0.15">
      <c r="B48" s="1249"/>
      <c r="C48" s="1250"/>
      <c r="D48" s="103"/>
      <c r="E48" s="1253" t="s">
        <v>38</v>
      </c>
      <c r="F48" s="1253"/>
      <c r="G48" s="1253"/>
      <c r="H48" s="1254"/>
      <c r="I48" s="354" t="s">
        <v>508</v>
      </c>
      <c r="J48" s="355" t="s">
        <v>508</v>
      </c>
      <c r="K48" s="355" t="s">
        <v>508</v>
      </c>
      <c r="L48" s="355" t="s">
        <v>508</v>
      </c>
      <c r="M48" s="356" t="s">
        <v>508</v>
      </c>
    </row>
    <row r="49" spans="2:13" ht="27.75" customHeight="1" x14ac:dyDescent="0.15">
      <c r="B49" s="1251"/>
      <c r="C49" s="1252"/>
      <c r="D49" s="103"/>
      <c r="E49" s="1253" t="s">
        <v>39</v>
      </c>
      <c r="F49" s="1253"/>
      <c r="G49" s="1253"/>
      <c r="H49" s="1254"/>
      <c r="I49" s="354" t="s">
        <v>508</v>
      </c>
      <c r="J49" s="355" t="s">
        <v>508</v>
      </c>
      <c r="K49" s="355" t="s">
        <v>508</v>
      </c>
      <c r="L49" s="355" t="s">
        <v>508</v>
      </c>
      <c r="M49" s="356" t="s">
        <v>508</v>
      </c>
    </row>
    <row r="50" spans="2:13" ht="27.75" customHeight="1" x14ac:dyDescent="0.15">
      <c r="B50" s="1247" t="s">
        <v>40</v>
      </c>
      <c r="C50" s="1248"/>
      <c r="D50" s="106"/>
      <c r="E50" s="1253" t="s">
        <v>41</v>
      </c>
      <c r="F50" s="1253"/>
      <c r="G50" s="1253"/>
      <c r="H50" s="1254"/>
      <c r="I50" s="354">
        <v>12326</v>
      </c>
      <c r="J50" s="355">
        <v>12484</v>
      </c>
      <c r="K50" s="355">
        <v>12471</v>
      </c>
      <c r="L50" s="355">
        <v>13009</v>
      </c>
      <c r="M50" s="356">
        <v>13400</v>
      </c>
    </row>
    <row r="51" spans="2:13" ht="27.75" customHeight="1" x14ac:dyDescent="0.15">
      <c r="B51" s="1249"/>
      <c r="C51" s="1250"/>
      <c r="D51" s="103"/>
      <c r="E51" s="1253" t="s">
        <v>42</v>
      </c>
      <c r="F51" s="1253"/>
      <c r="G51" s="1253"/>
      <c r="H51" s="1254"/>
      <c r="I51" s="354">
        <v>1889</v>
      </c>
      <c r="J51" s="355">
        <v>1886</v>
      </c>
      <c r="K51" s="355">
        <v>1937</v>
      </c>
      <c r="L51" s="355">
        <v>1858</v>
      </c>
      <c r="M51" s="356">
        <v>1706</v>
      </c>
    </row>
    <row r="52" spans="2:13" ht="27.75" customHeight="1" x14ac:dyDescent="0.15">
      <c r="B52" s="1251"/>
      <c r="C52" s="1252"/>
      <c r="D52" s="103"/>
      <c r="E52" s="1253" t="s">
        <v>43</v>
      </c>
      <c r="F52" s="1253"/>
      <c r="G52" s="1253"/>
      <c r="H52" s="1254"/>
      <c r="I52" s="354">
        <v>27360</v>
      </c>
      <c r="J52" s="355">
        <v>26291</v>
      </c>
      <c r="K52" s="355">
        <v>25370</v>
      </c>
      <c r="L52" s="355">
        <v>24698</v>
      </c>
      <c r="M52" s="356">
        <v>25686</v>
      </c>
    </row>
    <row r="53" spans="2:13" ht="27.75" customHeight="1" thickBot="1" x14ac:dyDescent="0.2">
      <c r="B53" s="1255" t="s">
        <v>44</v>
      </c>
      <c r="C53" s="1256"/>
      <c r="D53" s="107"/>
      <c r="E53" s="1257" t="s">
        <v>45</v>
      </c>
      <c r="F53" s="1257"/>
      <c r="G53" s="1257"/>
      <c r="H53" s="1258"/>
      <c r="I53" s="357">
        <v>-8252</v>
      </c>
      <c r="J53" s="358">
        <v>-8034</v>
      </c>
      <c r="K53" s="358">
        <v>-7941</v>
      </c>
      <c r="L53" s="358">
        <v>-8914</v>
      </c>
      <c r="M53" s="359">
        <v>-8829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2h+HXZ1BVQLqJGt7EdP4w/qqoxuvPPjQrtTJTiAAh+oF82VbPSvLGeWhtAKVTlnlpqBHVy2/fl1haXdIEF/Jtg==" saltValue="p/tGjr1LdWVoHsj9Jd4N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74" t="s">
        <v>48</v>
      </c>
      <c r="D55" s="1274"/>
      <c r="E55" s="1275"/>
      <c r="F55" s="119">
        <v>5787</v>
      </c>
      <c r="G55" s="119">
        <v>6029</v>
      </c>
      <c r="H55" s="120">
        <v>6348</v>
      </c>
    </row>
    <row r="56" spans="2:8" ht="52.5" customHeight="1" x14ac:dyDescent="0.15">
      <c r="B56" s="121"/>
      <c r="C56" s="1276" t="s">
        <v>49</v>
      </c>
      <c r="D56" s="1276"/>
      <c r="E56" s="1277"/>
      <c r="F56" s="122">
        <v>765</v>
      </c>
      <c r="G56" s="122">
        <v>766</v>
      </c>
      <c r="H56" s="123">
        <v>767</v>
      </c>
    </row>
    <row r="57" spans="2:8" ht="53.25" customHeight="1" x14ac:dyDescent="0.15">
      <c r="B57" s="121"/>
      <c r="C57" s="1278" t="s">
        <v>50</v>
      </c>
      <c r="D57" s="1278"/>
      <c r="E57" s="1279"/>
      <c r="F57" s="124">
        <v>7120</v>
      </c>
      <c r="G57" s="124">
        <v>7425</v>
      </c>
      <c r="H57" s="125">
        <v>7428</v>
      </c>
    </row>
    <row r="58" spans="2:8" ht="45.75" customHeight="1" x14ac:dyDescent="0.15">
      <c r="B58" s="126"/>
      <c r="C58" s="1266" t="s">
        <v>573</v>
      </c>
      <c r="D58" s="1267"/>
      <c r="E58" s="1268"/>
      <c r="F58" s="127">
        <v>3647</v>
      </c>
      <c r="G58" s="127">
        <v>3952</v>
      </c>
      <c r="H58" s="128">
        <v>3956</v>
      </c>
    </row>
    <row r="59" spans="2:8" ht="45.75" customHeight="1" x14ac:dyDescent="0.15">
      <c r="B59" s="126"/>
      <c r="C59" s="1266" t="s">
        <v>574</v>
      </c>
      <c r="D59" s="1267"/>
      <c r="E59" s="1268"/>
      <c r="F59" s="127">
        <v>1930</v>
      </c>
      <c r="G59" s="127">
        <v>1930</v>
      </c>
      <c r="H59" s="128">
        <v>1930</v>
      </c>
    </row>
    <row r="60" spans="2:8" ht="45.75" customHeight="1" x14ac:dyDescent="0.15">
      <c r="B60" s="126"/>
      <c r="C60" s="1266" t="s">
        <v>575</v>
      </c>
      <c r="D60" s="1267"/>
      <c r="E60" s="1268"/>
      <c r="F60" s="127">
        <v>814</v>
      </c>
      <c r="G60" s="127">
        <v>814</v>
      </c>
      <c r="H60" s="128">
        <v>814</v>
      </c>
    </row>
    <row r="61" spans="2:8" ht="45.75" customHeight="1" x14ac:dyDescent="0.15">
      <c r="B61" s="126"/>
      <c r="C61" s="1266" t="s">
        <v>576</v>
      </c>
      <c r="D61" s="1267"/>
      <c r="E61" s="1268"/>
      <c r="F61" s="127">
        <v>410</v>
      </c>
      <c r="G61" s="127">
        <v>412</v>
      </c>
      <c r="H61" s="128">
        <v>413</v>
      </c>
    </row>
    <row r="62" spans="2:8" ht="45.75" customHeight="1" thickBot="1" x14ac:dyDescent="0.2">
      <c r="B62" s="129"/>
      <c r="C62" s="1269" t="s">
        <v>577</v>
      </c>
      <c r="D62" s="1270"/>
      <c r="E62" s="1271"/>
      <c r="F62" s="130">
        <v>226</v>
      </c>
      <c r="G62" s="130">
        <v>226</v>
      </c>
      <c r="H62" s="131">
        <v>226</v>
      </c>
    </row>
    <row r="63" spans="2:8" ht="52.5" customHeight="1" thickBot="1" x14ac:dyDescent="0.2">
      <c r="B63" s="132"/>
      <c r="C63" s="1272" t="s">
        <v>51</v>
      </c>
      <c r="D63" s="1272"/>
      <c r="E63" s="1273"/>
      <c r="F63" s="133">
        <v>13672</v>
      </c>
      <c r="G63" s="133">
        <v>14220</v>
      </c>
      <c r="H63" s="134">
        <v>14542</v>
      </c>
    </row>
    <row r="64" spans="2:8" x14ac:dyDescent="0.15"/>
  </sheetData>
  <sheetProtection algorithmName="SHA-512" hashValue="dAIAW5Gn1utWsoIxnrMf4YDRlGMTgIS3sC1ekxVD1c4pvnrzGi+20t6WNmXSCqf5g1er37xQ1Z03JAdcL3ayiw==" saltValue="joX+HlOWFAaL/02ecFUP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D4AD6-A01E-448F-AE2D-99F98E45127C}">
  <sheetPr>
    <tabColor rgb="FFFFFF00"/>
    <pageSetUpPr fitToPage="1"/>
  </sheetPr>
  <dimension ref="A1:DE85"/>
  <sheetViews>
    <sheetView showGridLines="0" tabSelected="1" zoomScaleNormal="100" zoomScaleSheetLayoutView="55" workbookViewId="0">
      <selection activeCell="BP51" sqref="BP51:BW52"/>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2" t="s">
        <v>602</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3"/>
    </row>
    <row r="44" spans="2:109" x14ac:dyDescent="0.15">
      <c r="B44" s="376"/>
      <c r="AN44" s="1304"/>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6"/>
    </row>
    <row r="45" spans="2:109" x14ac:dyDescent="0.15">
      <c r="B45" s="376"/>
      <c r="AN45" s="1304"/>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6"/>
    </row>
    <row r="46" spans="2:109" x14ac:dyDescent="0.15">
      <c r="B46" s="376"/>
      <c r="AN46" s="1304"/>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6"/>
    </row>
    <row r="47" spans="2:109" x14ac:dyDescent="0.15">
      <c r="B47" s="376"/>
      <c r="AN47" s="1307"/>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9"/>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594</v>
      </c>
    </row>
    <row r="50" spans="1:109" x14ac:dyDescent="0.15">
      <c r="B50" s="376"/>
      <c r="G50" s="1286"/>
      <c r="H50" s="1286"/>
      <c r="I50" s="1286"/>
      <c r="J50" s="1286"/>
      <c r="K50" s="386"/>
      <c r="L50" s="386"/>
      <c r="M50" s="387"/>
      <c r="N50" s="387"/>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549</v>
      </c>
      <c r="BQ50" s="1285"/>
      <c r="BR50" s="1285"/>
      <c r="BS50" s="1285"/>
      <c r="BT50" s="1285"/>
      <c r="BU50" s="1285"/>
      <c r="BV50" s="1285"/>
      <c r="BW50" s="1285"/>
      <c r="BX50" s="1285" t="s">
        <v>550</v>
      </c>
      <c r="BY50" s="1285"/>
      <c r="BZ50" s="1285"/>
      <c r="CA50" s="1285"/>
      <c r="CB50" s="1285"/>
      <c r="CC50" s="1285"/>
      <c r="CD50" s="1285"/>
      <c r="CE50" s="1285"/>
      <c r="CF50" s="1285" t="s">
        <v>551</v>
      </c>
      <c r="CG50" s="1285"/>
      <c r="CH50" s="1285"/>
      <c r="CI50" s="1285"/>
      <c r="CJ50" s="1285"/>
      <c r="CK50" s="1285"/>
      <c r="CL50" s="1285"/>
      <c r="CM50" s="1285"/>
      <c r="CN50" s="1285" t="s">
        <v>552</v>
      </c>
      <c r="CO50" s="1285"/>
      <c r="CP50" s="1285"/>
      <c r="CQ50" s="1285"/>
      <c r="CR50" s="1285"/>
      <c r="CS50" s="1285"/>
      <c r="CT50" s="1285"/>
      <c r="CU50" s="1285"/>
      <c r="CV50" s="1285" t="s">
        <v>553</v>
      </c>
      <c r="CW50" s="1285"/>
      <c r="CX50" s="1285"/>
      <c r="CY50" s="1285"/>
      <c r="CZ50" s="1285"/>
      <c r="DA50" s="1285"/>
      <c r="DB50" s="1285"/>
      <c r="DC50" s="1285"/>
    </row>
    <row r="51" spans="1:109" ht="13.5" customHeight="1" x14ac:dyDescent="0.15">
      <c r="B51" s="376"/>
      <c r="G51" s="1288"/>
      <c r="H51" s="1288"/>
      <c r="I51" s="1301"/>
      <c r="J51" s="1301"/>
      <c r="K51" s="1287"/>
      <c r="L51" s="1287"/>
      <c r="M51" s="1287"/>
      <c r="N51" s="1287"/>
      <c r="AM51" s="385"/>
      <c r="AN51" s="1283" t="s">
        <v>595</v>
      </c>
      <c r="AO51" s="1283"/>
      <c r="AP51" s="1283"/>
      <c r="AQ51" s="1283"/>
      <c r="AR51" s="1283"/>
      <c r="AS51" s="1283"/>
      <c r="AT51" s="1283"/>
      <c r="AU51" s="1283"/>
      <c r="AV51" s="1283"/>
      <c r="AW51" s="1283"/>
      <c r="AX51" s="1283"/>
      <c r="AY51" s="1283"/>
      <c r="AZ51" s="1283"/>
      <c r="BA51" s="1283"/>
      <c r="BB51" s="1283" t="s">
        <v>596</v>
      </c>
      <c r="BC51" s="1283"/>
      <c r="BD51" s="1283"/>
      <c r="BE51" s="1283"/>
      <c r="BF51" s="1283"/>
      <c r="BG51" s="1283"/>
      <c r="BH51" s="1283"/>
      <c r="BI51" s="1283"/>
      <c r="BJ51" s="1283"/>
      <c r="BK51" s="1283"/>
      <c r="BL51" s="1283"/>
      <c r="BM51" s="1283"/>
      <c r="BN51" s="1283"/>
      <c r="BO51" s="1283"/>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6"/>
      <c r="G52" s="1288"/>
      <c r="H52" s="1288"/>
      <c r="I52" s="1301"/>
      <c r="J52" s="1301"/>
      <c r="K52" s="1287"/>
      <c r="L52" s="1287"/>
      <c r="M52" s="1287"/>
      <c r="N52" s="1287"/>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4"/>
      <c r="B53" s="376"/>
      <c r="G53" s="1288"/>
      <c r="H53" s="1288"/>
      <c r="I53" s="1286"/>
      <c r="J53" s="1286"/>
      <c r="K53" s="1287"/>
      <c r="L53" s="1287"/>
      <c r="M53" s="1287"/>
      <c r="N53" s="1287"/>
      <c r="AM53" s="385"/>
      <c r="AN53" s="1283"/>
      <c r="AO53" s="1283"/>
      <c r="AP53" s="1283"/>
      <c r="AQ53" s="1283"/>
      <c r="AR53" s="1283"/>
      <c r="AS53" s="1283"/>
      <c r="AT53" s="1283"/>
      <c r="AU53" s="1283"/>
      <c r="AV53" s="1283"/>
      <c r="AW53" s="1283"/>
      <c r="AX53" s="1283"/>
      <c r="AY53" s="1283"/>
      <c r="AZ53" s="1283"/>
      <c r="BA53" s="1283"/>
      <c r="BB53" s="1283" t="s">
        <v>597</v>
      </c>
      <c r="BC53" s="1283"/>
      <c r="BD53" s="1283"/>
      <c r="BE53" s="1283"/>
      <c r="BF53" s="1283"/>
      <c r="BG53" s="1283"/>
      <c r="BH53" s="1283"/>
      <c r="BI53" s="1283"/>
      <c r="BJ53" s="1283"/>
      <c r="BK53" s="1283"/>
      <c r="BL53" s="1283"/>
      <c r="BM53" s="1283"/>
      <c r="BN53" s="1283"/>
      <c r="BO53" s="1283"/>
      <c r="BP53" s="1280">
        <v>59.8</v>
      </c>
      <c r="BQ53" s="1280"/>
      <c r="BR53" s="1280"/>
      <c r="BS53" s="1280"/>
      <c r="BT53" s="1280"/>
      <c r="BU53" s="1280"/>
      <c r="BV53" s="1280"/>
      <c r="BW53" s="1280"/>
      <c r="BX53" s="1280">
        <v>61.5</v>
      </c>
      <c r="BY53" s="1280"/>
      <c r="BZ53" s="1280"/>
      <c r="CA53" s="1280"/>
      <c r="CB53" s="1280"/>
      <c r="CC53" s="1280"/>
      <c r="CD53" s="1280"/>
      <c r="CE53" s="1280"/>
      <c r="CF53" s="1280">
        <v>62.9</v>
      </c>
      <c r="CG53" s="1280"/>
      <c r="CH53" s="1280"/>
      <c r="CI53" s="1280"/>
      <c r="CJ53" s="1280"/>
      <c r="CK53" s="1280"/>
      <c r="CL53" s="1280"/>
      <c r="CM53" s="1280"/>
      <c r="CN53" s="1280">
        <v>64.3</v>
      </c>
      <c r="CO53" s="1280"/>
      <c r="CP53" s="1280"/>
      <c r="CQ53" s="1280"/>
      <c r="CR53" s="1280"/>
      <c r="CS53" s="1280"/>
      <c r="CT53" s="1280"/>
      <c r="CU53" s="1280"/>
      <c r="CV53" s="1280">
        <v>62.9</v>
      </c>
      <c r="CW53" s="1280"/>
      <c r="CX53" s="1280"/>
      <c r="CY53" s="1280"/>
      <c r="CZ53" s="1280"/>
      <c r="DA53" s="1280"/>
      <c r="DB53" s="1280"/>
      <c r="DC53" s="1280"/>
    </row>
    <row r="54" spans="1:109" x14ac:dyDescent="0.15">
      <c r="A54" s="384"/>
      <c r="B54" s="376"/>
      <c r="G54" s="1288"/>
      <c r="H54" s="1288"/>
      <c r="I54" s="1286"/>
      <c r="J54" s="1286"/>
      <c r="K54" s="1287"/>
      <c r="L54" s="1287"/>
      <c r="M54" s="1287"/>
      <c r="N54" s="1287"/>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4"/>
      <c r="B55" s="376"/>
      <c r="G55" s="1286"/>
      <c r="H55" s="1286"/>
      <c r="I55" s="1286"/>
      <c r="J55" s="1286"/>
      <c r="K55" s="1287"/>
      <c r="L55" s="1287"/>
      <c r="M55" s="1287"/>
      <c r="N55" s="1287"/>
      <c r="AN55" s="1285" t="s">
        <v>598</v>
      </c>
      <c r="AO55" s="1285"/>
      <c r="AP55" s="1285"/>
      <c r="AQ55" s="1285"/>
      <c r="AR55" s="1285"/>
      <c r="AS55" s="1285"/>
      <c r="AT55" s="1285"/>
      <c r="AU55" s="1285"/>
      <c r="AV55" s="1285"/>
      <c r="AW55" s="1285"/>
      <c r="AX55" s="1285"/>
      <c r="AY55" s="1285"/>
      <c r="AZ55" s="1285"/>
      <c r="BA55" s="1285"/>
      <c r="BB55" s="1283" t="s">
        <v>596</v>
      </c>
      <c r="BC55" s="1283"/>
      <c r="BD55" s="1283"/>
      <c r="BE55" s="1283"/>
      <c r="BF55" s="1283"/>
      <c r="BG55" s="1283"/>
      <c r="BH55" s="1283"/>
      <c r="BI55" s="1283"/>
      <c r="BJ55" s="1283"/>
      <c r="BK55" s="1283"/>
      <c r="BL55" s="1283"/>
      <c r="BM55" s="1283"/>
      <c r="BN55" s="1283"/>
      <c r="BO55" s="1283"/>
      <c r="BP55" s="1280">
        <v>55.4</v>
      </c>
      <c r="BQ55" s="1280"/>
      <c r="BR55" s="1280"/>
      <c r="BS55" s="1280"/>
      <c r="BT55" s="1280"/>
      <c r="BU55" s="1280"/>
      <c r="BV55" s="1280"/>
      <c r="BW55" s="1280"/>
      <c r="BX55" s="1280">
        <v>52.7</v>
      </c>
      <c r="BY55" s="1280"/>
      <c r="BZ55" s="1280"/>
      <c r="CA55" s="1280"/>
      <c r="CB55" s="1280"/>
      <c r="CC55" s="1280"/>
      <c r="CD55" s="1280"/>
      <c r="CE55" s="1280"/>
      <c r="CF55" s="1280">
        <v>49.7</v>
      </c>
      <c r="CG55" s="1280"/>
      <c r="CH55" s="1280"/>
      <c r="CI55" s="1280"/>
      <c r="CJ55" s="1280"/>
      <c r="CK55" s="1280"/>
      <c r="CL55" s="1280"/>
      <c r="CM55" s="1280"/>
      <c r="CN55" s="1280">
        <v>37.299999999999997</v>
      </c>
      <c r="CO55" s="1280"/>
      <c r="CP55" s="1280"/>
      <c r="CQ55" s="1280"/>
      <c r="CR55" s="1280"/>
      <c r="CS55" s="1280"/>
      <c r="CT55" s="1280"/>
      <c r="CU55" s="1280"/>
      <c r="CV55" s="1280">
        <v>25.1</v>
      </c>
      <c r="CW55" s="1280"/>
      <c r="CX55" s="1280"/>
      <c r="CY55" s="1280"/>
      <c r="CZ55" s="1280"/>
      <c r="DA55" s="1280"/>
      <c r="DB55" s="1280"/>
      <c r="DC55" s="1280"/>
    </row>
    <row r="56" spans="1:109" x14ac:dyDescent="0.15">
      <c r="A56" s="384"/>
      <c r="B56" s="376"/>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4" customFormat="1" x14ac:dyDescent="0.15">
      <c r="B57" s="388"/>
      <c r="G57" s="1286"/>
      <c r="H57" s="1286"/>
      <c r="I57" s="1281"/>
      <c r="J57" s="1281"/>
      <c r="K57" s="1287"/>
      <c r="L57" s="1287"/>
      <c r="M57" s="1287"/>
      <c r="N57" s="1287"/>
      <c r="AM57" s="370"/>
      <c r="AN57" s="1285"/>
      <c r="AO57" s="1285"/>
      <c r="AP57" s="1285"/>
      <c r="AQ57" s="1285"/>
      <c r="AR57" s="1285"/>
      <c r="AS57" s="1285"/>
      <c r="AT57" s="1285"/>
      <c r="AU57" s="1285"/>
      <c r="AV57" s="1285"/>
      <c r="AW57" s="1285"/>
      <c r="AX57" s="1285"/>
      <c r="AY57" s="1285"/>
      <c r="AZ57" s="1285"/>
      <c r="BA57" s="1285"/>
      <c r="BB57" s="1283" t="s">
        <v>597</v>
      </c>
      <c r="BC57" s="1283"/>
      <c r="BD57" s="1283"/>
      <c r="BE57" s="1283"/>
      <c r="BF57" s="1283"/>
      <c r="BG57" s="1283"/>
      <c r="BH57" s="1283"/>
      <c r="BI57" s="1283"/>
      <c r="BJ57" s="1283"/>
      <c r="BK57" s="1283"/>
      <c r="BL57" s="1283"/>
      <c r="BM57" s="1283"/>
      <c r="BN57" s="1283"/>
      <c r="BO57" s="1283"/>
      <c r="BP57" s="1280">
        <v>58.7</v>
      </c>
      <c r="BQ57" s="1280"/>
      <c r="BR57" s="1280"/>
      <c r="BS57" s="1280"/>
      <c r="BT57" s="1280"/>
      <c r="BU57" s="1280"/>
      <c r="BV57" s="1280"/>
      <c r="BW57" s="1280"/>
      <c r="BX57" s="1280">
        <v>59.9</v>
      </c>
      <c r="BY57" s="1280"/>
      <c r="BZ57" s="1280"/>
      <c r="CA57" s="1280"/>
      <c r="CB57" s="1280"/>
      <c r="CC57" s="1280"/>
      <c r="CD57" s="1280"/>
      <c r="CE57" s="1280"/>
      <c r="CF57" s="1280">
        <v>60.1</v>
      </c>
      <c r="CG57" s="1280"/>
      <c r="CH57" s="1280"/>
      <c r="CI57" s="1280"/>
      <c r="CJ57" s="1280"/>
      <c r="CK57" s="1280"/>
      <c r="CL57" s="1280"/>
      <c r="CM57" s="1280"/>
      <c r="CN57" s="1280">
        <v>61.9</v>
      </c>
      <c r="CO57" s="1280"/>
      <c r="CP57" s="1280"/>
      <c r="CQ57" s="1280"/>
      <c r="CR57" s="1280"/>
      <c r="CS57" s="1280"/>
      <c r="CT57" s="1280"/>
      <c r="CU57" s="1280"/>
      <c r="CV57" s="1280">
        <v>63.1</v>
      </c>
      <c r="CW57" s="1280"/>
      <c r="CX57" s="1280"/>
      <c r="CY57" s="1280"/>
      <c r="CZ57" s="1280"/>
      <c r="DA57" s="1280"/>
      <c r="DB57" s="1280"/>
      <c r="DC57" s="1280"/>
      <c r="DD57" s="389"/>
      <c r="DE57" s="388"/>
    </row>
    <row r="58" spans="1:109" s="384" customFormat="1" x14ac:dyDescent="0.15">
      <c r="A58" s="370"/>
      <c r="B58" s="388"/>
      <c r="G58" s="1286"/>
      <c r="H58" s="1286"/>
      <c r="I58" s="1281"/>
      <c r="J58" s="1281"/>
      <c r="K58" s="1287"/>
      <c r="L58" s="1287"/>
      <c r="M58" s="1287"/>
      <c r="N58" s="1287"/>
      <c r="AM58" s="370"/>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599</v>
      </c>
    </row>
    <row r="64" spans="1:109" x14ac:dyDescent="0.15">
      <c r="B64" s="376"/>
      <c r="G64" s="383"/>
      <c r="I64" s="396"/>
      <c r="J64" s="396"/>
      <c r="K64" s="396"/>
      <c r="L64" s="396"/>
      <c r="M64" s="396"/>
      <c r="N64" s="397"/>
      <c r="AM64" s="383"/>
      <c r="AN64" s="383" t="s">
        <v>593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2" t="s">
        <v>600</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376"/>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376"/>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376"/>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376"/>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594</v>
      </c>
    </row>
    <row r="72" spans="2:107" x14ac:dyDescent="0.15">
      <c r="B72" s="376"/>
      <c r="G72" s="1286"/>
      <c r="H72" s="1286"/>
      <c r="I72" s="1286"/>
      <c r="J72" s="1286"/>
      <c r="K72" s="386"/>
      <c r="L72" s="386"/>
      <c r="M72" s="387"/>
      <c r="N72" s="387"/>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549</v>
      </c>
      <c r="BQ72" s="1285"/>
      <c r="BR72" s="1285"/>
      <c r="BS72" s="1285"/>
      <c r="BT72" s="1285"/>
      <c r="BU72" s="1285"/>
      <c r="BV72" s="1285"/>
      <c r="BW72" s="1285"/>
      <c r="BX72" s="1285" t="s">
        <v>550</v>
      </c>
      <c r="BY72" s="1285"/>
      <c r="BZ72" s="1285"/>
      <c r="CA72" s="1285"/>
      <c r="CB72" s="1285"/>
      <c r="CC72" s="1285"/>
      <c r="CD72" s="1285"/>
      <c r="CE72" s="1285"/>
      <c r="CF72" s="1285" t="s">
        <v>551</v>
      </c>
      <c r="CG72" s="1285"/>
      <c r="CH72" s="1285"/>
      <c r="CI72" s="1285"/>
      <c r="CJ72" s="1285"/>
      <c r="CK72" s="1285"/>
      <c r="CL72" s="1285"/>
      <c r="CM72" s="1285"/>
      <c r="CN72" s="1285" t="s">
        <v>552</v>
      </c>
      <c r="CO72" s="1285"/>
      <c r="CP72" s="1285"/>
      <c r="CQ72" s="1285"/>
      <c r="CR72" s="1285"/>
      <c r="CS72" s="1285"/>
      <c r="CT72" s="1285"/>
      <c r="CU72" s="1285"/>
      <c r="CV72" s="1285" t="s">
        <v>553</v>
      </c>
      <c r="CW72" s="1285"/>
      <c r="CX72" s="1285"/>
      <c r="CY72" s="1285"/>
      <c r="CZ72" s="1285"/>
      <c r="DA72" s="1285"/>
      <c r="DB72" s="1285"/>
      <c r="DC72" s="1285"/>
    </row>
    <row r="73" spans="2:107" x14ac:dyDescent="0.15">
      <c r="B73" s="376"/>
      <c r="G73" s="1288"/>
      <c r="H73" s="1288"/>
      <c r="I73" s="1288"/>
      <c r="J73" s="1288"/>
      <c r="K73" s="1284"/>
      <c r="L73" s="1284"/>
      <c r="M73" s="1284"/>
      <c r="N73" s="1284"/>
      <c r="AM73" s="385"/>
      <c r="AN73" s="1283" t="s">
        <v>595</v>
      </c>
      <c r="AO73" s="1283"/>
      <c r="AP73" s="1283"/>
      <c r="AQ73" s="1283"/>
      <c r="AR73" s="1283"/>
      <c r="AS73" s="1283"/>
      <c r="AT73" s="1283"/>
      <c r="AU73" s="1283"/>
      <c r="AV73" s="1283"/>
      <c r="AW73" s="1283"/>
      <c r="AX73" s="1283"/>
      <c r="AY73" s="1283"/>
      <c r="AZ73" s="1283"/>
      <c r="BA73" s="1283"/>
      <c r="BB73" s="1283" t="s">
        <v>596</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6"/>
      <c r="G74" s="1288"/>
      <c r="H74" s="1288"/>
      <c r="I74" s="1288"/>
      <c r="J74" s="1288"/>
      <c r="K74" s="1284"/>
      <c r="L74" s="1284"/>
      <c r="M74" s="1284"/>
      <c r="N74" s="1284"/>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6"/>
      <c r="G75" s="1288"/>
      <c r="H75" s="1288"/>
      <c r="I75" s="1286"/>
      <c r="J75" s="1286"/>
      <c r="K75" s="1287"/>
      <c r="L75" s="1287"/>
      <c r="M75" s="1287"/>
      <c r="N75" s="1287"/>
      <c r="AM75" s="385"/>
      <c r="AN75" s="1283"/>
      <c r="AO75" s="1283"/>
      <c r="AP75" s="1283"/>
      <c r="AQ75" s="1283"/>
      <c r="AR75" s="1283"/>
      <c r="AS75" s="1283"/>
      <c r="AT75" s="1283"/>
      <c r="AU75" s="1283"/>
      <c r="AV75" s="1283"/>
      <c r="AW75" s="1283"/>
      <c r="AX75" s="1283"/>
      <c r="AY75" s="1283"/>
      <c r="AZ75" s="1283"/>
      <c r="BA75" s="1283"/>
      <c r="BB75" s="1283" t="s">
        <v>601</v>
      </c>
      <c r="BC75" s="1283"/>
      <c r="BD75" s="1283"/>
      <c r="BE75" s="1283"/>
      <c r="BF75" s="1283"/>
      <c r="BG75" s="1283"/>
      <c r="BH75" s="1283"/>
      <c r="BI75" s="1283"/>
      <c r="BJ75" s="1283"/>
      <c r="BK75" s="1283"/>
      <c r="BL75" s="1283"/>
      <c r="BM75" s="1283"/>
      <c r="BN75" s="1283"/>
      <c r="BO75" s="1283"/>
      <c r="BP75" s="1280">
        <v>4.7</v>
      </c>
      <c r="BQ75" s="1280"/>
      <c r="BR75" s="1280"/>
      <c r="BS75" s="1280"/>
      <c r="BT75" s="1280"/>
      <c r="BU75" s="1280"/>
      <c r="BV75" s="1280"/>
      <c r="BW75" s="1280"/>
      <c r="BX75" s="1280">
        <v>4.7</v>
      </c>
      <c r="BY75" s="1280"/>
      <c r="BZ75" s="1280"/>
      <c r="CA75" s="1280"/>
      <c r="CB75" s="1280"/>
      <c r="CC75" s="1280"/>
      <c r="CD75" s="1280"/>
      <c r="CE75" s="1280"/>
      <c r="CF75" s="1280">
        <v>4.7</v>
      </c>
      <c r="CG75" s="1280"/>
      <c r="CH75" s="1280"/>
      <c r="CI75" s="1280"/>
      <c r="CJ75" s="1280"/>
      <c r="CK75" s="1280"/>
      <c r="CL75" s="1280"/>
      <c r="CM75" s="1280"/>
      <c r="CN75" s="1280">
        <v>5.0999999999999996</v>
      </c>
      <c r="CO75" s="1280"/>
      <c r="CP75" s="1280"/>
      <c r="CQ75" s="1280"/>
      <c r="CR75" s="1280"/>
      <c r="CS75" s="1280"/>
      <c r="CT75" s="1280"/>
      <c r="CU75" s="1280"/>
      <c r="CV75" s="1280">
        <v>5.4</v>
      </c>
      <c r="CW75" s="1280"/>
      <c r="CX75" s="1280"/>
      <c r="CY75" s="1280"/>
      <c r="CZ75" s="1280"/>
      <c r="DA75" s="1280"/>
      <c r="DB75" s="1280"/>
      <c r="DC75" s="1280"/>
    </row>
    <row r="76" spans="2:107" x14ac:dyDescent="0.15">
      <c r="B76" s="376"/>
      <c r="G76" s="1288"/>
      <c r="H76" s="1288"/>
      <c r="I76" s="1286"/>
      <c r="J76" s="1286"/>
      <c r="K76" s="1287"/>
      <c r="L76" s="1287"/>
      <c r="M76" s="1287"/>
      <c r="N76" s="1287"/>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6"/>
      <c r="G77" s="1286"/>
      <c r="H77" s="1286"/>
      <c r="I77" s="1286"/>
      <c r="J77" s="1286"/>
      <c r="K77" s="1284"/>
      <c r="L77" s="1284"/>
      <c r="M77" s="1284"/>
      <c r="N77" s="1284"/>
      <c r="AN77" s="1285" t="s">
        <v>598</v>
      </c>
      <c r="AO77" s="1285"/>
      <c r="AP77" s="1285"/>
      <c r="AQ77" s="1285"/>
      <c r="AR77" s="1285"/>
      <c r="AS77" s="1285"/>
      <c r="AT77" s="1285"/>
      <c r="AU77" s="1285"/>
      <c r="AV77" s="1285"/>
      <c r="AW77" s="1285"/>
      <c r="AX77" s="1285"/>
      <c r="AY77" s="1285"/>
      <c r="AZ77" s="1285"/>
      <c r="BA77" s="1285"/>
      <c r="BB77" s="1283" t="s">
        <v>596</v>
      </c>
      <c r="BC77" s="1283"/>
      <c r="BD77" s="1283"/>
      <c r="BE77" s="1283"/>
      <c r="BF77" s="1283"/>
      <c r="BG77" s="1283"/>
      <c r="BH77" s="1283"/>
      <c r="BI77" s="1283"/>
      <c r="BJ77" s="1283"/>
      <c r="BK77" s="1283"/>
      <c r="BL77" s="1283"/>
      <c r="BM77" s="1283"/>
      <c r="BN77" s="1283"/>
      <c r="BO77" s="1283"/>
      <c r="BP77" s="1280">
        <v>55.4</v>
      </c>
      <c r="BQ77" s="1280"/>
      <c r="BR77" s="1280"/>
      <c r="BS77" s="1280"/>
      <c r="BT77" s="1280"/>
      <c r="BU77" s="1280"/>
      <c r="BV77" s="1280"/>
      <c r="BW77" s="1280"/>
      <c r="BX77" s="1280">
        <v>52.7</v>
      </c>
      <c r="BY77" s="1280"/>
      <c r="BZ77" s="1280"/>
      <c r="CA77" s="1280"/>
      <c r="CB77" s="1280"/>
      <c r="CC77" s="1280"/>
      <c r="CD77" s="1280"/>
      <c r="CE77" s="1280"/>
      <c r="CF77" s="1280">
        <v>49.7</v>
      </c>
      <c r="CG77" s="1280"/>
      <c r="CH77" s="1280"/>
      <c r="CI77" s="1280"/>
      <c r="CJ77" s="1280"/>
      <c r="CK77" s="1280"/>
      <c r="CL77" s="1280"/>
      <c r="CM77" s="1280"/>
      <c r="CN77" s="1280">
        <v>37.299999999999997</v>
      </c>
      <c r="CO77" s="1280"/>
      <c r="CP77" s="1280"/>
      <c r="CQ77" s="1280"/>
      <c r="CR77" s="1280"/>
      <c r="CS77" s="1280"/>
      <c r="CT77" s="1280"/>
      <c r="CU77" s="1280"/>
      <c r="CV77" s="1280">
        <v>25.1</v>
      </c>
      <c r="CW77" s="1280"/>
      <c r="CX77" s="1280"/>
      <c r="CY77" s="1280"/>
      <c r="CZ77" s="1280"/>
      <c r="DA77" s="1280"/>
      <c r="DB77" s="1280"/>
      <c r="DC77" s="1280"/>
    </row>
    <row r="78" spans="2:107" x14ac:dyDescent="0.15">
      <c r="B78" s="376"/>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6"/>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601</v>
      </c>
      <c r="BC79" s="1283"/>
      <c r="BD79" s="1283"/>
      <c r="BE79" s="1283"/>
      <c r="BF79" s="1283"/>
      <c r="BG79" s="1283"/>
      <c r="BH79" s="1283"/>
      <c r="BI79" s="1283"/>
      <c r="BJ79" s="1283"/>
      <c r="BK79" s="1283"/>
      <c r="BL79" s="1283"/>
      <c r="BM79" s="1283"/>
      <c r="BN79" s="1283"/>
      <c r="BO79" s="1283"/>
      <c r="BP79" s="1280">
        <v>9.6999999999999993</v>
      </c>
      <c r="BQ79" s="1280"/>
      <c r="BR79" s="1280"/>
      <c r="BS79" s="1280"/>
      <c r="BT79" s="1280"/>
      <c r="BU79" s="1280"/>
      <c r="BV79" s="1280"/>
      <c r="BW79" s="1280"/>
      <c r="BX79" s="1280">
        <v>9.5</v>
      </c>
      <c r="BY79" s="1280"/>
      <c r="BZ79" s="1280"/>
      <c r="CA79" s="1280"/>
      <c r="CB79" s="1280"/>
      <c r="CC79" s="1280"/>
      <c r="CD79" s="1280"/>
      <c r="CE79" s="1280"/>
      <c r="CF79" s="1280">
        <v>9.1999999999999993</v>
      </c>
      <c r="CG79" s="1280"/>
      <c r="CH79" s="1280"/>
      <c r="CI79" s="1280"/>
      <c r="CJ79" s="1280"/>
      <c r="CK79" s="1280"/>
      <c r="CL79" s="1280"/>
      <c r="CM79" s="1280"/>
      <c r="CN79" s="1280">
        <v>8.6</v>
      </c>
      <c r="CO79" s="1280"/>
      <c r="CP79" s="1280"/>
      <c r="CQ79" s="1280"/>
      <c r="CR79" s="1280"/>
      <c r="CS79" s="1280"/>
      <c r="CT79" s="1280"/>
      <c r="CU79" s="1280"/>
      <c r="CV79" s="1280">
        <v>8.3000000000000007</v>
      </c>
      <c r="CW79" s="1280"/>
      <c r="CX79" s="1280"/>
      <c r="CY79" s="1280"/>
      <c r="CZ79" s="1280"/>
      <c r="DA79" s="1280"/>
      <c r="DB79" s="1280"/>
      <c r="DC79" s="1280"/>
    </row>
    <row r="80" spans="2:107" x14ac:dyDescent="0.15">
      <c r="B80" s="376"/>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c4e0nGaA2crjj6PIgmqQixob0Xq7/VdXzc26tHvpyaFGli+1nm4s0j1dun9eMuyHGzkoRRPfHr5Nj7+7uKLpJQ==" saltValue="ETWA4vnzOP7ng4Jbh2TT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983D4-FF2E-48D2-999A-C74DC0D9D3F5}">
  <sheetPr>
    <tabColor rgb="FFFFFF00"/>
    <pageSetUpPr fitToPage="1"/>
  </sheetPr>
  <dimension ref="A1:DR125"/>
  <sheetViews>
    <sheetView showGridLines="0" zoomScale="85" zoomScaleNormal="85" zoomScaleSheetLayoutView="70" workbookViewId="0">
      <selection activeCell="AN77" sqref="AN77:BA8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Saeqmr+hNsN1VfhoI9nT1spHba25iKeS2qTahqDcZeN+/4vj9ZvliQ/dXtAsGlhwYYbPxKELI+/9AAxLwVA2HQ==" saltValue="QFiP9vze5OjIXYkXFgXw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B75E4-A686-4A4B-8F97-A4900B34D215}">
  <sheetPr>
    <tabColor rgb="FFFFFF00"/>
    <pageSetUpPr fitToPage="1"/>
  </sheetPr>
  <dimension ref="A1:DR125"/>
  <sheetViews>
    <sheetView showGridLines="0" zoomScale="90" zoomScaleNormal="90" zoomScaleSheetLayoutView="55" workbookViewId="0">
      <selection activeCell="AN77" sqref="AN77:BA8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CIZx2ERc+t6v5dopzYgbaDinEnLKodXqk9GDuh11US6bIqXE9ZJtdFgXUrrYR0hlXfC6izKSzqBX9QhABdgFlA==" saltValue="Kxv1JRRXD5EUcpPgWw2X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546</v>
      </c>
      <c r="G2" s="148"/>
      <c r="H2" s="149"/>
    </row>
    <row r="3" spans="1:8" x14ac:dyDescent="0.15">
      <c r="A3" s="145" t="s">
        <v>539</v>
      </c>
      <c r="B3" s="150"/>
      <c r="C3" s="151"/>
      <c r="D3" s="152">
        <v>60846</v>
      </c>
      <c r="E3" s="153"/>
      <c r="F3" s="154">
        <v>68468</v>
      </c>
      <c r="G3" s="155"/>
      <c r="H3" s="156"/>
    </row>
    <row r="4" spans="1:8" x14ac:dyDescent="0.15">
      <c r="A4" s="157"/>
      <c r="B4" s="158"/>
      <c r="C4" s="159"/>
      <c r="D4" s="160">
        <v>34694</v>
      </c>
      <c r="E4" s="161"/>
      <c r="F4" s="162">
        <v>34140</v>
      </c>
      <c r="G4" s="163"/>
      <c r="H4" s="164"/>
    </row>
    <row r="5" spans="1:8" x14ac:dyDescent="0.15">
      <c r="A5" s="145" t="s">
        <v>541</v>
      </c>
      <c r="B5" s="150"/>
      <c r="C5" s="151"/>
      <c r="D5" s="152">
        <v>72370</v>
      </c>
      <c r="E5" s="153"/>
      <c r="F5" s="154">
        <v>69729</v>
      </c>
      <c r="G5" s="155"/>
      <c r="H5" s="156"/>
    </row>
    <row r="6" spans="1:8" x14ac:dyDescent="0.15">
      <c r="A6" s="157"/>
      <c r="B6" s="158"/>
      <c r="C6" s="159"/>
      <c r="D6" s="160">
        <v>56775</v>
      </c>
      <c r="E6" s="161"/>
      <c r="F6" s="162">
        <v>38908</v>
      </c>
      <c r="G6" s="163"/>
      <c r="H6" s="164"/>
    </row>
    <row r="7" spans="1:8" x14ac:dyDescent="0.15">
      <c r="A7" s="145" t="s">
        <v>542</v>
      </c>
      <c r="B7" s="150"/>
      <c r="C7" s="151"/>
      <c r="D7" s="152">
        <v>51579</v>
      </c>
      <c r="E7" s="153"/>
      <c r="F7" s="154">
        <v>74581</v>
      </c>
      <c r="G7" s="155"/>
      <c r="H7" s="156"/>
    </row>
    <row r="8" spans="1:8" x14ac:dyDescent="0.15">
      <c r="A8" s="157"/>
      <c r="B8" s="158"/>
      <c r="C8" s="159"/>
      <c r="D8" s="160">
        <v>32545</v>
      </c>
      <c r="E8" s="161"/>
      <c r="F8" s="162">
        <v>41563</v>
      </c>
      <c r="G8" s="163"/>
      <c r="H8" s="164"/>
    </row>
    <row r="9" spans="1:8" x14ac:dyDescent="0.15">
      <c r="A9" s="145" t="s">
        <v>543</v>
      </c>
      <c r="B9" s="150"/>
      <c r="C9" s="151"/>
      <c r="D9" s="152">
        <v>60110</v>
      </c>
      <c r="E9" s="153"/>
      <c r="F9" s="154">
        <v>76347</v>
      </c>
      <c r="G9" s="155"/>
      <c r="H9" s="156"/>
    </row>
    <row r="10" spans="1:8" x14ac:dyDescent="0.15">
      <c r="A10" s="157"/>
      <c r="B10" s="158"/>
      <c r="C10" s="159"/>
      <c r="D10" s="160">
        <v>30154</v>
      </c>
      <c r="E10" s="161"/>
      <c r="F10" s="162">
        <v>41762</v>
      </c>
      <c r="G10" s="163"/>
      <c r="H10" s="164"/>
    </row>
    <row r="11" spans="1:8" x14ac:dyDescent="0.15">
      <c r="A11" s="145" t="s">
        <v>544</v>
      </c>
      <c r="B11" s="150"/>
      <c r="C11" s="151"/>
      <c r="D11" s="152">
        <v>160092</v>
      </c>
      <c r="E11" s="153"/>
      <c r="F11" s="154">
        <v>69604</v>
      </c>
      <c r="G11" s="155"/>
      <c r="H11" s="156"/>
    </row>
    <row r="12" spans="1:8" x14ac:dyDescent="0.15">
      <c r="A12" s="157"/>
      <c r="B12" s="158"/>
      <c r="C12" s="165"/>
      <c r="D12" s="160">
        <v>70415</v>
      </c>
      <c r="E12" s="161"/>
      <c r="F12" s="162">
        <v>36247</v>
      </c>
      <c r="G12" s="163"/>
      <c r="H12" s="164"/>
    </row>
    <row r="13" spans="1:8" x14ac:dyDescent="0.15">
      <c r="A13" s="145"/>
      <c r="B13" s="150"/>
      <c r="C13" s="166"/>
      <c r="D13" s="167">
        <v>80999</v>
      </c>
      <c r="E13" s="168"/>
      <c r="F13" s="169">
        <v>71746</v>
      </c>
      <c r="G13" s="170"/>
      <c r="H13" s="156"/>
    </row>
    <row r="14" spans="1:8" x14ac:dyDescent="0.15">
      <c r="A14" s="157"/>
      <c r="B14" s="158"/>
      <c r="C14" s="159"/>
      <c r="D14" s="160">
        <v>44917</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3.36</v>
      </c>
      <c r="C19" s="171">
        <f>ROUND(VALUE(SUBSTITUTE(実質収支比率等に係る経年分析!G$48,"▲","-")),2)</f>
        <v>4.55</v>
      </c>
      <c r="D19" s="171">
        <f>ROUND(VALUE(SUBSTITUTE(実質収支比率等に係る経年分析!H$48,"▲","-")),2)</f>
        <v>3.81</v>
      </c>
      <c r="E19" s="171">
        <f>ROUND(VALUE(SUBSTITUTE(実質収支比率等に係る経年分析!I$48,"▲","-")),2)</f>
        <v>5.13</v>
      </c>
      <c r="F19" s="171">
        <f>ROUND(VALUE(SUBSTITUTE(実質収支比率等に係る経年分析!J$48,"▲","-")),2)</f>
        <v>4.49</v>
      </c>
    </row>
    <row r="20" spans="1:11" x14ac:dyDescent="0.15">
      <c r="A20" s="171" t="s">
        <v>55</v>
      </c>
      <c r="B20" s="171">
        <f>ROUND(VALUE(SUBSTITUTE(実質収支比率等に係る経年分析!F$47,"▲","-")),2)</f>
        <v>50.67</v>
      </c>
      <c r="C20" s="171">
        <f>ROUND(VALUE(SUBSTITUTE(実質収支比率等に係る経年分析!G$47,"▲","-")),2)</f>
        <v>51.55</v>
      </c>
      <c r="D20" s="171">
        <f>ROUND(VALUE(SUBSTITUTE(実質収支比率等に係る経年分析!H$47,"▲","-")),2)</f>
        <v>48.49</v>
      </c>
      <c r="E20" s="171">
        <f>ROUND(VALUE(SUBSTITUTE(実質収支比率等に係る経年分析!I$47,"▲","-")),2)</f>
        <v>50.07</v>
      </c>
      <c r="F20" s="171">
        <f>ROUND(VALUE(SUBSTITUTE(実質収支比率等に係る経年分析!J$47,"▲","-")),2)</f>
        <v>50.2</v>
      </c>
    </row>
    <row r="21" spans="1:11" x14ac:dyDescent="0.15">
      <c r="A21" s="171" t="s">
        <v>56</v>
      </c>
      <c r="B21" s="171">
        <f>IF(ISNUMBER(VALUE(SUBSTITUTE(実質収支比率等に係る経年分析!F$49,"▲","-"))),ROUND(VALUE(SUBSTITUTE(実質収支比率等に係る経年分析!F$49,"▲","-")),2),NA())</f>
        <v>-2.5499999999999998</v>
      </c>
      <c r="C21" s="171">
        <f>IF(ISNUMBER(VALUE(SUBSTITUTE(実質収支比率等に係る経年分析!G$49,"▲","-"))),ROUND(VALUE(SUBSTITUTE(実質収支比率等に係る経年分析!G$49,"▲","-")),2),NA())</f>
        <v>-0.83</v>
      </c>
      <c r="D21" s="171">
        <f>IF(ISNUMBER(VALUE(SUBSTITUTE(実質収支比率等に係る経年分析!H$49,"▲","-"))),ROUND(VALUE(SUBSTITUTE(実質収支比率等に係る経年分析!H$49,"▲","-")),2),NA())</f>
        <v>-5.61</v>
      </c>
      <c r="E21" s="171">
        <f>IF(ISNUMBER(VALUE(SUBSTITUTE(実質収支比率等に係る経年分析!I$49,"▲","-"))),ROUND(VALUE(SUBSTITUTE(実質収支比率等に係る経年分析!I$49,"▲","-")),2),NA())</f>
        <v>1.46</v>
      </c>
      <c r="F21" s="171">
        <f>IF(ISNUMBER(VALUE(SUBSTITUTE(実質収支比率等に係る経年分析!J$49,"▲","-"))),ROUND(VALUE(SUBSTITUTE(実質収支比率等に係る経年分析!J$49,"▲","-")),2),NA())</f>
        <v>-0.34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0.85</v>
      </c>
    </row>
    <row r="33" spans="1:16" x14ac:dyDescent="0.15">
      <c r="A33" s="172" t="str">
        <f>IF(連結実質赤字比率に係る赤字・黒字の構成分析!C$37="",NA(),連結実質赤字比率に係る赤字・黒字の構成分析!C$37)</f>
        <v>介護保険保険事業特別会計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4.4400000000000004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4.4800000000000004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24.77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25.62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19.36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2737</v>
      </c>
      <c r="E42" s="173"/>
      <c r="F42" s="173"/>
      <c r="G42" s="173">
        <f>'実質公債費比率（分子）の構造'!L$52</f>
        <v>2600</v>
      </c>
      <c r="H42" s="173"/>
      <c r="I42" s="173"/>
      <c r="J42" s="173">
        <f>'実質公債費比率（分子）の構造'!M$52</f>
        <v>2633</v>
      </c>
      <c r="K42" s="173"/>
      <c r="L42" s="173"/>
      <c r="M42" s="173">
        <f>'実質公債費比率（分子）の構造'!N$52</f>
        <v>2722</v>
      </c>
      <c r="N42" s="173"/>
      <c r="O42" s="173"/>
      <c r="P42" s="173">
        <f>'実質公債費比率（分子）の構造'!O$52</f>
        <v>2685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90</v>
      </c>
      <c r="C45" s="173"/>
      <c r="D45" s="173"/>
      <c r="E45" s="173">
        <f>'実質公債費比率（分子）の構造'!L$49</f>
        <v>83</v>
      </c>
      <c r="F45" s="173"/>
      <c r="G45" s="173"/>
      <c r="H45" s="173">
        <f>'実質公債費比率（分子）の構造'!M$49</f>
        <v>55</v>
      </c>
      <c r="I45" s="173"/>
      <c r="J45" s="173"/>
      <c r="K45" s="173">
        <f>'実質公債費比率（分子）の構造'!N$49</f>
        <v>56</v>
      </c>
      <c r="L45" s="173"/>
      <c r="M45" s="173"/>
      <c r="N45" s="173">
        <f>'実質公債費比率（分子）の構造'!O$49</f>
        <v>58</v>
      </c>
      <c r="O45" s="173"/>
      <c r="P45" s="173"/>
    </row>
    <row r="46" spans="1:16" x14ac:dyDescent="0.15">
      <c r="A46" s="173" t="s">
        <v>67</v>
      </c>
      <c r="B46" s="173">
        <f>'実質公債費比率（分子）の構造'!K$48</f>
        <v>1109</v>
      </c>
      <c r="C46" s="173"/>
      <c r="D46" s="173"/>
      <c r="E46" s="173">
        <f>'実質公債費比率（分子）の構造'!L$48</f>
        <v>1129</v>
      </c>
      <c r="F46" s="173"/>
      <c r="G46" s="173"/>
      <c r="H46" s="173">
        <f>'実質公債費比率（分子）の構造'!M$48</f>
        <v>1042</v>
      </c>
      <c r="I46" s="173"/>
      <c r="J46" s="173"/>
      <c r="K46" s="173">
        <f>'実質公債費比率（分子）の構造'!N$48</f>
        <v>1005</v>
      </c>
      <c r="L46" s="173"/>
      <c r="M46" s="173"/>
      <c r="N46" s="173">
        <f>'実質公債費比率（分子）の構造'!O$48</f>
        <v>1002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1922</v>
      </c>
      <c r="C49" s="173"/>
      <c r="D49" s="173"/>
      <c r="E49" s="173">
        <f>'実質公債費比率（分子）の構造'!L$45</f>
        <v>1914</v>
      </c>
      <c r="F49" s="173"/>
      <c r="G49" s="173"/>
      <c r="H49" s="173">
        <f>'実質公債費比率（分子）の構造'!M$45</f>
        <v>1987</v>
      </c>
      <c r="I49" s="173"/>
      <c r="J49" s="173"/>
      <c r="K49" s="173">
        <f>'実質公債費比率（分子）の構造'!N$45</f>
        <v>2162</v>
      </c>
      <c r="L49" s="173"/>
      <c r="M49" s="173"/>
      <c r="N49" s="173">
        <f>'実質公債費比率（分子）の構造'!O$45</f>
        <v>2290</v>
      </c>
      <c r="O49" s="173"/>
      <c r="P49" s="173"/>
    </row>
    <row r="50" spans="1:16" x14ac:dyDescent="0.15">
      <c r="A50" s="173" t="s">
        <v>71</v>
      </c>
      <c r="B50" s="173" t="e">
        <f>NA()</f>
        <v>#N/A</v>
      </c>
      <c r="C50" s="173">
        <f>IF(ISNUMBER('実質公債費比率（分子）の構造'!K$53),'実質公債費比率（分子）の構造'!K$53,NA())</f>
        <v>384</v>
      </c>
      <c r="D50" s="173" t="e">
        <f>NA()</f>
        <v>#N/A</v>
      </c>
      <c r="E50" s="173" t="e">
        <f>NA()</f>
        <v>#N/A</v>
      </c>
      <c r="F50" s="173">
        <f>IF(ISNUMBER('実質公債費比率（分子）の構造'!L$53),'実質公債費比率（分子）の構造'!L$53,NA())</f>
        <v>526</v>
      </c>
      <c r="G50" s="173" t="e">
        <f>NA()</f>
        <v>#N/A</v>
      </c>
      <c r="H50" s="173" t="e">
        <f>NA()</f>
        <v>#N/A</v>
      </c>
      <c r="I50" s="173">
        <f>IF(ISNUMBER('実質公債費比率（分子）の構造'!M$53),'実質公債費比率（分子）の構造'!M$53,NA())</f>
        <v>451</v>
      </c>
      <c r="J50" s="173" t="e">
        <f>NA()</f>
        <v>#N/A</v>
      </c>
      <c r="K50" s="173" t="e">
        <f>NA()</f>
        <v>#N/A</v>
      </c>
      <c r="L50" s="173">
        <f>IF(ISNUMBER('実質公債費比率（分子）の構造'!N$53),'実質公債費比率（分子）の構造'!N$53,NA())</f>
        <v>501</v>
      </c>
      <c r="M50" s="173" t="e">
        <f>NA()</f>
        <v>#N/A</v>
      </c>
      <c r="N50" s="173" t="e">
        <f>NA()</f>
        <v>#N/A</v>
      </c>
      <c r="O50" s="173">
        <f>IF(ISNUMBER('実質公債費比率（分子）の構造'!O$53),'実質公債費比率（分子）の構造'!O$53,NA())</f>
        <v>666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27360</v>
      </c>
      <c r="E56" s="172"/>
      <c r="F56" s="172"/>
      <c r="G56" s="172">
        <f>'将来負担比率（分子）の構造'!J$52</f>
        <v>26291</v>
      </c>
      <c r="H56" s="172"/>
      <c r="I56" s="172"/>
      <c r="J56" s="172">
        <f>'将来負担比率（分子）の構造'!K$52</f>
        <v>25370</v>
      </c>
      <c r="K56" s="172"/>
      <c r="L56" s="172"/>
      <c r="M56" s="172">
        <f>'将来負担比率（分子）の構造'!L$52</f>
        <v>24698</v>
      </c>
      <c r="N56" s="172"/>
      <c r="O56" s="172"/>
      <c r="P56" s="172">
        <f>'将来負担比率（分子）の構造'!M$52</f>
        <v>25686</v>
      </c>
    </row>
    <row r="57" spans="1:16" x14ac:dyDescent="0.15">
      <c r="A57" s="172" t="s">
        <v>42</v>
      </c>
      <c r="B57" s="172"/>
      <c r="C57" s="172"/>
      <c r="D57" s="172">
        <f>'将来負担比率（分子）の構造'!I$51</f>
        <v>1889</v>
      </c>
      <c r="E57" s="172"/>
      <c r="F57" s="172"/>
      <c r="G57" s="172">
        <f>'将来負担比率（分子）の構造'!J$51</f>
        <v>1886</v>
      </c>
      <c r="H57" s="172"/>
      <c r="I57" s="172"/>
      <c r="J57" s="172">
        <f>'将来負担比率（分子）の構造'!K$51</f>
        <v>1937</v>
      </c>
      <c r="K57" s="172"/>
      <c r="L57" s="172"/>
      <c r="M57" s="172">
        <f>'将来負担比率（分子）の構造'!L$51</f>
        <v>1858</v>
      </c>
      <c r="N57" s="172"/>
      <c r="O57" s="172"/>
      <c r="P57" s="172">
        <f>'将来負担比率（分子）の構造'!M$51</f>
        <v>1706</v>
      </c>
    </row>
    <row r="58" spans="1:16" x14ac:dyDescent="0.15">
      <c r="A58" s="172" t="s">
        <v>41</v>
      </c>
      <c r="B58" s="172"/>
      <c r="C58" s="172"/>
      <c r="D58" s="172">
        <f>'将来負担比率（分子）の構造'!I$50</f>
        <v>12326</v>
      </c>
      <c r="E58" s="172"/>
      <c r="F58" s="172"/>
      <c r="G58" s="172">
        <f>'将来負担比率（分子）の構造'!J$50</f>
        <v>12484</v>
      </c>
      <c r="H58" s="172"/>
      <c r="I58" s="172"/>
      <c r="J58" s="172">
        <f>'将来負担比率（分子）の構造'!K$50</f>
        <v>12471</v>
      </c>
      <c r="K58" s="172"/>
      <c r="L58" s="172"/>
      <c r="M58" s="172">
        <f>'将来負担比率（分子）の構造'!L$50</f>
        <v>13009</v>
      </c>
      <c r="N58" s="172"/>
      <c r="O58" s="172"/>
      <c r="P58" s="172">
        <f>'将来負担比率（分子）の構造'!M$50</f>
        <v>13400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784</v>
      </c>
      <c r="C62" s="172"/>
      <c r="D62" s="172"/>
      <c r="E62" s="172">
        <f>'将来負担比率（分子）の構造'!J$45</f>
        <v>832</v>
      </c>
      <c r="F62" s="172"/>
      <c r="G62" s="172"/>
      <c r="H62" s="172">
        <f>'将来負担比率（分子）の構造'!K$45</f>
        <v>1124</v>
      </c>
      <c r="I62" s="172"/>
      <c r="J62" s="172"/>
      <c r="K62" s="172">
        <f>'将来負担比率（分子）の構造'!L$45</f>
        <v>1082</v>
      </c>
      <c r="L62" s="172"/>
      <c r="M62" s="172"/>
      <c r="N62" s="172">
        <f>'将来負担比率（分子）の構造'!M$45</f>
        <v>1010</v>
      </c>
      <c r="O62" s="172"/>
      <c r="P62" s="172"/>
    </row>
    <row r="63" spans="1:16" x14ac:dyDescent="0.15">
      <c r="A63" s="172" t="s">
        <v>34</v>
      </c>
      <c r="B63" s="172">
        <f>'将来負担比率（分子）の構造'!I$44</f>
        <v>945</v>
      </c>
      <c r="C63" s="172"/>
      <c r="D63" s="172"/>
      <c r="E63" s="172">
        <f>'将来負担比率（分子）の構造'!J$44</f>
        <v>169</v>
      </c>
      <c r="F63" s="172"/>
      <c r="G63" s="172"/>
      <c r="H63" s="172">
        <f>'将来負担比率（分子）の構造'!K$44</f>
        <v>95</v>
      </c>
      <c r="I63" s="172"/>
      <c r="J63" s="172"/>
      <c r="K63" s="172">
        <f>'将来負担比率（分子）の構造'!L$44</f>
        <v>150</v>
      </c>
      <c r="L63" s="172"/>
      <c r="M63" s="172"/>
      <c r="N63" s="172">
        <f>'将来負担比率（分子）の構造'!M$44</f>
        <v>457</v>
      </c>
      <c r="O63" s="172"/>
      <c r="P63" s="172"/>
    </row>
    <row r="64" spans="1:16" x14ac:dyDescent="0.15">
      <c r="A64" s="172" t="s">
        <v>33</v>
      </c>
      <c r="B64" s="172">
        <f>'将来負担比率（分子）の構造'!I$43</f>
        <v>9721</v>
      </c>
      <c r="C64" s="172"/>
      <c r="D64" s="172"/>
      <c r="E64" s="172">
        <f>'将来負担比率（分子）の構造'!J$43</f>
        <v>9023</v>
      </c>
      <c r="F64" s="172"/>
      <c r="G64" s="172"/>
      <c r="H64" s="172">
        <f>'将来負担比率（分子）の構造'!K$43</f>
        <v>8374</v>
      </c>
      <c r="I64" s="172"/>
      <c r="J64" s="172"/>
      <c r="K64" s="172">
        <f>'将来負担比率（分子）の構造'!L$43</f>
        <v>7638</v>
      </c>
      <c r="L64" s="172"/>
      <c r="M64" s="172"/>
      <c r="N64" s="172">
        <f>'将来負担比率（分子）の構造'!M$43</f>
        <v>6795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21873</v>
      </c>
      <c r="C66" s="172"/>
      <c r="D66" s="172"/>
      <c r="E66" s="172">
        <f>'将来負担比率（分子）の構造'!J$41</f>
        <v>22601</v>
      </c>
      <c r="F66" s="172"/>
      <c r="G66" s="172"/>
      <c r="H66" s="172">
        <f>'将来負担比率（分子）の構造'!K$41</f>
        <v>22244</v>
      </c>
      <c r="I66" s="172"/>
      <c r="J66" s="172"/>
      <c r="K66" s="172">
        <f>'将来負担比率（分子）の構造'!L$41</f>
        <v>21781</v>
      </c>
      <c r="L66" s="172"/>
      <c r="M66" s="172"/>
      <c r="N66" s="172">
        <f>'将来負担比率（分子）の構造'!M$41</f>
        <v>23701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5787</v>
      </c>
      <c r="C72" s="176">
        <f>基金残高に係る経年分析!G55</f>
        <v>6029</v>
      </c>
      <c r="D72" s="176">
        <f>基金残高に係る経年分析!H55</f>
        <v>6348</v>
      </c>
    </row>
    <row r="73" spans="1:16" x14ac:dyDescent="0.15">
      <c r="A73" s="175" t="s">
        <v>78</v>
      </c>
      <c r="B73" s="176">
        <f>基金残高に係る経年分析!F56</f>
        <v>765</v>
      </c>
      <c r="C73" s="176">
        <f>基金残高に係る経年分析!G56</f>
        <v>766</v>
      </c>
      <c r="D73" s="176">
        <f>基金残高に係る経年分析!H56</f>
        <v>767</v>
      </c>
    </row>
    <row r="74" spans="1:16" x14ac:dyDescent="0.15">
      <c r="A74" s="175" t="s">
        <v>79</v>
      </c>
      <c r="B74" s="176">
        <f>基金残高に係る経年分析!F57</f>
        <v>7120</v>
      </c>
      <c r="C74" s="176">
        <f>基金残高に係る経年分析!G57</f>
        <v>7425</v>
      </c>
      <c r="D74" s="176">
        <f>基金残高に係る経年分析!H57</f>
        <v>7428</v>
      </c>
    </row>
  </sheetData>
  <sheetProtection algorithmName="SHA-512" hashValue="71s9m/2FogaZSxHDgzfWHinqeO5Zitvw3KKSP4qratF7qiKwMiyvIIcr+ER/D0f2cnDvSkQC5uRiHKBlk6YnLg==" saltValue="mayTqVYbieIGpGVaLLdQ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ECD5D-16AE-4326-BC79-9CE874DC822E}">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219</v>
      </c>
      <c r="DI1" s="643"/>
      <c r="DJ1" s="643"/>
      <c r="DK1" s="643"/>
      <c r="DL1" s="643"/>
      <c r="DM1" s="643"/>
      <c r="DN1" s="644"/>
      <c r="DO1" s="212"/>
      <c r="DP1" s="642" t="s">
        <v>220</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222</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223</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224</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225</v>
      </c>
      <c r="S4" s="646"/>
      <c r="T4" s="646"/>
      <c r="U4" s="646"/>
      <c r="V4" s="646"/>
      <c r="W4" s="646"/>
      <c r="X4" s="646"/>
      <c r="Y4" s="647"/>
      <c r="Z4" s="645" t="s">
        <v>226</v>
      </c>
      <c r="AA4" s="646"/>
      <c r="AB4" s="646"/>
      <c r="AC4" s="647"/>
      <c r="AD4" s="645" t="s">
        <v>227</v>
      </c>
      <c r="AE4" s="646"/>
      <c r="AF4" s="646"/>
      <c r="AG4" s="646"/>
      <c r="AH4" s="646"/>
      <c r="AI4" s="646"/>
      <c r="AJ4" s="646"/>
      <c r="AK4" s="647"/>
      <c r="AL4" s="645" t="s">
        <v>226</v>
      </c>
      <c r="AM4" s="646"/>
      <c r="AN4" s="646"/>
      <c r="AO4" s="647"/>
      <c r="AP4" s="651" t="s">
        <v>228</v>
      </c>
      <c r="AQ4" s="651"/>
      <c r="AR4" s="651"/>
      <c r="AS4" s="651"/>
      <c r="AT4" s="651"/>
      <c r="AU4" s="651"/>
      <c r="AV4" s="651"/>
      <c r="AW4" s="651"/>
      <c r="AX4" s="651"/>
      <c r="AY4" s="651"/>
      <c r="AZ4" s="651"/>
      <c r="BA4" s="651"/>
      <c r="BB4" s="651"/>
      <c r="BC4" s="651"/>
      <c r="BD4" s="651"/>
      <c r="BE4" s="651"/>
      <c r="BF4" s="651"/>
      <c r="BG4" s="651" t="s">
        <v>229</v>
      </c>
      <c r="BH4" s="651"/>
      <c r="BI4" s="651"/>
      <c r="BJ4" s="651"/>
      <c r="BK4" s="651"/>
      <c r="BL4" s="651"/>
      <c r="BM4" s="651"/>
      <c r="BN4" s="651"/>
      <c r="BO4" s="651" t="s">
        <v>226</v>
      </c>
      <c r="BP4" s="651"/>
      <c r="BQ4" s="651"/>
      <c r="BR4" s="651"/>
      <c r="BS4" s="651" t="s">
        <v>230</v>
      </c>
      <c r="BT4" s="651"/>
      <c r="BU4" s="651"/>
      <c r="BV4" s="651"/>
      <c r="BW4" s="651"/>
      <c r="BX4" s="651"/>
      <c r="BY4" s="651"/>
      <c r="BZ4" s="651"/>
      <c r="CA4" s="651"/>
      <c r="CB4" s="651"/>
      <c r="CD4" s="648" t="s">
        <v>231</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232</v>
      </c>
      <c r="C5" s="653"/>
      <c r="D5" s="653"/>
      <c r="E5" s="653"/>
      <c r="F5" s="653"/>
      <c r="G5" s="653"/>
      <c r="H5" s="653"/>
      <c r="I5" s="653"/>
      <c r="J5" s="653"/>
      <c r="K5" s="653"/>
      <c r="L5" s="653"/>
      <c r="M5" s="653"/>
      <c r="N5" s="653"/>
      <c r="O5" s="653"/>
      <c r="P5" s="653"/>
      <c r="Q5" s="654"/>
      <c r="R5" s="655">
        <v>6758795</v>
      </c>
      <c r="S5" s="656"/>
      <c r="T5" s="656"/>
      <c r="U5" s="656"/>
      <c r="V5" s="656"/>
      <c r="W5" s="656"/>
      <c r="X5" s="656"/>
      <c r="Y5" s="657"/>
      <c r="Z5" s="658">
        <v>25.6</v>
      </c>
      <c r="AA5" s="658"/>
      <c r="AB5" s="658"/>
      <c r="AC5" s="658"/>
      <c r="AD5" s="659">
        <v>6540319</v>
      </c>
      <c r="AE5" s="659"/>
      <c r="AF5" s="659"/>
      <c r="AG5" s="659"/>
      <c r="AH5" s="659"/>
      <c r="AI5" s="659"/>
      <c r="AJ5" s="659"/>
      <c r="AK5" s="659"/>
      <c r="AL5" s="660">
        <v>53.2</v>
      </c>
      <c r="AM5" s="661"/>
      <c r="AN5" s="661"/>
      <c r="AO5" s="662"/>
      <c r="AP5" s="652" t="s">
        <v>233</v>
      </c>
      <c r="AQ5" s="653"/>
      <c r="AR5" s="653"/>
      <c r="AS5" s="653"/>
      <c r="AT5" s="653"/>
      <c r="AU5" s="653"/>
      <c r="AV5" s="653"/>
      <c r="AW5" s="653"/>
      <c r="AX5" s="653"/>
      <c r="AY5" s="653"/>
      <c r="AZ5" s="653"/>
      <c r="BA5" s="653"/>
      <c r="BB5" s="653"/>
      <c r="BC5" s="653"/>
      <c r="BD5" s="653"/>
      <c r="BE5" s="653"/>
      <c r="BF5" s="654"/>
      <c r="BG5" s="666">
        <v>6540319</v>
      </c>
      <c r="BH5" s="667"/>
      <c r="BI5" s="667"/>
      <c r="BJ5" s="667"/>
      <c r="BK5" s="667"/>
      <c r="BL5" s="667"/>
      <c r="BM5" s="667"/>
      <c r="BN5" s="668"/>
      <c r="BO5" s="669">
        <v>96.8</v>
      </c>
      <c r="BP5" s="669"/>
      <c r="BQ5" s="669"/>
      <c r="BR5" s="669"/>
      <c r="BS5" s="670" t="s">
        <v>128</v>
      </c>
      <c r="BT5" s="670"/>
      <c r="BU5" s="670"/>
      <c r="BV5" s="670"/>
      <c r="BW5" s="670"/>
      <c r="BX5" s="670"/>
      <c r="BY5" s="670"/>
      <c r="BZ5" s="670"/>
      <c r="CA5" s="670"/>
      <c r="CB5" s="674"/>
      <c r="CD5" s="648" t="s">
        <v>228</v>
      </c>
      <c r="CE5" s="649"/>
      <c r="CF5" s="649"/>
      <c r="CG5" s="649"/>
      <c r="CH5" s="649"/>
      <c r="CI5" s="649"/>
      <c r="CJ5" s="649"/>
      <c r="CK5" s="649"/>
      <c r="CL5" s="649"/>
      <c r="CM5" s="649"/>
      <c r="CN5" s="649"/>
      <c r="CO5" s="649"/>
      <c r="CP5" s="649"/>
      <c r="CQ5" s="650"/>
      <c r="CR5" s="648" t="s">
        <v>234</v>
      </c>
      <c r="CS5" s="649"/>
      <c r="CT5" s="649"/>
      <c r="CU5" s="649"/>
      <c r="CV5" s="649"/>
      <c r="CW5" s="649"/>
      <c r="CX5" s="649"/>
      <c r="CY5" s="650"/>
      <c r="CZ5" s="648" t="s">
        <v>226</v>
      </c>
      <c r="DA5" s="649"/>
      <c r="DB5" s="649"/>
      <c r="DC5" s="650"/>
      <c r="DD5" s="648" t="s">
        <v>235</v>
      </c>
      <c r="DE5" s="649"/>
      <c r="DF5" s="649"/>
      <c r="DG5" s="649"/>
      <c r="DH5" s="649"/>
      <c r="DI5" s="649"/>
      <c r="DJ5" s="649"/>
      <c r="DK5" s="649"/>
      <c r="DL5" s="649"/>
      <c r="DM5" s="649"/>
      <c r="DN5" s="649"/>
      <c r="DO5" s="649"/>
      <c r="DP5" s="650"/>
      <c r="DQ5" s="648" t="s">
        <v>236</v>
      </c>
      <c r="DR5" s="649"/>
      <c r="DS5" s="649"/>
      <c r="DT5" s="649"/>
      <c r="DU5" s="649"/>
      <c r="DV5" s="649"/>
      <c r="DW5" s="649"/>
      <c r="DX5" s="649"/>
      <c r="DY5" s="649"/>
      <c r="DZ5" s="649"/>
      <c r="EA5" s="649"/>
      <c r="EB5" s="649"/>
      <c r="EC5" s="650"/>
    </row>
    <row r="6" spans="2:143" ht="11.25" customHeight="1" x14ac:dyDescent="0.15">
      <c r="B6" s="663" t="s">
        <v>237</v>
      </c>
      <c r="C6" s="664"/>
      <c r="D6" s="664"/>
      <c r="E6" s="664"/>
      <c r="F6" s="664"/>
      <c r="G6" s="664"/>
      <c r="H6" s="664"/>
      <c r="I6" s="664"/>
      <c r="J6" s="664"/>
      <c r="K6" s="664"/>
      <c r="L6" s="664"/>
      <c r="M6" s="664"/>
      <c r="N6" s="664"/>
      <c r="O6" s="664"/>
      <c r="P6" s="664"/>
      <c r="Q6" s="665"/>
      <c r="R6" s="666">
        <v>177059</v>
      </c>
      <c r="S6" s="667"/>
      <c r="T6" s="667"/>
      <c r="U6" s="667"/>
      <c r="V6" s="667"/>
      <c r="W6" s="667"/>
      <c r="X6" s="667"/>
      <c r="Y6" s="668"/>
      <c r="Z6" s="669">
        <v>0.7</v>
      </c>
      <c r="AA6" s="669"/>
      <c r="AB6" s="669"/>
      <c r="AC6" s="669"/>
      <c r="AD6" s="670">
        <v>177059</v>
      </c>
      <c r="AE6" s="670"/>
      <c r="AF6" s="670"/>
      <c r="AG6" s="670"/>
      <c r="AH6" s="670"/>
      <c r="AI6" s="670"/>
      <c r="AJ6" s="670"/>
      <c r="AK6" s="670"/>
      <c r="AL6" s="671">
        <v>1.4</v>
      </c>
      <c r="AM6" s="672"/>
      <c r="AN6" s="672"/>
      <c r="AO6" s="673"/>
      <c r="AP6" s="663" t="s">
        <v>238</v>
      </c>
      <c r="AQ6" s="664"/>
      <c r="AR6" s="664"/>
      <c r="AS6" s="664"/>
      <c r="AT6" s="664"/>
      <c r="AU6" s="664"/>
      <c r="AV6" s="664"/>
      <c r="AW6" s="664"/>
      <c r="AX6" s="664"/>
      <c r="AY6" s="664"/>
      <c r="AZ6" s="664"/>
      <c r="BA6" s="664"/>
      <c r="BB6" s="664"/>
      <c r="BC6" s="664"/>
      <c r="BD6" s="664"/>
      <c r="BE6" s="664"/>
      <c r="BF6" s="665"/>
      <c r="BG6" s="666">
        <v>6540319</v>
      </c>
      <c r="BH6" s="667"/>
      <c r="BI6" s="667"/>
      <c r="BJ6" s="667"/>
      <c r="BK6" s="667"/>
      <c r="BL6" s="667"/>
      <c r="BM6" s="667"/>
      <c r="BN6" s="668"/>
      <c r="BO6" s="669">
        <v>96.8</v>
      </c>
      <c r="BP6" s="669"/>
      <c r="BQ6" s="669"/>
      <c r="BR6" s="669"/>
      <c r="BS6" s="670" t="s">
        <v>128</v>
      </c>
      <c r="BT6" s="670"/>
      <c r="BU6" s="670"/>
      <c r="BV6" s="670"/>
      <c r="BW6" s="670"/>
      <c r="BX6" s="670"/>
      <c r="BY6" s="670"/>
      <c r="BZ6" s="670"/>
      <c r="CA6" s="670"/>
      <c r="CB6" s="674"/>
      <c r="CD6" s="677" t="s">
        <v>239</v>
      </c>
      <c r="CE6" s="678"/>
      <c r="CF6" s="678"/>
      <c r="CG6" s="678"/>
      <c r="CH6" s="678"/>
      <c r="CI6" s="678"/>
      <c r="CJ6" s="678"/>
      <c r="CK6" s="678"/>
      <c r="CL6" s="678"/>
      <c r="CM6" s="678"/>
      <c r="CN6" s="678"/>
      <c r="CO6" s="678"/>
      <c r="CP6" s="678"/>
      <c r="CQ6" s="679"/>
      <c r="CR6" s="666">
        <v>164295</v>
      </c>
      <c r="CS6" s="667"/>
      <c r="CT6" s="667"/>
      <c r="CU6" s="667"/>
      <c r="CV6" s="667"/>
      <c r="CW6" s="667"/>
      <c r="CX6" s="667"/>
      <c r="CY6" s="668"/>
      <c r="CZ6" s="660">
        <v>0.6</v>
      </c>
      <c r="DA6" s="661"/>
      <c r="DB6" s="661"/>
      <c r="DC6" s="680"/>
      <c r="DD6" s="675" t="s">
        <v>128</v>
      </c>
      <c r="DE6" s="667"/>
      <c r="DF6" s="667"/>
      <c r="DG6" s="667"/>
      <c r="DH6" s="667"/>
      <c r="DI6" s="667"/>
      <c r="DJ6" s="667"/>
      <c r="DK6" s="667"/>
      <c r="DL6" s="667"/>
      <c r="DM6" s="667"/>
      <c r="DN6" s="667"/>
      <c r="DO6" s="667"/>
      <c r="DP6" s="668"/>
      <c r="DQ6" s="675">
        <v>164285</v>
      </c>
      <c r="DR6" s="667"/>
      <c r="DS6" s="667"/>
      <c r="DT6" s="667"/>
      <c r="DU6" s="667"/>
      <c r="DV6" s="667"/>
      <c r="DW6" s="667"/>
      <c r="DX6" s="667"/>
      <c r="DY6" s="667"/>
      <c r="DZ6" s="667"/>
      <c r="EA6" s="667"/>
      <c r="EB6" s="667"/>
      <c r="EC6" s="676"/>
    </row>
    <row r="7" spans="2:143" ht="11.25" customHeight="1" x14ac:dyDescent="0.15">
      <c r="B7" s="663" t="s">
        <v>240</v>
      </c>
      <c r="C7" s="664"/>
      <c r="D7" s="664"/>
      <c r="E7" s="664"/>
      <c r="F7" s="664"/>
      <c r="G7" s="664"/>
      <c r="H7" s="664"/>
      <c r="I7" s="664"/>
      <c r="J7" s="664"/>
      <c r="K7" s="664"/>
      <c r="L7" s="664"/>
      <c r="M7" s="664"/>
      <c r="N7" s="664"/>
      <c r="O7" s="664"/>
      <c r="P7" s="664"/>
      <c r="Q7" s="665"/>
      <c r="R7" s="666">
        <v>4535</v>
      </c>
      <c r="S7" s="667"/>
      <c r="T7" s="667"/>
      <c r="U7" s="667"/>
      <c r="V7" s="667"/>
      <c r="W7" s="667"/>
      <c r="X7" s="667"/>
      <c r="Y7" s="668"/>
      <c r="Z7" s="669">
        <v>0</v>
      </c>
      <c r="AA7" s="669"/>
      <c r="AB7" s="669"/>
      <c r="AC7" s="669"/>
      <c r="AD7" s="670">
        <v>4535</v>
      </c>
      <c r="AE7" s="670"/>
      <c r="AF7" s="670"/>
      <c r="AG7" s="670"/>
      <c r="AH7" s="670"/>
      <c r="AI7" s="670"/>
      <c r="AJ7" s="670"/>
      <c r="AK7" s="670"/>
      <c r="AL7" s="671">
        <v>0</v>
      </c>
      <c r="AM7" s="672"/>
      <c r="AN7" s="672"/>
      <c r="AO7" s="673"/>
      <c r="AP7" s="663" t="s">
        <v>241</v>
      </c>
      <c r="AQ7" s="664"/>
      <c r="AR7" s="664"/>
      <c r="AS7" s="664"/>
      <c r="AT7" s="664"/>
      <c r="AU7" s="664"/>
      <c r="AV7" s="664"/>
      <c r="AW7" s="664"/>
      <c r="AX7" s="664"/>
      <c r="AY7" s="664"/>
      <c r="AZ7" s="664"/>
      <c r="BA7" s="664"/>
      <c r="BB7" s="664"/>
      <c r="BC7" s="664"/>
      <c r="BD7" s="664"/>
      <c r="BE7" s="664"/>
      <c r="BF7" s="665"/>
      <c r="BG7" s="666">
        <v>2349155</v>
      </c>
      <c r="BH7" s="667"/>
      <c r="BI7" s="667"/>
      <c r="BJ7" s="667"/>
      <c r="BK7" s="667"/>
      <c r="BL7" s="667"/>
      <c r="BM7" s="667"/>
      <c r="BN7" s="668"/>
      <c r="BO7" s="669">
        <v>34.799999999999997</v>
      </c>
      <c r="BP7" s="669"/>
      <c r="BQ7" s="669"/>
      <c r="BR7" s="669"/>
      <c r="BS7" s="670" t="s">
        <v>128</v>
      </c>
      <c r="BT7" s="670"/>
      <c r="BU7" s="670"/>
      <c r="BV7" s="670"/>
      <c r="BW7" s="670"/>
      <c r="BX7" s="670"/>
      <c r="BY7" s="670"/>
      <c r="BZ7" s="670"/>
      <c r="CA7" s="670"/>
      <c r="CB7" s="674"/>
      <c r="CD7" s="681" t="s">
        <v>242</v>
      </c>
      <c r="CE7" s="682"/>
      <c r="CF7" s="682"/>
      <c r="CG7" s="682"/>
      <c r="CH7" s="682"/>
      <c r="CI7" s="682"/>
      <c r="CJ7" s="682"/>
      <c r="CK7" s="682"/>
      <c r="CL7" s="682"/>
      <c r="CM7" s="682"/>
      <c r="CN7" s="682"/>
      <c r="CO7" s="682"/>
      <c r="CP7" s="682"/>
      <c r="CQ7" s="683"/>
      <c r="CR7" s="666">
        <v>2583087</v>
      </c>
      <c r="CS7" s="667"/>
      <c r="CT7" s="667"/>
      <c r="CU7" s="667"/>
      <c r="CV7" s="667"/>
      <c r="CW7" s="667"/>
      <c r="CX7" s="667"/>
      <c r="CY7" s="668"/>
      <c r="CZ7" s="669">
        <v>10</v>
      </c>
      <c r="DA7" s="669"/>
      <c r="DB7" s="669"/>
      <c r="DC7" s="669"/>
      <c r="DD7" s="675">
        <v>123369</v>
      </c>
      <c r="DE7" s="667"/>
      <c r="DF7" s="667"/>
      <c r="DG7" s="667"/>
      <c r="DH7" s="667"/>
      <c r="DI7" s="667"/>
      <c r="DJ7" s="667"/>
      <c r="DK7" s="667"/>
      <c r="DL7" s="667"/>
      <c r="DM7" s="667"/>
      <c r="DN7" s="667"/>
      <c r="DO7" s="667"/>
      <c r="DP7" s="668"/>
      <c r="DQ7" s="675">
        <v>2282622</v>
      </c>
      <c r="DR7" s="667"/>
      <c r="DS7" s="667"/>
      <c r="DT7" s="667"/>
      <c r="DU7" s="667"/>
      <c r="DV7" s="667"/>
      <c r="DW7" s="667"/>
      <c r="DX7" s="667"/>
      <c r="DY7" s="667"/>
      <c r="DZ7" s="667"/>
      <c r="EA7" s="667"/>
      <c r="EB7" s="667"/>
      <c r="EC7" s="676"/>
    </row>
    <row r="8" spans="2:143" ht="11.25" customHeight="1" x14ac:dyDescent="0.15">
      <c r="B8" s="663" t="s">
        <v>243</v>
      </c>
      <c r="C8" s="664"/>
      <c r="D8" s="664"/>
      <c r="E8" s="664"/>
      <c r="F8" s="664"/>
      <c r="G8" s="664"/>
      <c r="H8" s="664"/>
      <c r="I8" s="664"/>
      <c r="J8" s="664"/>
      <c r="K8" s="664"/>
      <c r="L8" s="664"/>
      <c r="M8" s="664"/>
      <c r="N8" s="664"/>
      <c r="O8" s="664"/>
      <c r="P8" s="664"/>
      <c r="Q8" s="665"/>
      <c r="R8" s="666">
        <v>45879</v>
      </c>
      <c r="S8" s="667"/>
      <c r="T8" s="667"/>
      <c r="U8" s="667"/>
      <c r="V8" s="667"/>
      <c r="W8" s="667"/>
      <c r="X8" s="667"/>
      <c r="Y8" s="668"/>
      <c r="Z8" s="669">
        <v>0.2</v>
      </c>
      <c r="AA8" s="669"/>
      <c r="AB8" s="669"/>
      <c r="AC8" s="669"/>
      <c r="AD8" s="670">
        <v>45879</v>
      </c>
      <c r="AE8" s="670"/>
      <c r="AF8" s="670"/>
      <c r="AG8" s="670"/>
      <c r="AH8" s="670"/>
      <c r="AI8" s="670"/>
      <c r="AJ8" s="670"/>
      <c r="AK8" s="670"/>
      <c r="AL8" s="671">
        <v>0.4</v>
      </c>
      <c r="AM8" s="672"/>
      <c r="AN8" s="672"/>
      <c r="AO8" s="673"/>
      <c r="AP8" s="663" t="s">
        <v>244</v>
      </c>
      <c r="AQ8" s="664"/>
      <c r="AR8" s="664"/>
      <c r="AS8" s="664"/>
      <c r="AT8" s="664"/>
      <c r="AU8" s="664"/>
      <c r="AV8" s="664"/>
      <c r="AW8" s="664"/>
      <c r="AX8" s="664"/>
      <c r="AY8" s="664"/>
      <c r="AZ8" s="664"/>
      <c r="BA8" s="664"/>
      <c r="BB8" s="664"/>
      <c r="BC8" s="664"/>
      <c r="BD8" s="664"/>
      <c r="BE8" s="664"/>
      <c r="BF8" s="665"/>
      <c r="BG8" s="666">
        <v>76097</v>
      </c>
      <c r="BH8" s="667"/>
      <c r="BI8" s="667"/>
      <c r="BJ8" s="667"/>
      <c r="BK8" s="667"/>
      <c r="BL8" s="667"/>
      <c r="BM8" s="667"/>
      <c r="BN8" s="668"/>
      <c r="BO8" s="669">
        <v>1.1000000000000001</v>
      </c>
      <c r="BP8" s="669"/>
      <c r="BQ8" s="669"/>
      <c r="BR8" s="669"/>
      <c r="BS8" s="670" t="s">
        <v>128</v>
      </c>
      <c r="BT8" s="670"/>
      <c r="BU8" s="670"/>
      <c r="BV8" s="670"/>
      <c r="BW8" s="670"/>
      <c r="BX8" s="670"/>
      <c r="BY8" s="670"/>
      <c r="BZ8" s="670"/>
      <c r="CA8" s="670"/>
      <c r="CB8" s="674"/>
      <c r="CD8" s="681" t="s">
        <v>245</v>
      </c>
      <c r="CE8" s="682"/>
      <c r="CF8" s="682"/>
      <c r="CG8" s="682"/>
      <c r="CH8" s="682"/>
      <c r="CI8" s="682"/>
      <c r="CJ8" s="682"/>
      <c r="CK8" s="682"/>
      <c r="CL8" s="682"/>
      <c r="CM8" s="682"/>
      <c r="CN8" s="682"/>
      <c r="CO8" s="682"/>
      <c r="CP8" s="682"/>
      <c r="CQ8" s="683"/>
      <c r="CR8" s="666">
        <v>7462387</v>
      </c>
      <c r="CS8" s="667"/>
      <c r="CT8" s="667"/>
      <c r="CU8" s="667"/>
      <c r="CV8" s="667"/>
      <c r="CW8" s="667"/>
      <c r="CX8" s="667"/>
      <c r="CY8" s="668"/>
      <c r="CZ8" s="669">
        <v>28.9</v>
      </c>
      <c r="DA8" s="669"/>
      <c r="DB8" s="669"/>
      <c r="DC8" s="669"/>
      <c r="DD8" s="675">
        <v>279130</v>
      </c>
      <c r="DE8" s="667"/>
      <c r="DF8" s="667"/>
      <c r="DG8" s="667"/>
      <c r="DH8" s="667"/>
      <c r="DI8" s="667"/>
      <c r="DJ8" s="667"/>
      <c r="DK8" s="667"/>
      <c r="DL8" s="667"/>
      <c r="DM8" s="667"/>
      <c r="DN8" s="667"/>
      <c r="DO8" s="667"/>
      <c r="DP8" s="668"/>
      <c r="DQ8" s="675">
        <v>3238134</v>
      </c>
      <c r="DR8" s="667"/>
      <c r="DS8" s="667"/>
      <c r="DT8" s="667"/>
      <c r="DU8" s="667"/>
      <c r="DV8" s="667"/>
      <c r="DW8" s="667"/>
      <c r="DX8" s="667"/>
      <c r="DY8" s="667"/>
      <c r="DZ8" s="667"/>
      <c r="EA8" s="667"/>
      <c r="EB8" s="667"/>
      <c r="EC8" s="676"/>
    </row>
    <row r="9" spans="2:143" ht="11.25" customHeight="1" x14ac:dyDescent="0.15">
      <c r="B9" s="663" t="s">
        <v>246</v>
      </c>
      <c r="C9" s="664"/>
      <c r="D9" s="664"/>
      <c r="E9" s="664"/>
      <c r="F9" s="664"/>
      <c r="G9" s="664"/>
      <c r="H9" s="664"/>
      <c r="I9" s="664"/>
      <c r="J9" s="664"/>
      <c r="K9" s="664"/>
      <c r="L9" s="664"/>
      <c r="M9" s="664"/>
      <c r="N9" s="664"/>
      <c r="O9" s="664"/>
      <c r="P9" s="664"/>
      <c r="Q9" s="665"/>
      <c r="R9" s="666">
        <v>54146</v>
      </c>
      <c r="S9" s="667"/>
      <c r="T9" s="667"/>
      <c r="U9" s="667"/>
      <c r="V9" s="667"/>
      <c r="W9" s="667"/>
      <c r="X9" s="667"/>
      <c r="Y9" s="668"/>
      <c r="Z9" s="669">
        <v>0.2</v>
      </c>
      <c r="AA9" s="669"/>
      <c r="AB9" s="669"/>
      <c r="AC9" s="669"/>
      <c r="AD9" s="670">
        <v>54146</v>
      </c>
      <c r="AE9" s="670"/>
      <c r="AF9" s="670"/>
      <c r="AG9" s="670"/>
      <c r="AH9" s="670"/>
      <c r="AI9" s="670"/>
      <c r="AJ9" s="670"/>
      <c r="AK9" s="670"/>
      <c r="AL9" s="671">
        <v>0.4</v>
      </c>
      <c r="AM9" s="672"/>
      <c r="AN9" s="672"/>
      <c r="AO9" s="673"/>
      <c r="AP9" s="663" t="s">
        <v>247</v>
      </c>
      <c r="AQ9" s="664"/>
      <c r="AR9" s="664"/>
      <c r="AS9" s="664"/>
      <c r="AT9" s="664"/>
      <c r="AU9" s="664"/>
      <c r="AV9" s="664"/>
      <c r="AW9" s="664"/>
      <c r="AX9" s="664"/>
      <c r="AY9" s="664"/>
      <c r="AZ9" s="664"/>
      <c r="BA9" s="664"/>
      <c r="BB9" s="664"/>
      <c r="BC9" s="664"/>
      <c r="BD9" s="664"/>
      <c r="BE9" s="664"/>
      <c r="BF9" s="665"/>
      <c r="BG9" s="666">
        <v>1794847</v>
      </c>
      <c r="BH9" s="667"/>
      <c r="BI9" s="667"/>
      <c r="BJ9" s="667"/>
      <c r="BK9" s="667"/>
      <c r="BL9" s="667"/>
      <c r="BM9" s="667"/>
      <c r="BN9" s="668"/>
      <c r="BO9" s="669">
        <v>26.6</v>
      </c>
      <c r="BP9" s="669"/>
      <c r="BQ9" s="669"/>
      <c r="BR9" s="669"/>
      <c r="BS9" s="670" t="s">
        <v>128</v>
      </c>
      <c r="BT9" s="670"/>
      <c r="BU9" s="670"/>
      <c r="BV9" s="670"/>
      <c r="BW9" s="670"/>
      <c r="BX9" s="670"/>
      <c r="BY9" s="670"/>
      <c r="BZ9" s="670"/>
      <c r="CA9" s="670"/>
      <c r="CB9" s="674"/>
      <c r="CD9" s="681" t="s">
        <v>248</v>
      </c>
      <c r="CE9" s="682"/>
      <c r="CF9" s="682"/>
      <c r="CG9" s="682"/>
      <c r="CH9" s="682"/>
      <c r="CI9" s="682"/>
      <c r="CJ9" s="682"/>
      <c r="CK9" s="682"/>
      <c r="CL9" s="682"/>
      <c r="CM9" s="682"/>
      <c r="CN9" s="682"/>
      <c r="CO9" s="682"/>
      <c r="CP9" s="682"/>
      <c r="CQ9" s="683"/>
      <c r="CR9" s="666">
        <v>2014892</v>
      </c>
      <c r="CS9" s="667"/>
      <c r="CT9" s="667"/>
      <c r="CU9" s="667"/>
      <c r="CV9" s="667"/>
      <c r="CW9" s="667"/>
      <c r="CX9" s="667"/>
      <c r="CY9" s="668"/>
      <c r="CZ9" s="669">
        <v>7.8</v>
      </c>
      <c r="DA9" s="669"/>
      <c r="DB9" s="669"/>
      <c r="DC9" s="669"/>
      <c r="DD9" s="675">
        <v>17038</v>
      </c>
      <c r="DE9" s="667"/>
      <c r="DF9" s="667"/>
      <c r="DG9" s="667"/>
      <c r="DH9" s="667"/>
      <c r="DI9" s="667"/>
      <c r="DJ9" s="667"/>
      <c r="DK9" s="667"/>
      <c r="DL9" s="667"/>
      <c r="DM9" s="667"/>
      <c r="DN9" s="667"/>
      <c r="DO9" s="667"/>
      <c r="DP9" s="668"/>
      <c r="DQ9" s="675">
        <v>1636482</v>
      </c>
      <c r="DR9" s="667"/>
      <c r="DS9" s="667"/>
      <c r="DT9" s="667"/>
      <c r="DU9" s="667"/>
      <c r="DV9" s="667"/>
      <c r="DW9" s="667"/>
      <c r="DX9" s="667"/>
      <c r="DY9" s="667"/>
      <c r="DZ9" s="667"/>
      <c r="EA9" s="667"/>
      <c r="EB9" s="667"/>
      <c r="EC9" s="676"/>
    </row>
    <row r="10" spans="2:143" ht="11.25" customHeight="1" x14ac:dyDescent="0.15">
      <c r="B10" s="663" t="s">
        <v>249</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250</v>
      </c>
      <c r="AQ10" s="664"/>
      <c r="AR10" s="664"/>
      <c r="AS10" s="664"/>
      <c r="AT10" s="664"/>
      <c r="AU10" s="664"/>
      <c r="AV10" s="664"/>
      <c r="AW10" s="664"/>
      <c r="AX10" s="664"/>
      <c r="AY10" s="664"/>
      <c r="AZ10" s="664"/>
      <c r="BA10" s="664"/>
      <c r="BB10" s="664"/>
      <c r="BC10" s="664"/>
      <c r="BD10" s="664"/>
      <c r="BE10" s="664"/>
      <c r="BF10" s="665"/>
      <c r="BG10" s="666">
        <v>175969</v>
      </c>
      <c r="BH10" s="667"/>
      <c r="BI10" s="667"/>
      <c r="BJ10" s="667"/>
      <c r="BK10" s="667"/>
      <c r="BL10" s="667"/>
      <c r="BM10" s="667"/>
      <c r="BN10" s="668"/>
      <c r="BO10" s="669">
        <v>2.6</v>
      </c>
      <c r="BP10" s="669"/>
      <c r="BQ10" s="669"/>
      <c r="BR10" s="669"/>
      <c r="BS10" s="670" t="s">
        <v>128</v>
      </c>
      <c r="BT10" s="670"/>
      <c r="BU10" s="670"/>
      <c r="BV10" s="670"/>
      <c r="BW10" s="670"/>
      <c r="BX10" s="670"/>
      <c r="BY10" s="670"/>
      <c r="BZ10" s="670"/>
      <c r="CA10" s="670"/>
      <c r="CB10" s="674"/>
      <c r="CD10" s="681" t="s">
        <v>251</v>
      </c>
      <c r="CE10" s="682"/>
      <c r="CF10" s="682"/>
      <c r="CG10" s="682"/>
      <c r="CH10" s="682"/>
      <c r="CI10" s="682"/>
      <c r="CJ10" s="682"/>
      <c r="CK10" s="682"/>
      <c r="CL10" s="682"/>
      <c r="CM10" s="682"/>
      <c r="CN10" s="682"/>
      <c r="CO10" s="682"/>
      <c r="CP10" s="682"/>
      <c r="CQ10" s="683"/>
      <c r="CR10" s="666">
        <v>39457</v>
      </c>
      <c r="CS10" s="667"/>
      <c r="CT10" s="667"/>
      <c r="CU10" s="667"/>
      <c r="CV10" s="667"/>
      <c r="CW10" s="667"/>
      <c r="CX10" s="667"/>
      <c r="CY10" s="668"/>
      <c r="CZ10" s="669">
        <v>0.2</v>
      </c>
      <c r="DA10" s="669"/>
      <c r="DB10" s="669"/>
      <c r="DC10" s="669"/>
      <c r="DD10" s="675" t="s">
        <v>128</v>
      </c>
      <c r="DE10" s="667"/>
      <c r="DF10" s="667"/>
      <c r="DG10" s="667"/>
      <c r="DH10" s="667"/>
      <c r="DI10" s="667"/>
      <c r="DJ10" s="667"/>
      <c r="DK10" s="667"/>
      <c r="DL10" s="667"/>
      <c r="DM10" s="667"/>
      <c r="DN10" s="667"/>
      <c r="DO10" s="667"/>
      <c r="DP10" s="668"/>
      <c r="DQ10" s="675">
        <v>20555</v>
      </c>
      <c r="DR10" s="667"/>
      <c r="DS10" s="667"/>
      <c r="DT10" s="667"/>
      <c r="DU10" s="667"/>
      <c r="DV10" s="667"/>
      <c r="DW10" s="667"/>
      <c r="DX10" s="667"/>
      <c r="DY10" s="667"/>
      <c r="DZ10" s="667"/>
      <c r="EA10" s="667"/>
      <c r="EB10" s="667"/>
      <c r="EC10" s="676"/>
    </row>
    <row r="11" spans="2:143" ht="11.25" customHeight="1" x14ac:dyDescent="0.15">
      <c r="B11" s="663" t="s">
        <v>252</v>
      </c>
      <c r="C11" s="664"/>
      <c r="D11" s="664"/>
      <c r="E11" s="664"/>
      <c r="F11" s="664"/>
      <c r="G11" s="664"/>
      <c r="H11" s="664"/>
      <c r="I11" s="664"/>
      <c r="J11" s="664"/>
      <c r="K11" s="664"/>
      <c r="L11" s="664"/>
      <c r="M11" s="664"/>
      <c r="N11" s="664"/>
      <c r="O11" s="664"/>
      <c r="P11" s="664"/>
      <c r="Q11" s="665"/>
      <c r="R11" s="666">
        <v>970398</v>
      </c>
      <c r="S11" s="667"/>
      <c r="T11" s="667"/>
      <c r="U11" s="667"/>
      <c r="V11" s="667"/>
      <c r="W11" s="667"/>
      <c r="X11" s="667"/>
      <c r="Y11" s="668"/>
      <c r="Z11" s="671">
        <v>3.7</v>
      </c>
      <c r="AA11" s="672"/>
      <c r="AB11" s="672"/>
      <c r="AC11" s="684"/>
      <c r="AD11" s="675">
        <v>970398</v>
      </c>
      <c r="AE11" s="667"/>
      <c r="AF11" s="667"/>
      <c r="AG11" s="667"/>
      <c r="AH11" s="667"/>
      <c r="AI11" s="667"/>
      <c r="AJ11" s="667"/>
      <c r="AK11" s="668"/>
      <c r="AL11" s="671">
        <v>7.9</v>
      </c>
      <c r="AM11" s="672"/>
      <c r="AN11" s="672"/>
      <c r="AO11" s="673"/>
      <c r="AP11" s="663" t="s">
        <v>253</v>
      </c>
      <c r="AQ11" s="664"/>
      <c r="AR11" s="664"/>
      <c r="AS11" s="664"/>
      <c r="AT11" s="664"/>
      <c r="AU11" s="664"/>
      <c r="AV11" s="664"/>
      <c r="AW11" s="664"/>
      <c r="AX11" s="664"/>
      <c r="AY11" s="664"/>
      <c r="AZ11" s="664"/>
      <c r="BA11" s="664"/>
      <c r="BB11" s="664"/>
      <c r="BC11" s="664"/>
      <c r="BD11" s="664"/>
      <c r="BE11" s="664"/>
      <c r="BF11" s="665"/>
      <c r="BG11" s="666">
        <v>302242</v>
      </c>
      <c r="BH11" s="667"/>
      <c r="BI11" s="667"/>
      <c r="BJ11" s="667"/>
      <c r="BK11" s="667"/>
      <c r="BL11" s="667"/>
      <c r="BM11" s="667"/>
      <c r="BN11" s="668"/>
      <c r="BO11" s="669">
        <v>4.5</v>
      </c>
      <c r="BP11" s="669"/>
      <c r="BQ11" s="669"/>
      <c r="BR11" s="669"/>
      <c r="BS11" s="670" t="s">
        <v>128</v>
      </c>
      <c r="BT11" s="670"/>
      <c r="BU11" s="670"/>
      <c r="BV11" s="670"/>
      <c r="BW11" s="670"/>
      <c r="BX11" s="670"/>
      <c r="BY11" s="670"/>
      <c r="BZ11" s="670"/>
      <c r="CA11" s="670"/>
      <c r="CB11" s="674"/>
      <c r="CD11" s="681" t="s">
        <v>254</v>
      </c>
      <c r="CE11" s="682"/>
      <c r="CF11" s="682"/>
      <c r="CG11" s="682"/>
      <c r="CH11" s="682"/>
      <c r="CI11" s="682"/>
      <c r="CJ11" s="682"/>
      <c r="CK11" s="682"/>
      <c r="CL11" s="682"/>
      <c r="CM11" s="682"/>
      <c r="CN11" s="682"/>
      <c r="CO11" s="682"/>
      <c r="CP11" s="682"/>
      <c r="CQ11" s="683"/>
      <c r="CR11" s="666">
        <v>919666</v>
      </c>
      <c r="CS11" s="667"/>
      <c r="CT11" s="667"/>
      <c r="CU11" s="667"/>
      <c r="CV11" s="667"/>
      <c r="CW11" s="667"/>
      <c r="CX11" s="667"/>
      <c r="CY11" s="668"/>
      <c r="CZ11" s="669">
        <v>3.6</v>
      </c>
      <c r="DA11" s="669"/>
      <c r="DB11" s="669"/>
      <c r="DC11" s="669"/>
      <c r="DD11" s="675">
        <v>101094</v>
      </c>
      <c r="DE11" s="667"/>
      <c r="DF11" s="667"/>
      <c r="DG11" s="667"/>
      <c r="DH11" s="667"/>
      <c r="DI11" s="667"/>
      <c r="DJ11" s="667"/>
      <c r="DK11" s="667"/>
      <c r="DL11" s="667"/>
      <c r="DM11" s="667"/>
      <c r="DN11" s="667"/>
      <c r="DO11" s="667"/>
      <c r="DP11" s="668"/>
      <c r="DQ11" s="675">
        <v>573186</v>
      </c>
      <c r="DR11" s="667"/>
      <c r="DS11" s="667"/>
      <c r="DT11" s="667"/>
      <c r="DU11" s="667"/>
      <c r="DV11" s="667"/>
      <c r="DW11" s="667"/>
      <c r="DX11" s="667"/>
      <c r="DY11" s="667"/>
      <c r="DZ11" s="667"/>
      <c r="EA11" s="667"/>
      <c r="EB11" s="667"/>
      <c r="EC11" s="676"/>
    </row>
    <row r="12" spans="2:143" ht="11.25" customHeight="1" x14ac:dyDescent="0.15">
      <c r="B12" s="663" t="s">
        <v>255</v>
      </c>
      <c r="C12" s="664"/>
      <c r="D12" s="664"/>
      <c r="E12" s="664"/>
      <c r="F12" s="664"/>
      <c r="G12" s="664"/>
      <c r="H12" s="664"/>
      <c r="I12" s="664"/>
      <c r="J12" s="664"/>
      <c r="K12" s="664"/>
      <c r="L12" s="664"/>
      <c r="M12" s="664"/>
      <c r="N12" s="664"/>
      <c r="O12" s="664"/>
      <c r="P12" s="664"/>
      <c r="Q12" s="665"/>
      <c r="R12" s="666">
        <v>324653</v>
      </c>
      <c r="S12" s="667"/>
      <c r="T12" s="667"/>
      <c r="U12" s="667"/>
      <c r="V12" s="667"/>
      <c r="W12" s="667"/>
      <c r="X12" s="667"/>
      <c r="Y12" s="668"/>
      <c r="Z12" s="669">
        <v>1.2</v>
      </c>
      <c r="AA12" s="669"/>
      <c r="AB12" s="669"/>
      <c r="AC12" s="669"/>
      <c r="AD12" s="670">
        <v>324653</v>
      </c>
      <c r="AE12" s="670"/>
      <c r="AF12" s="670"/>
      <c r="AG12" s="670"/>
      <c r="AH12" s="670"/>
      <c r="AI12" s="670"/>
      <c r="AJ12" s="670"/>
      <c r="AK12" s="670"/>
      <c r="AL12" s="671">
        <v>2.6</v>
      </c>
      <c r="AM12" s="672"/>
      <c r="AN12" s="672"/>
      <c r="AO12" s="673"/>
      <c r="AP12" s="663" t="s">
        <v>256</v>
      </c>
      <c r="AQ12" s="664"/>
      <c r="AR12" s="664"/>
      <c r="AS12" s="664"/>
      <c r="AT12" s="664"/>
      <c r="AU12" s="664"/>
      <c r="AV12" s="664"/>
      <c r="AW12" s="664"/>
      <c r="AX12" s="664"/>
      <c r="AY12" s="664"/>
      <c r="AZ12" s="664"/>
      <c r="BA12" s="664"/>
      <c r="BB12" s="664"/>
      <c r="BC12" s="664"/>
      <c r="BD12" s="664"/>
      <c r="BE12" s="664"/>
      <c r="BF12" s="665"/>
      <c r="BG12" s="666">
        <v>3744655</v>
      </c>
      <c r="BH12" s="667"/>
      <c r="BI12" s="667"/>
      <c r="BJ12" s="667"/>
      <c r="BK12" s="667"/>
      <c r="BL12" s="667"/>
      <c r="BM12" s="667"/>
      <c r="BN12" s="668"/>
      <c r="BO12" s="669">
        <v>55.4</v>
      </c>
      <c r="BP12" s="669"/>
      <c r="BQ12" s="669"/>
      <c r="BR12" s="669"/>
      <c r="BS12" s="670" t="s">
        <v>128</v>
      </c>
      <c r="BT12" s="670"/>
      <c r="BU12" s="670"/>
      <c r="BV12" s="670"/>
      <c r="BW12" s="670"/>
      <c r="BX12" s="670"/>
      <c r="BY12" s="670"/>
      <c r="BZ12" s="670"/>
      <c r="CA12" s="670"/>
      <c r="CB12" s="674"/>
      <c r="CD12" s="681" t="s">
        <v>257</v>
      </c>
      <c r="CE12" s="682"/>
      <c r="CF12" s="682"/>
      <c r="CG12" s="682"/>
      <c r="CH12" s="682"/>
      <c r="CI12" s="682"/>
      <c r="CJ12" s="682"/>
      <c r="CK12" s="682"/>
      <c r="CL12" s="682"/>
      <c r="CM12" s="682"/>
      <c r="CN12" s="682"/>
      <c r="CO12" s="682"/>
      <c r="CP12" s="682"/>
      <c r="CQ12" s="683"/>
      <c r="CR12" s="666">
        <v>672845</v>
      </c>
      <c r="CS12" s="667"/>
      <c r="CT12" s="667"/>
      <c r="CU12" s="667"/>
      <c r="CV12" s="667"/>
      <c r="CW12" s="667"/>
      <c r="CX12" s="667"/>
      <c r="CY12" s="668"/>
      <c r="CZ12" s="669">
        <v>2.6</v>
      </c>
      <c r="DA12" s="669"/>
      <c r="DB12" s="669"/>
      <c r="DC12" s="669"/>
      <c r="DD12" s="675">
        <v>9673</v>
      </c>
      <c r="DE12" s="667"/>
      <c r="DF12" s="667"/>
      <c r="DG12" s="667"/>
      <c r="DH12" s="667"/>
      <c r="DI12" s="667"/>
      <c r="DJ12" s="667"/>
      <c r="DK12" s="667"/>
      <c r="DL12" s="667"/>
      <c r="DM12" s="667"/>
      <c r="DN12" s="667"/>
      <c r="DO12" s="667"/>
      <c r="DP12" s="668"/>
      <c r="DQ12" s="675">
        <v>615415</v>
      </c>
      <c r="DR12" s="667"/>
      <c r="DS12" s="667"/>
      <c r="DT12" s="667"/>
      <c r="DU12" s="667"/>
      <c r="DV12" s="667"/>
      <c r="DW12" s="667"/>
      <c r="DX12" s="667"/>
      <c r="DY12" s="667"/>
      <c r="DZ12" s="667"/>
      <c r="EA12" s="667"/>
      <c r="EB12" s="667"/>
      <c r="EC12" s="676"/>
    </row>
    <row r="13" spans="2:143" ht="11.25" customHeight="1" x14ac:dyDescent="0.15">
      <c r="B13" s="663" t="s">
        <v>258</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259</v>
      </c>
      <c r="AQ13" s="664"/>
      <c r="AR13" s="664"/>
      <c r="AS13" s="664"/>
      <c r="AT13" s="664"/>
      <c r="AU13" s="664"/>
      <c r="AV13" s="664"/>
      <c r="AW13" s="664"/>
      <c r="AX13" s="664"/>
      <c r="AY13" s="664"/>
      <c r="AZ13" s="664"/>
      <c r="BA13" s="664"/>
      <c r="BB13" s="664"/>
      <c r="BC13" s="664"/>
      <c r="BD13" s="664"/>
      <c r="BE13" s="664"/>
      <c r="BF13" s="665"/>
      <c r="BG13" s="666">
        <v>3739594</v>
      </c>
      <c r="BH13" s="667"/>
      <c r="BI13" s="667"/>
      <c r="BJ13" s="667"/>
      <c r="BK13" s="667"/>
      <c r="BL13" s="667"/>
      <c r="BM13" s="667"/>
      <c r="BN13" s="668"/>
      <c r="BO13" s="669">
        <v>55.3</v>
      </c>
      <c r="BP13" s="669"/>
      <c r="BQ13" s="669"/>
      <c r="BR13" s="669"/>
      <c r="BS13" s="670" t="s">
        <v>128</v>
      </c>
      <c r="BT13" s="670"/>
      <c r="BU13" s="670"/>
      <c r="BV13" s="670"/>
      <c r="BW13" s="670"/>
      <c r="BX13" s="670"/>
      <c r="BY13" s="670"/>
      <c r="BZ13" s="670"/>
      <c r="CA13" s="670"/>
      <c r="CB13" s="674"/>
      <c r="CD13" s="681" t="s">
        <v>260</v>
      </c>
      <c r="CE13" s="682"/>
      <c r="CF13" s="682"/>
      <c r="CG13" s="682"/>
      <c r="CH13" s="682"/>
      <c r="CI13" s="682"/>
      <c r="CJ13" s="682"/>
      <c r="CK13" s="682"/>
      <c r="CL13" s="682"/>
      <c r="CM13" s="682"/>
      <c r="CN13" s="682"/>
      <c r="CO13" s="682"/>
      <c r="CP13" s="682"/>
      <c r="CQ13" s="683"/>
      <c r="CR13" s="666">
        <v>2084582</v>
      </c>
      <c r="CS13" s="667"/>
      <c r="CT13" s="667"/>
      <c r="CU13" s="667"/>
      <c r="CV13" s="667"/>
      <c r="CW13" s="667"/>
      <c r="CX13" s="667"/>
      <c r="CY13" s="668"/>
      <c r="CZ13" s="669">
        <v>8.1</v>
      </c>
      <c r="DA13" s="669"/>
      <c r="DB13" s="669"/>
      <c r="DC13" s="669"/>
      <c r="DD13" s="675">
        <v>935801</v>
      </c>
      <c r="DE13" s="667"/>
      <c r="DF13" s="667"/>
      <c r="DG13" s="667"/>
      <c r="DH13" s="667"/>
      <c r="DI13" s="667"/>
      <c r="DJ13" s="667"/>
      <c r="DK13" s="667"/>
      <c r="DL13" s="667"/>
      <c r="DM13" s="667"/>
      <c r="DN13" s="667"/>
      <c r="DO13" s="667"/>
      <c r="DP13" s="668"/>
      <c r="DQ13" s="675">
        <v>1381623</v>
      </c>
      <c r="DR13" s="667"/>
      <c r="DS13" s="667"/>
      <c r="DT13" s="667"/>
      <c r="DU13" s="667"/>
      <c r="DV13" s="667"/>
      <c r="DW13" s="667"/>
      <c r="DX13" s="667"/>
      <c r="DY13" s="667"/>
      <c r="DZ13" s="667"/>
      <c r="EA13" s="667"/>
      <c r="EB13" s="667"/>
      <c r="EC13" s="676"/>
    </row>
    <row r="14" spans="2:143" ht="11.25" customHeight="1" x14ac:dyDescent="0.15">
      <c r="B14" s="663" t="s">
        <v>261</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262</v>
      </c>
      <c r="AQ14" s="664"/>
      <c r="AR14" s="664"/>
      <c r="AS14" s="664"/>
      <c r="AT14" s="664"/>
      <c r="AU14" s="664"/>
      <c r="AV14" s="664"/>
      <c r="AW14" s="664"/>
      <c r="AX14" s="664"/>
      <c r="AY14" s="664"/>
      <c r="AZ14" s="664"/>
      <c r="BA14" s="664"/>
      <c r="BB14" s="664"/>
      <c r="BC14" s="664"/>
      <c r="BD14" s="664"/>
      <c r="BE14" s="664"/>
      <c r="BF14" s="665"/>
      <c r="BG14" s="666">
        <v>146475</v>
      </c>
      <c r="BH14" s="667"/>
      <c r="BI14" s="667"/>
      <c r="BJ14" s="667"/>
      <c r="BK14" s="667"/>
      <c r="BL14" s="667"/>
      <c r="BM14" s="667"/>
      <c r="BN14" s="668"/>
      <c r="BO14" s="669">
        <v>2.2000000000000002</v>
      </c>
      <c r="BP14" s="669"/>
      <c r="BQ14" s="669"/>
      <c r="BR14" s="669"/>
      <c r="BS14" s="670" t="s">
        <v>128</v>
      </c>
      <c r="BT14" s="670"/>
      <c r="BU14" s="670"/>
      <c r="BV14" s="670"/>
      <c r="BW14" s="670"/>
      <c r="BX14" s="670"/>
      <c r="BY14" s="670"/>
      <c r="BZ14" s="670"/>
      <c r="CA14" s="670"/>
      <c r="CB14" s="674"/>
      <c r="CD14" s="681" t="s">
        <v>263</v>
      </c>
      <c r="CE14" s="682"/>
      <c r="CF14" s="682"/>
      <c r="CG14" s="682"/>
      <c r="CH14" s="682"/>
      <c r="CI14" s="682"/>
      <c r="CJ14" s="682"/>
      <c r="CK14" s="682"/>
      <c r="CL14" s="682"/>
      <c r="CM14" s="682"/>
      <c r="CN14" s="682"/>
      <c r="CO14" s="682"/>
      <c r="CP14" s="682"/>
      <c r="CQ14" s="683"/>
      <c r="CR14" s="666">
        <v>844617</v>
      </c>
      <c r="CS14" s="667"/>
      <c r="CT14" s="667"/>
      <c r="CU14" s="667"/>
      <c r="CV14" s="667"/>
      <c r="CW14" s="667"/>
      <c r="CX14" s="667"/>
      <c r="CY14" s="668"/>
      <c r="CZ14" s="669">
        <v>3.3</v>
      </c>
      <c r="DA14" s="669"/>
      <c r="DB14" s="669"/>
      <c r="DC14" s="669"/>
      <c r="DD14" s="675">
        <v>40484</v>
      </c>
      <c r="DE14" s="667"/>
      <c r="DF14" s="667"/>
      <c r="DG14" s="667"/>
      <c r="DH14" s="667"/>
      <c r="DI14" s="667"/>
      <c r="DJ14" s="667"/>
      <c r="DK14" s="667"/>
      <c r="DL14" s="667"/>
      <c r="DM14" s="667"/>
      <c r="DN14" s="667"/>
      <c r="DO14" s="667"/>
      <c r="DP14" s="668"/>
      <c r="DQ14" s="675">
        <v>776649</v>
      </c>
      <c r="DR14" s="667"/>
      <c r="DS14" s="667"/>
      <c r="DT14" s="667"/>
      <c r="DU14" s="667"/>
      <c r="DV14" s="667"/>
      <c r="DW14" s="667"/>
      <c r="DX14" s="667"/>
      <c r="DY14" s="667"/>
      <c r="DZ14" s="667"/>
      <c r="EA14" s="667"/>
      <c r="EB14" s="667"/>
      <c r="EC14" s="676"/>
    </row>
    <row r="15" spans="2:143" ht="11.25" customHeight="1" x14ac:dyDescent="0.15">
      <c r="B15" s="663" t="s">
        <v>264</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265</v>
      </c>
      <c r="AQ15" s="664"/>
      <c r="AR15" s="664"/>
      <c r="AS15" s="664"/>
      <c r="AT15" s="664"/>
      <c r="AU15" s="664"/>
      <c r="AV15" s="664"/>
      <c r="AW15" s="664"/>
      <c r="AX15" s="664"/>
      <c r="AY15" s="664"/>
      <c r="AZ15" s="664"/>
      <c r="BA15" s="664"/>
      <c r="BB15" s="664"/>
      <c r="BC15" s="664"/>
      <c r="BD15" s="664"/>
      <c r="BE15" s="664"/>
      <c r="BF15" s="665"/>
      <c r="BG15" s="666">
        <v>297668</v>
      </c>
      <c r="BH15" s="667"/>
      <c r="BI15" s="667"/>
      <c r="BJ15" s="667"/>
      <c r="BK15" s="667"/>
      <c r="BL15" s="667"/>
      <c r="BM15" s="667"/>
      <c r="BN15" s="668"/>
      <c r="BO15" s="669">
        <v>4.4000000000000004</v>
      </c>
      <c r="BP15" s="669"/>
      <c r="BQ15" s="669"/>
      <c r="BR15" s="669"/>
      <c r="BS15" s="670" t="s">
        <v>128</v>
      </c>
      <c r="BT15" s="670"/>
      <c r="BU15" s="670"/>
      <c r="BV15" s="670"/>
      <c r="BW15" s="670"/>
      <c r="BX15" s="670"/>
      <c r="BY15" s="670"/>
      <c r="BZ15" s="670"/>
      <c r="CA15" s="670"/>
      <c r="CB15" s="674"/>
      <c r="CD15" s="681" t="s">
        <v>266</v>
      </c>
      <c r="CE15" s="682"/>
      <c r="CF15" s="682"/>
      <c r="CG15" s="682"/>
      <c r="CH15" s="682"/>
      <c r="CI15" s="682"/>
      <c r="CJ15" s="682"/>
      <c r="CK15" s="682"/>
      <c r="CL15" s="682"/>
      <c r="CM15" s="682"/>
      <c r="CN15" s="682"/>
      <c r="CO15" s="682"/>
      <c r="CP15" s="682"/>
      <c r="CQ15" s="683"/>
      <c r="CR15" s="666">
        <v>6692771</v>
      </c>
      <c r="CS15" s="667"/>
      <c r="CT15" s="667"/>
      <c r="CU15" s="667"/>
      <c r="CV15" s="667"/>
      <c r="CW15" s="667"/>
      <c r="CX15" s="667"/>
      <c r="CY15" s="668"/>
      <c r="CZ15" s="669">
        <v>25.9</v>
      </c>
      <c r="DA15" s="669"/>
      <c r="DB15" s="669"/>
      <c r="DC15" s="669"/>
      <c r="DD15" s="675">
        <v>4871777</v>
      </c>
      <c r="DE15" s="667"/>
      <c r="DF15" s="667"/>
      <c r="DG15" s="667"/>
      <c r="DH15" s="667"/>
      <c r="DI15" s="667"/>
      <c r="DJ15" s="667"/>
      <c r="DK15" s="667"/>
      <c r="DL15" s="667"/>
      <c r="DM15" s="667"/>
      <c r="DN15" s="667"/>
      <c r="DO15" s="667"/>
      <c r="DP15" s="668"/>
      <c r="DQ15" s="675">
        <v>2238119</v>
      </c>
      <c r="DR15" s="667"/>
      <c r="DS15" s="667"/>
      <c r="DT15" s="667"/>
      <c r="DU15" s="667"/>
      <c r="DV15" s="667"/>
      <c r="DW15" s="667"/>
      <c r="DX15" s="667"/>
      <c r="DY15" s="667"/>
      <c r="DZ15" s="667"/>
      <c r="EA15" s="667"/>
      <c r="EB15" s="667"/>
      <c r="EC15" s="676"/>
    </row>
    <row r="16" spans="2:143" ht="11.25" customHeight="1" x14ac:dyDescent="0.15">
      <c r="B16" s="663" t="s">
        <v>267</v>
      </c>
      <c r="C16" s="664"/>
      <c r="D16" s="664"/>
      <c r="E16" s="664"/>
      <c r="F16" s="664"/>
      <c r="G16" s="664"/>
      <c r="H16" s="664"/>
      <c r="I16" s="664"/>
      <c r="J16" s="664"/>
      <c r="K16" s="664"/>
      <c r="L16" s="664"/>
      <c r="M16" s="664"/>
      <c r="N16" s="664"/>
      <c r="O16" s="664"/>
      <c r="P16" s="664"/>
      <c r="Q16" s="665"/>
      <c r="R16" s="666">
        <v>25816</v>
      </c>
      <c r="S16" s="667"/>
      <c r="T16" s="667"/>
      <c r="U16" s="667"/>
      <c r="V16" s="667"/>
      <c r="W16" s="667"/>
      <c r="X16" s="667"/>
      <c r="Y16" s="668"/>
      <c r="Z16" s="669">
        <v>0.1</v>
      </c>
      <c r="AA16" s="669"/>
      <c r="AB16" s="669"/>
      <c r="AC16" s="669"/>
      <c r="AD16" s="670">
        <v>25816</v>
      </c>
      <c r="AE16" s="670"/>
      <c r="AF16" s="670"/>
      <c r="AG16" s="670"/>
      <c r="AH16" s="670"/>
      <c r="AI16" s="670"/>
      <c r="AJ16" s="670"/>
      <c r="AK16" s="670"/>
      <c r="AL16" s="671">
        <v>0.2</v>
      </c>
      <c r="AM16" s="672"/>
      <c r="AN16" s="672"/>
      <c r="AO16" s="673"/>
      <c r="AP16" s="663" t="s">
        <v>268</v>
      </c>
      <c r="AQ16" s="664"/>
      <c r="AR16" s="664"/>
      <c r="AS16" s="664"/>
      <c r="AT16" s="664"/>
      <c r="AU16" s="664"/>
      <c r="AV16" s="664"/>
      <c r="AW16" s="664"/>
      <c r="AX16" s="664"/>
      <c r="AY16" s="664"/>
      <c r="AZ16" s="664"/>
      <c r="BA16" s="664"/>
      <c r="BB16" s="664"/>
      <c r="BC16" s="664"/>
      <c r="BD16" s="664"/>
      <c r="BE16" s="664"/>
      <c r="BF16" s="665"/>
      <c r="BG16" s="666">
        <v>2366</v>
      </c>
      <c r="BH16" s="667"/>
      <c r="BI16" s="667"/>
      <c r="BJ16" s="667"/>
      <c r="BK16" s="667"/>
      <c r="BL16" s="667"/>
      <c r="BM16" s="667"/>
      <c r="BN16" s="668"/>
      <c r="BO16" s="669">
        <v>0</v>
      </c>
      <c r="BP16" s="669"/>
      <c r="BQ16" s="669"/>
      <c r="BR16" s="669"/>
      <c r="BS16" s="670" t="s">
        <v>128</v>
      </c>
      <c r="BT16" s="670"/>
      <c r="BU16" s="670"/>
      <c r="BV16" s="670"/>
      <c r="BW16" s="670"/>
      <c r="BX16" s="670"/>
      <c r="BY16" s="670"/>
      <c r="BZ16" s="670"/>
      <c r="CA16" s="670"/>
      <c r="CB16" s="674"/>
      <c r="CD16" s="681" t="s">
        <v>269</v>
      </c>
      <c r="CE16" s="682"/>
      <c r="CF16" s="682"/>
      <c r="CG16" s="682"/>
      <c r="CH16" s="682"/>
      <c r="CI16" s="682"/>
      <c r="CJ16" s="682"/>
      <c r="CK16" s="682"/>
      <c r="CL16" s="682"/>
      <c r="CM16" s="682"/>
      <c r="CN16" s="682"/>
      <c r="CO16" s="682"/>
      <c r="CP16" s="682"/>
      <c r="CQ16" s="683"/>
      <c r="CR16" s="666">
        <v>25096</v>
      </c>
      <c r="CS16" s="667"/>
      <c r="CT16" s="667"/>
      <c r="CU16" s="667"/>
      <c r="CV16" s="667"/>
      <c r="CW16" s="667"/>
      <c r="CX16" s="667"/>
      <c r="CY16" s="668"/>
      <c r="CZ16" s="669">
        <v>0.1</v>
      </c>
      <c r="DA16" s="669"/>
      <c r="DB16" s="669"/>
      <c r="DC16" s="669"/>
      <c r="DD16" s="675" t="s">
        <v>128</v>
      </c>
      <c r="DE16" s="667"/>
      <c r="DF16" s="667"/>
      <c r="DG16" s="667"/>
      <c r="DH16" s="667"/>
      <c r="DI16" s="667"/>
      <c r="DJ16" s="667"/>
      <c r="DK16" s="667"/>
      <c r="DL16" s="667"/>
      <c r="DM16" s="667"/>
      <c r="DN16" s="667"/>
      <c r="DO16" s="667"/>
      <c r="DP16" s="668"/>
      <c r="DQ16" s="675">
        <v>11470</v>
      </c>
      <c r="DR16" s="667"/>
      <c r="DS16" s="667"/>
      <c r="DT16" s="667"/>
      <c r="DU16" s="667"/>
      <c r="DV16" s="667"/>
      <c r="DW16" s="667"/>
      <c r="DX16" s="667"/>
      <c r="DY16" s="667"/>
      <c r="DZ16" s="667"/>
      <c r="EA16" s="667"/>
      <c r="EB16" s="667"/>
      <c r="EC16" s="676"/>
    </row>
    <row r="17" spans="2:133" ht="11.25" customHeight="1" x14ac:dyDescent="0.15">
      <c r="B17" s="663" t="s">
        <v>270</v>
      </c>
      <c r="C17" s="664"/>
      <c r="D17" s="664"/>
      <c r="E17" s="664"/>
      <c r="F17" s="664"/>
      <c r="G17" s="664"/>
      <c r="H17" s="664"/>
      <c r="I17" s="664"/>
      <c r="J17" s="664"/>
      <c r="K17" s="664"/>
      <c r="L17" s="664"/>
      <c r="M17" s="664"/>
      <c r="N17" s="664"/>
      <c r="O17" s="664"/>
      <c r="P17" s="664"/>
      <c r="Q17" s="665"/>
      <c r="R17" s="666">
        <v>104138</v>
      </c>
      <c r="S17" s="667"/>
      <c r="T17" s="667"/>
      <c r="U17" s="667"/>
      <c r="V17" s="667"/>
      <c r="W17" s="667"/>
      <c r="X17" s="667"/>
      <c r="Y17" s="668"/>
      <c r="Z17" s="669">
        <v>0.4</v>
      </c>
      <c r="AA17" s="669"/>
      <c r="AB17" s="669"/>
      <c r="AC17" s="669"/>
      <c r="AD17" s="670">
        <v>104138</v>
      </c>
      <c r="AE17" s="670"/>
      <c r="AF17" s="670"/>
      <c r="AG17" s="670"/>
      <c r="AH17" s="670"/>
      <c r="AI17" s="670"/>
      <c r="AJ17" s="670"/>
      <c r="AK17" s="670"/>
      <c r="AL17" s="671">
        <v>0.8</v>
      </c>
      <c r="AM17" s="672"/>
      <c r="AN17" s="672"/>
      <c r="AO17" s="673"/>
      <c r="AP17" s="663" t="s">
        <v>271</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272</v>
      </c>
      <c r="CE17" s="682"/>
      <c r="CF17" s="682"/>
      <c r="CG17" s="682"/>
      <c r="CH17" s="682"/>
      <c r="CI17" s="682"/>
      <c r="CJ17" s="682"/>
      <c r="CK17" s="682"/>
      <c r="CL17" s="682"/>
      <c r="CM17" s="682"/>
      <c r="CN17" s="682"/>
      <c r="CO17" s="682"/>
      <c r="CP17" s="682"/>
      <c r="CQ17" s="683"/>
      <c r="CR17" s="666">
        <v>2291928</v>
      </c>
      <c r="CS17" s="667"/>
      <c r="CT17" s="667"/>
      <c r="CU17" s="667"/>
      <c r="CV17" s="667"/>
      <c r="CW17" s="667"/>
      <c r="CX17" s="667"/>
      <c r="CY17" s="668"/>
      <c r="CZ17" s="669">
        <v>8.9</v>
      </c>
      <c r="DA17" s="669"/>
      <c r="DB17" s="669"/>
      <c r="DC17" s="669"/>
      <c r="DD17" s="675" t="s">
        <v>128</v>
      </c>
      <c r="DE17" s="667"/>
      <c r="DF17" s="667"/>
      <c r="DG17" s="667"/>
      <c r="DH17" s="667"/>
      <c r="DI17" s="667"/>
      <c r="DJ17" s="667"/>
      <c r="DK17" s="667"/>
      <c r="DL17" s="667"/>
      <c r="DM17" s="667"/>
      <c r="DN17" s="667"/>
      <c r="DO17" s="667"/>
      <c r="DP17" s="668"/>
      <c r="DQ17" s="675">
        <v>2240819</v>
      </c>
      <c r="DR17" s="667"/>
      <c r="DS17" s="667"/>
      <c r="DT17" s="667"/>
      <c r="DU17" s="667"/>
      <c r="DV17" s="667"/>
      <c r="DW17" s="667"/>
      <c r="DX17" s="667"/>
      <c r="DY17" s="667"/>
      <c r="DZ17" s="667"/>
      <c r="EA17" s="667"/>
      <c r="EB17" s="667"/>
      <c r="EC17" s="676"/>
    </row>
    <row r="18" spans="2:133" ht="11.25" customHeight="1" x14ac:dyDescent="0.15">
      <c r="B18" s="663" t="s">
        <v>273</v>
      </c>
      <c r="C18" s="664"/>
      <c r="D18" s="664"/>
      <c r="E18" s="664"/>
      <c r="F18" s="664"/>
      <c r="G18" s="664"/>
      <c r="H18" s="664"/>
      <c r="I18" s="664"/>
      <c r="J18" s="664"/>
      <c r="K18" s="664"/>
      <c r="L18" s="664"/>
      <c r="M18" s="664"/>
      <c r="N18" s="664"/>
      <c r="O18" s="664"/>
      <c r="P18" s="664"/>
      <c r="Q18" s="665"/>
      <c r="R18" s="666">
        <v>223354</v>
      </c>
      <c r="S18" s="667"/>
      <c r="T18" s="667"/>
      <c r="U18" s="667"/>
      <c r="V18" s="667"/>
      <c r="W18" s="667"/>
      <c r="X18" s="667"/>
      <c r="Y18" s="668"/>
      <c r="Z18" s="669">
        <v>0.8</v>
      </c>
      <c r="AA18" s="669"/>
      <c r="AB18" s="669"/>
      <c r="AC18" s="669"/>
      <c r="AD18" s="670">
        <v>218768</v>
      </c>
      <c r="AE18" s="670"/>
      <c r="AF18" s="670"/>
      <c r="AG18" s="670"/>
      <c r="AH18" s="670"/>
      <c r="AI18" s="670"/>
      <c r="AJ18" s="670"/>
      <c r="AK18" s="670"/>
      <c r="AL18" s="671">
        <v>1.7999999523162842</v>
      </c>
      <c r="AM18" s="672"/>
      <c r="AN18" s="672"/>
      <c r="AO18" s="673"/>
      <c r="AP18" s="663" t="s">
        <v>274</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275</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276</v>
      </c>
      <c r="C19" s="664"/>
      <c r="D19" s="664"/>
      <c r="E19" s="664"/>
      <c r="F19" s="664"/>
      <c r="G19" s="664"/>
      <c r="H19" s="664"/>
      <c r="I19" s="664"/>
      <c r="J19" s="664"/>
      <c r="K19" s="664"/>
      <c r="L19" s="664"/>
      <c r="M19" s="664"/>
      <c r="N19" s="664"/>
      <c r="O19" s="664"/>
      <c r="P19" s="664"/>
      <c r="Q19" s="665"/>
      <c r="R19" s="666">
        <v>39350</v>
      </c>
      <c r="S19" s="667"/>
      <c r="T19" s="667"/>
      <c r="U19" s="667"/>
      <c r="V19" s="667"/>
      <c r="W19" s="667"/>
      <c r="X19" s="667"/>
      <c r="Y19" s="668"/>
      <c r="Z19" s="669">
        <v>0.1</v>
      </c>
      <c r="AA19" s="669"/>
      <c r="AB19" s="669"/>
      <c r="AC19" s="669"/>
      <c r="AD19" s="670">
        <v>39350</v>
      </c>
      <c r="AE19" s="670"/>
      <c r="AF19" s="670"/>
      <c r="AG19" s="670"/>
      <c r="AH19" s="670"/>
      <c r="AI19" s="670"/>
      <c r="AJ19" s="670"/>
      <c r="AK19" s="670"/>
      <c r="AL19" s="671">
        <v>0.3</v>
      </c>
      <c r="AM19" s="672"/>
      <c r="AN19" s="672"/>
      <c r="AO19" s="673"/>
      <c r="AP19" s="663" t="s">
        <v>277</v>
      </c>
      <c r="AQ19" s="664"/>
      <c r="AR19" s="664"/>
      <c r="AS19" s="664"/>
      <c r="AT19" s="664"/>
      <c r="AU19" s="664"/>
      <c r="AV19" s="664"/>
      <c r="AW19" s="664"/>
      <c r="AX19" s="664"/>
      <c r="AY19" s="664"/>
      <c r="AZ19" s="664"/>
      <c r="BA19" s="664"/>
      <c r="BB19" s="664"/>
      <c r="BC19" s="664"/>
      <c r="BD19" s="664"/>
      <c r="BE19" s="664"/>
      <c r="BF19" s="665"/>
      <c r="BG19" s="666">
        <v>218476</v>
      </c>
      <c r="BH19" s="667"/>
      <c r="BI19" s="667"/>
      <c r="BJ19" s="667"/>
      <c r="BK19" s="667"/>
      <c r="BL19" s="667"/>
      <c r="BM19" s="667"/>
      <c r="BN19" s="668"/>
      <c r="BO19" s="669">
        <v>3.2</v>
      </c>
      <c r="BP19" s="669"/>
      <c r="BQ19" s="669"/>
      <c r="BR19" s="669"/>
      <c r="BS19" s="670" t="s">
        <v>128</v>
      </c>
      <c r="BT19" s="670"/>
      <c r="BU19" s="670"/>
      <c r="BV19" s="670"/>
      <c r="BW19" s="670"/>
      <c r="BX19" s="670"/>
      <c r="BY19" s="670"/>
      <c r="BZ19" s="670"/>
      <c r="CA19" s="670"/>
      <c r="CB19" s="674"/>
      <c r="CD19" s="681" t="s">
        <v>278</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279</v>
      </c>
      <c r="C20" s="664"/>
      <c r="D20" s="664"/>
      <c r="E20" s="664"/>
      <c r="F20" s="664"/>
      <c r="G20" s="664"/>
      <c r="H20" s="664"/>
      <c r="I20" s="664"/>
      <c r="J20" s="664"/>
      <c r="K20" s="664"/>
      <c r="L20" s="664"/>
      <c r="M20" s="664"/>
      <c r="N20" s="664"/>
      <c r="O20" s="664"/>
      <c r="P20" s="664"/>
      <c r="Q20" s="665"/>
      <c r="R20" s="666">
        <v>7198</v>
      </c>
      <c r="S20" s="667"/>
      <c r="T20" s="667"/>
      <c r="U20" s="667"/>
      <c r="V20" s="667"/>
      <c r="W20" s="667"/>
      <c r="X20" s="667"/>
      <c r="Y20" s="668"/>
      <c r="Z20" s="669">
        <v>0</v>
      </c>
      <c r="AA20" s="669"/>
      <c r="AB20" s="669"/>
      <c r="AC20" s="669"/>
      <c r="AD20" s="670">
        <v>7198</v>
      </c>
      <c r="AE20" s="670"/>
      <c r="AF20" s="670"/>
      <c r="AG20" s="670"/>
      <c r="AH20" s="670"/>
      <c r="AI20" s="670"/>
      <c r="AJ20" s="670"/>
      <c r="AK20" s="670"/>
      <c r="AL20" s="671">
        <v>0.1</v>
      </c>
      <c r="AM20" s="672"/>
      <c r="AN20" s="672"/>
      <c r="AO20" s="673"/>
      <c r="AP20" s="663" t="s">
        <v>280</v>
      </c>
      <c r="AQ20" s="664"/>
      <c r="AR20" s="664"/>
      <c r="AS20" s="664"/>
      <c r="AT20" s="664"/>
      <c r="AU20" s="664"/>
      <c r="AV20" s="664"/>
      <c r="AW20" s="664"/>
      <c r="AX20" s="664"/>
      <c r="AY20" s="664"/>
      <c r="AZ20" s="664"/>
      <c r="BA20" s="664"/>
      <c r="BB20" s="664"/>
      <c r="BC20" s="664"/>
      <c r="BD20" s="664"/>
      <c r="BE20" s="664"/>
      <c r="BF20" s="665"/>
      <c r="BG20" s="666">
        <v>218476</v>
      </c>
      <c r="BH20" s="667"/>
      <c r="BI20" s="667"/>
      <c r="BJ20" s="667"/>
      <c r="BK20" s="667"/>
      <c r="BL20" s="667"/>
      <c r="BM20" s="667"/>
      <c r="BN20" s="668"/>
      <c r="BO20" s="669">
        <v>3.2</v>
      </c>
      <c r="BP20" s="669"/>
      <c r="BQ20" s="669"/>
      <c r="BR20" s="669"/>
      <c r="BS20" s="670" t="s">
        <v>128</v>
      </c>
      <c r="BT20" s="670"/>
      <c r="BU20" s="670"/>
      <c r="BV20" s="670"/>
      <c r="BW20" s="670"/>
      <c r="BX20" s="670"/>
      <c r="BY20" s="670"/>
      <c r="BZ20" s="670"/>
      <c r="CA20" s="670"/>
      <c r="CB20" s="674"/>
      <c r="CD20" s="681" t="s">
        <v>281</v>
      </c>
      <c r="CE20" s="682"/>
      <c r="CF20" s="682"/>
      <c r="CG20" s="682"/>
      <c r="CH20" s="682"/>
      <c r="CI20" s="682"/>
      <c r="CJ20" s="682"/>
      <c r="CK20" s="682"/>
      <c r="CL20" s="682"/>
      <c r="CM20" s="682"/>
      <c r="CN20" s="682"/>
      <c r="CO20" s="682"/>
      <c r="CP20" s="682"/>
      <c r="CQ20" s="683"/>
      <c r="CR20" s="666">
        <v>25795623</v>
      </c>
      <c r="CS20" s="667"/>
      <c r="CT20" s="667"/>
      <c r="CU20" s="667"/>
      <c r="CV20" s="667"/>
      <c r="CW20" s="667"/>
      <c r="CX20" s="667"/>
      <c r="CY20" s="668"/>
      <c r="CZ20" s="669">
        <v>100</v>
      </c>
      <c r="DA20" s="669"/>
      <c r="DB20" s="669"/>
      <c r="DC20" s="669"/>
      <c r="DD20" s="675">
        <v>6378366</v>
      </c>
      <c r="DE20" s="667"/>
      <c r="DF20" s="667"/>
      <c r="DG20" s="667"/>
      <c r="DH20" s="667"/>
      <c r="DI20" s="667"/>
      <c r="DJ20" s="667"/>
      <c r="DK20" s="667"/>
      <c r="DL20" s="667"/>
      <c r="DM20" s="667"/>
      <c r="DN20" s="667"/>
      <c r="DO20" s="667"/>
      <c r="DP20" s="668"/>
      <c r="DQ20" s="675">
        <v>15179359</v>
      </c>
      <c r="DR20" s="667"/>
      <c r="DS20" s="667"/>
      <c r="DT20" s="667"/>
      <c r="DU20" s="667"/>
      <c r="DV20" s="667"/>
      <c r="DW20" s="667"/>
      <c r="DX20" s="667"/>
      <c r="DY20" s="667"/>
      <c r="DZ20" s="667"/>
      <c r="EA20" s="667"/>
      <c r="EB20" s="667"/>
      <c r="EC20" s="676"/>
    </row>
    <row r="21" spans="2:133" ht="11.25" customHeight="1" x14ac:dyDescent="0.15">
      <c r="B21" s="663" t="s">
        <v>282</v>
      </c>
      <c r="C21" s="664"/>
      <c r="D21" s="664"/>
      <c r="E21" s="664"/>
      <c r="F21" s="664"/>
      <c r="G21" s="664"/>
      <c r="H21" s="664"/>
      <c r="I21" s="664"/>
      <c r="J21" s="664"/>
      <c r="K21" s="664"/>
      <c r="L21" s="664"/>
      <c r="M21" s="664"/>
      <c r="N21" s="664"/>
      <c r="O21" s="664"/>
      <c r="P21" s="664"/>
      <c r="Q21" s="665"/>
      <c r="R21" s="666">
        <v>2957</v>
      </c>
      <c r="S21" s="667"/>
      <c r="T21" s="667"/>
      <c r="U21" s="667"/>
      <c r="V21" s="667"/>
      <c r="W21" s="667"/>
      <c r="X21" s="667"/>
      <c r="Y21" s="668"/>
      <c r="Z21" s="669">
        <v>0</v>
      </c>
      <c r="AA21" s="669"/>
      <c r="AB21" s="669"/>
      <c r="AC21" s="669"/>
      <c r="AD21" s="670">
        <v>2957</v>
      </c>
      <c r="AE21" s="670"/>
      <c r="AF21" s="670"/>
      <c r="AG21" s="670"/>
      <c r="AH21" s="670"/>
      <c r="AI21" s="670"/>
      <c r="AJ21" s="670"/>
      <c r="AK21" s="670"/>
      <c r="AL21" s="671">
        <v>0</v>
      </c>
      <c r="AM21" s="672"/>
      <c r="AN21" s="672"/>
      <c r="AO21" s="673"/>
      <c r="AP21" s="685" t="s">
        <v>283</v>
      </c>
      <c r="AQ21" s="686"/>
      <c r="AR21" s="686"/>
      <c r="AS21" s="686"/>
      <c r="AT21" s="686"/>
      <c r="AU21" s="686"/>
      <c r="AV21" s="686"/>
      <c r="AW21" s="686"/>
      <c r="AX21" s="686"/>
      <c r="AY21" s="686"/>
      <c r="AZ21" s="686"/>
      <c r="BA21" s="686"/>
      <c r="BB21" s="686"/>
      <c r="BC21" s="686"/>
      <c r="BD21" s="686"/>
      <c r="BE21" s="686"/>
      <c r="BF21" s="687"/>
      <c r="BG21" s="666" t="s">
        <v>128</v>
      </c>
      <c r="BH21" s="667"/>
      <c r="BI21" s="667"/>
      <c r="BJ21" s="667"/>
      <c r="BK21" s="667"/>
      <c r="BL21" s="667"/>
      <c r="BM21" s="667"/>
      <c r="BN21" s="668"/>
      <c r="BO21" s="669" t="s">
        <v>128</v>
      </c>
      <c r="BP21" s="669"/>
      <c r="BQ21" s="669"/>
      <c r="BR21" s="669"/>
      <c r="BS21" s="670" t="s">
        <v>128</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284</v>
      </c>
      <c r="C22" s="692"/>
      <c r="D22" s="692"/>
      <c r="E22" s="692"/>
      <c r="F22" s="692"/>
      <c r="G22" s="692"/>
      <c r="H22" s="692"/>
      <c r="I22" s="692"/>
      <c r="J22" s="692"/>
      <c r="K22" s="692"/>
      <c r="L22" s="692"/>
      <c r="M22" s="692"/>
      <c r="N22" s="692"/>
      <c r="O22" s="692"/>
      <c r="P22" s="692"/>
      <c r="Q22" s="693"/>
      <c r="R22" s="666">
        <v>173849</v>
      </c>
      <c r="S22" s="667"/>
      <c r="T22" s="667"/>
      <c r="U22" s="667"/>
      <c r="V22" s="667"/>
      <c r="W22" s="667"/>
      <c r="X22" s="667"/>
      <c r="Y22" s="668"/>
      <c r="Z22" s="669">
        <v>0.7</v>
      </c>
      <c r="AA22" s="669"/>
      <c r="AB22" s="669"/>
      <c r="AC22" s="669"/>
      <c r="AD22" s="670">
        <v>169263</v>
      </c>
      <c r="AE22" s="670"/>
      <c r="AF22" s="670"/>
      <c r="AG22" s="670"/>
      <c r="AH22" s="670"/>
      <c r="AI22" s="670"/>
      <c r="AJ22" s="670"/>
      <c r="AK22" s="670"/>
      <c r="AL22" s="671">
        <v>1.3999999761581421</v>
      </c>
      <c r="AM22" s="672"/>
      <c r="AN22" s="672"/>
      <c r="AO22" s="673"/>
      <c r="AP22" s="685" t="s">
        <v>285</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286</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287</v>
      </c>
      <c r="C23" s="664"/>
      <c r="D23" s="664"/>
      <c r="E23" s="664"/>
      <c r="F23" s="664"/>
      <c r="G23" s="664"/>
      <c r="H23" s="664"/>
      <c r="I23" s="664"/>
      <c r="J23" s="664"/>
      <c r="K23" s="664"/>
      <c r="L23" s="664"/>
      <c r="M23" s="664"/>
      <c r="N23" s="664"/>
      <c r="O23" s="664"/>
      <c r="P23" s="664"/>
      <c r="Q23" s="665"/>
      <c r="R23" s="666">
        <v>4385144</v>
      </c>
      <c r="S23" s="667"/>
      <c r="T23" s="667"/>
      <c r="U23" s="667"/>
      <c r="V23" s="667"/>
      <c r="W23" s="667"/>
      <c r="X23" s="667"/>
      <c r="Y23" s="668"/>
      <c r="Z23" s="669">
        <v>16.600000000000001</v>
      </c>
      <c r="AA23" s="669"/>
      <c r="AB23" s="669"/>
      <c r="AC23" s="669"/>
      <c r="AD23" s="670">
        <v>3697409</v>
      </c>
      <c r="AE23" s="670"/>
      <c r="AF23" s="670"/>
      <c r="AG23" s="670"/>
      <c r="AH23" s="670"/>
      <c r="AI23" s="670"/>
      <c r="AJ23" s="670"/>
      <c r="AK23" s="670"/>
      <c r="AL23" s="671">
        <v>30.1</v>
      </c>
      <c r="AM23" s="672"/>
      <c r="AN23" s="672"/>
      <c r="AO23" s="673"/>
      <c r="AP23" s="685" t="s">
        <v>288</v>
      </c>
      <c r="AQ23" s="686"/>
      <c r="AR23" s="686"/>
      <c r="AS23" s="686"/>
      <c r="AT23" s="686"/>
      <c r="AU23" s="686"/>
      <c r="AV23" s="686"/>
      <c r="AW23" s="686"/>
      <c r="AX23" s="686"/>
      <c r="AY23" s="686"/>
      <c r="AZ23" s="686"/>
      <c r="BA23" s="686"/>
      <c r="BB23" s="686"/>
      <c r="BC23" s="686"/>
      <c r="BD23" s="686"/>
      <c r="BE23" s="686"/>
      <c r="BF23" s="687"/>
      <c r="BG23" s="666">
        <v>218476</v>
      </c>
      <c r="BH23" s="667"/>
      <c r="BI23" s="667"/>
      <c r="BJ23" s="667"/>
      <c r="BK23" s="667"/>
      <c r="BL23" s="667"/>
      <c r="BM23" s="667"/>
      <c r="BN23" s="668"/>
      <c r="BO23" s="669">
        <v>3.2</v>
      </c>
      <c r="BP23" s="669"/>
      <c r="BQ23" s="669"/>
      <c r="BR23" s="669"/>
      <c r="BS23" s="670" t="s">
        <v>128</v>
      </c>
      <c r="BT23" s="670"/>
      <c r="BU23" s="670"/>
      <c r="BV23" s="670"/>
      <c r="BW23" s="670"/>
      <c r="BX23" s="670"/>
      <c r="BY23" s="670"/>
      <c r="BZ23" s="670"/>
      <c r="CA23" s="670"/>
      <c r="CB23" s="674"/>
      <c r="CD23" s="648" t="s">
        <v>228</v>
      </c>
      <c r="CE23" s="649"/>
      <c r="CF23" s="649"/>
      <c r="CG23" s="649"/>
      <c r="CH23" s="649"/>
      <c r="CI23" s="649"/>
      <c r="CJ23" s="649"/>
      <c r="CK23" s="649"/>
      <c r="CL23" s="649"/>
      <c r="CM23" s="649"/>
      <c r="CN23" s="649"/>
      <c r="CO23" s="649"/>
      <c r="CP23" s="649"/>
      <c r="CQ23" s="650"/>
      <c r="CR23" s="648" t="s">
        <v>289</v>
      </c>
      <c r="CS23" s="649"/>
      <c r="CT23" s="649"/>
      <c r="CU23" s="649"/>
      <c r="CV23" s="649"/>
      <c r="CW23" s="649"/>
      <c r="CX23" s="649"/>
      <c r="CY23" s="650"/>
      <c r="CZ23" s="648" t="s">
        <v>290</v>
      </c>
      <c r="DA23" s="649"/>
      <c r="DB23" s="649"/>
      <c r="DC23" s="650"/>
      <c r="DD23" s="648" t="s">
        <v>291</v>
      </c>
      <c r="DE23" s="649"/>
      <c r="DF23" s="649"/>
      <c r="DG23" s="649"/>
      <c r="DH23" s="649"/>
      <c r="DI23" s="649"/>
      <c r="DJ23" s="649"/>
      <c r="DK23" s="650"/>
      <c r="DL23" s="700" t="s">
        <v>292</v>
      </c>
      <c r="DM23" s="701"/>
      <c r="DN23" s="701"/>
      <c r="DO23" s="701"/>
      <c r="DP23" s="701"/>
      <c r="DQ23" s="701"/>
      <c r="DR23" s="701"/>
      <c r="DS23" s="701"/>
      <c r="DT23" s="701"/>
      <c r="DU23" s="701"/>
      <c r="DV23" s="702"/>
      <c r="DW23" s="648" t="s">
        <v>293</v>
      </c>
      <c r="DX23" s="649"/>
      <c r="DY23" s="649"/>
      <c r="DZ23" s="649"/>
      <c r="EA23" s="649"/>
      <c r="EB23" s="649"/>
      <c r="EC23" s="650"/>
    </row>
    <row r="24" spans="2:133" ht="11.25" customHeight="1" x14ac:dyDescent="0.15">
      <c r="B24" s="663" t="s">
        <v>294</v>
      </c>
      <c r="C24" s="664"/>
      <c r="D24" s="664"/>
      <c r="E24" s="664"/>
      <c r="F24" s="664"/>
      <c r="G24" s="664"/>
      <c r="H24" s="664"/>
      <c r="I24" s="664"/>
      <c r="J24" s="664"/>
      <c r="K24" s="664"/>
      <c r="L24" s="664"/>
      <c r="M24" s="664"/>
      <c r="N24" s="664"/>
      <c r="O24" s="664"/>
      <c r="P24" s="664"/>
      <c r="Q24" s="665"/>
      <c r="R24" s="666">
        <v>3697409</v>
      </c>
      <c r="S24" s="667"/>
      <c r="T24" s="667"/>
      <c r="U24" s="667"/>
      <c r="V24" s="667"/>
      <c r="W24" s="667"/>
      <c r="X24" s="667"/>
      <c r="Y24" s="668"/>
      <c r="Z24" s="669">
        <v>14</v>
      </c>
      <c r="AA24" s="669"/>
      <c r="AB24" s="669"/>
      <c r="AC24" s="669"/>
      <c r="AD24" s="670">
        <v>3697409</v>
      </c>
      <c r="AE24" s="670"/>
      <c r="AF24" s="670"/>
      <c r="AG24" s="670"/>
      <c r="AH24" s="670"/>
      <c r="AI24" s="670"/>
      <c r="AJ24" s="670"/>
      <c r="AK24" s="670"/>
      <c r="AL24" s="671">
        <v>30.1</v>
      </c>
      <c r="AM24" s="672"/>
      <c r="AN24" s="672"/>
      <c r="AO24" s="673"/>
      <c r="AP24" s="685" t="s">
        <v>295</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296</v>
      </c>
      <c r="CE24" s="678"/>
      <c r="CF24" s="678"/>
      <c r="CG24" s="678"/>
      <c r="CH24" s="678"/>
      <c r="CI24" s="678"/>
      <c r="CJ24" s="678"/>
      <c r="CK24" s="678"/>
      <c r="CL24" s="678"/>
      <c r="CM24" s="678"/>
      <c r="CN24" s="678"/>
      <c r="CO24" s="678"/>
      <c r="CP24" s="678"/>
      <c r="CQ24" s="679"/>
      <c r="CR24" s="655">
        <v>9817134</v>
      </c>
      <c r="CS24" s="656"/>
      <c r="CT24" s="656"/>
      <c r="CU24" s="656"/>
      <c r="CV24" s="656"/>
      <c r="CW24" s="656"/>
      <c r="CX24" s="656"/>
      <c r="CY24" s="657"/>
      <c r="CZ24" s="660">
        <v>38.1</v>
      </c>
      <c r="DA24" s="661"/>
      <c r="DB24" s="661"/>
      <c r="DC24" s="680"/>
      <c r="DD24" s="703">
        <v>6025834</v>
      </c>
      <c r="DE24" s="656"/>
      <c r="DF24" s="656"/>
      <c r="DG24" s="656"/>
      <c r="DH24" s="656"/>
      <c r="DI24" s="656"/>
      <c r="DJ24" s="656"/>
      <c r="DK24" s="657"/>
      <c r="DL24" s="703">
        <v>5930520</v>
      </c>
      <c r="DM24" s="656"/>
      <c r="DN24" s="656"/>
      <c r="DO24" s="656"/>
      <c r="DP24" s="656"/>
      <c r="DQ24" s="656"/>
      <c r="DR24" s="656"/>
      <c r="DS24" s="656"/>
      <c r="DT24" s="656"/>
      <c r="DU24" s="656"/>
      <c r="DV24" s="657"/>
      <c r="DW24" s="660">
        <v>45.7</v>
      </c>
      <c r="DX24" s="661"/>
      <c r="DY24" s="661"/>
      <c r="DZ24" s="661"/>
      <c r="EA24" s="661"/>
      <c r="EB24" s="661"/>
      <c r="EC24" s="662"/>
    </row>
    <row r="25" spans="2:133" ht="11.25" customHeight="1" x14ac:dyDescent="0.15">
      <c r="B25" s="663" t="s">
        <v>297</v>
      </c>
      <c r="C25" s="664"/>
      <c r="D25" s="664"/>
      <c r="E25" s="664"/>
      <c r="F25" s="664"/>
      <c r="G25" s="664"/>
      <c r="H25" s="664"/>
      <c r="I25" s="664"/>
      <c r="J25" s="664"/>
      <c r="K25" s="664"/>
      <c r="L25" s="664"/>
      <c r="M25" s="664"/>
      <c r="N25" s="664"/>
      <c r="O25" s="664"/>
      <c r="P25" s="664"/>
      <c r="Q25" s="665"/>
      <c r="R25" s="666">
        <v>687735</v>
      </c>
      <c r="S25" s="667"/>
      <c r="T25" s="667"/>
      <c r="U25" s="667"/>
      <c r="V25" s="667"/>
      <c r="W25" s="667"/>
      <c r="X25" s="667"/>
      <c r="Y25" s="668"/>
      <c r="Z25" s="669">
        <v>2.6</v>
      </c>
      <c r="AA25" s="669"/>
      <c r="AB25" s="669"/>
      <c r="AC25" s="669"/>
      <c r="AD25" s="670" t="s">
        <v>128</v>
      </c>
      <c r="AE25" s="670"/>
      <c r="AF25" s="670"/>
      <c r="AG25" s="670"/>
      <c r="AH25" s="670"/>
      <c r="AI25" s="670"/>
      <c r="AJ25" s="670"/>
      <c r="AK25" s="670"/>
      <c r="AL25" s="671" t="s">
        <v>128</v>
      </c>
      <c r="AM25" s="672"/>
      <c r="AN25" s="672"/>
      <c r="AO25" s="673"/>
      <c r="AP25" s="685" t="s">
        <v>298</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299</v>
      </c>
      <c r="CE25" s="682"/>
      <c r="CF25" s="682"/>
      <c r="CG25" s="682"/>
      <c r="CH25" s="682"/>
      <c r="CI25" s="682"/>
      <c r="CJ25" s="682"/>
      <c r="CK25" s="682"/>
      <c r="CL25" s="682"/>
      <c r="CM25" s="682"/>
      <c r="CN25" s="682"/>
      <c r="CO25" s="682"/>
      <c r="CP25" s="682"/>
      <c r="CQ25" s="683"/>
      <c r="CR25" s="666">
        <v>3005702</v>
      </c>
      <c r="CS25" s="704"/>
      <c r="CT25" s="704"/>
      <c r="CU25" s="704"/>
      <c r="CV25" s="704"/>
      <c r="CW25" s="704"/>
      <c r="CX25" s="704"/>
      <c r="CY25" s="705"/>
      <c r="CZ25" s="671">
        <v>11.7</v>
      </c>
      <c r="DA25" s="706"/>
      <c r="DB25" s="706"/>
      <c r="DC25" s="709"/>
      <c r="DD25" s="675">
        <v>2775681</v>
      </c>
      <c r="DE25" s="704"/>
      <c r="DF25" s="704"/>
      <c r="DG25" s="704"/>
      <c r="DH25" s="704"/>
      <c r="DI25" s="704"/>
      <c r="DJ25" s="704"/>
      <c r="DK25" s="705"/>
      <c r="DL25" s="675">
        <v>2759671</v>
      </c>
      <c r="DM25" s="704"/>
      <c r="DN25" s="704"/>
      <c r="DO25" s="704"/>
      <c r="DP25" s="704"/>
      <c r="DQ25" s="704"/>
      <c r="DR25" s="704"/>
      <c r="DS25" s="704"/>
      <c r="DT25" s="704"/>
      <c r="DU25" s="704"/>
      <c r="DV25" s="705"/>
      <c r="DW25" s="671">
        <v>21.3</v>
      </c>
      <c r="DX25" s="706"/>
      <c r="DY25" s="706"/>
      <c r="DZ25" s="706"/>
      <c r="EA25" s="706"/>
      <c r="EB25" s="706"/>
      <c r="EC25" s="707"/>
    </row>
    <row r="26" spans="2:133" ht="11.25" customHeight="1" x14ac:dyDescent="0.15">
      <c r="B26" s="663" t="s">
        <v>300</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301</v>
      </c>
      <c r="AQ26" s="708"/>
      <c r="AR26" s="708"/>
      <c r="AS26" s="708"/>
      <c r="AT26" s="708"/>
      <c r="AU26" s="708"/>
      <c r="AV26" s="708"/>
      <c r="AW26" s="708"/>
      <c r="AX26" s="708"/>
      <c r="AY26" s="708"/>
      <c r="AZ26" s="708"/>
      <c r="BA26" s="708"/>
      <c r="BB26" s="708"/>
      <c r="BC26" s="708"/>
      <c r="BD26" s="708"/>
      <c r="BE26" s="708"/>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302</v>
      </c>
      <c r="CE26" s="682"/>
      <c r="CF26" s="682"/>
      <c r="CG26" s="682"/>
      <c r="CH26" s="682"/>
      <c r="CI26" s="682"/>
      <c r="CJ26" s="682"/>
      <c r="CK26" s="682"/>
      <c r="CL26" s="682"/>
      <c r="CM26" s="682"/>
      <c r="CN26" s="682"/>
      <c r="CO26" s="682"/>
      <c r="CP26" s="682"/>
      <c r="CQ26" s="683"/>
      <c r="CR26" s="666">
        <v>1815451</v>
      </c>
      <c r="CS26" s="667"/>
      <c r="CT26" s="667"/>
      <c r="CU26" s="667"/>
      <c r="CV26" s="667"/>
      <c r="CW26" s="667"/>
      <c r="CX26" s="667"/>
      <c r="CY26" s="668"/>
      <c r="CZ26" s="671">
        <v>7</v>
      </c>
      <c r="DA26" s="706"/>
      <c r="DB26" s="706"/>
      <c r="DC26" s="709"/>
      <c r="DD26" s="675">
        <v>1641467</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6"/>
      <c r="DY26" s="706"/>
      <c r="DZ26" s="706"/>
      <c r="EA26" s="706"/>
      <c r="EB26" s="706"/>
      <c r="EC26" s="707"/>
    </row>
    <row r="27" spans="2:133" ht="11.25" customHeight="1" x14ac:dyDescent="0.15">
      <c r="B27" s="663" t="s">
        <v>303</v>
      </c>
      <c r="C27" s="664"/>
      <c r="D27" s="664"/>
      <c r="E27" s="664"/>
      <c r="F27" s="664"/>
      <c r="G27" s="664"/>
      <c r="H27" s="664"/>
      <c r="I27" s="664"/>
      <c r="J27" s="664"/>
      <c r="K27" s="664"/>
      <c r="L27" s="664"/>
      <c r="M27" s="664"/>
      <c r="N27" s="664"/>
      <c r="O27" s="664"/>
      <c r="P27" s="664"/>
      <c r="Q27" s="665"/>
      <c r="R27" s="666">
        <v>13073917</v>
      </c>
      <c r="S27" s="667"/>
      <c r="T27" s="667"/>
      <c r="U27" s="667"/>
      <c r="V27" s="667"/>
      <c r="W27" s="667"/>
      <c r="X27" s="667"/>
      <c r="Y27" s="668"/>
      <c r="Z27" s="669">
        <v>49.5</v>
      </c>
      <c r="AA27" s="669"/>
      <c r="AB27" s="669"/>
      <c r="AC27" s="669"/>
      <c r="AD27" s="670">
        <v>12163120</v>
      </c>
      <c r="AE27" s="670"/>
      <c r="AF27" s="670"/>
      <c r="AG27" s="670"/>
      <c r="AH27" s="670"/>
      <c r="AI27" s="670"/>
      <c r="AJ27" s="670"/>
      <c r="AK27" s="670"/>
      <c r="AL27" s="671">
        <v>99</v>
      </c>
      <c r="AM27" s="672"/>
      <c r="AN27" s="672"/>
      <c r="AO27" s="673"/>
      <c r="AP27" s="663" t="s">
        <v>304</v>
      </c>
      <c r="AQ27" s="664"/>
      <c r="AR27" s="664"/>
      <c r="AS27" s="664"/>
      <c r="AT27" s="664"/>
      <c r="AU27" s="664"/>
      <c r="AV27" s="664"/>
      <c r="AW27" s="664"/>
      <c r="AX27" s="664"/>
      <c r="AY27" s="664"/>
      <c r="AZ27" s="664"/>
      <c r="BA27" s="664"/>
      <c r="BB27" s="664"/>
      <c r="BC27" s="664"/>
      <c r="BD27" s="664"/>
      <c r="BE27" s="664"/>
      <c r="BF27" s="665"/>
      <c r="BG27" s="666">
        <v>6758795</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305</v>
      </c>
      <c r="CE27" s="682"/>
      <c r="CF27" s="682"/>
      <c r="CG27" s="682"/>
      <c r="CH27" s="682"/>
      <c r="CI27" s="682"/>
      <c r="CJ27" s="682"/>
      <c r="CK27" s="682"/>
      <c r="CL27" s="682"/>
      <c r="CM27" s="682"/>
      <c r="CN27" s="682"/>
      <c r="CO27" s="682"/>
      <c r="CP27" s="682"/>
      <c r="CQ27" s="683"/>
      <c r="CR27" s="666">
        <v>4519644</v>
      </c>
      <c r="CS27" s="704"/>
      <c r="CT27" s="704"/>
      <c r="CU27" s="704"/>
      <c r="CV27" s="704"/>
      <c r="CW27" s="704"/>
      <c r="CX27" s="704"/>
      <c r="CY27" s="705"/>
      <c r="CZ27" s="671">
        <v>17.5</v>
      </c>
      <c r="DA27" s="706"/>
      <c r="DB27" s="706"/>
      <c r="DC27" s="709"/>
      <c r="DD27" s="675">
        <v>1009474</v>
      </c>
      <c r="DE27" s="704"/>
      <c r="DF27" s="704"/>
      <c r="DG27" s="704"/>
      <c r="DH27" s="704"/>
      <c r="DI27" s="704"/>
      <c r="DJ27" s="704"/>
      <c r="DK27" s="705"/>
      <c r="DL27" s="675">
        <v>930170</v>
      </c>
      <c r="DM27" s="704"/>
      <c r="DN27" s="704"/>
      <c r="DO27" s="704"/>
      <c r="DP27" s="704"/>
      <c r="DQ27" s="704"/>
      <c r="DR27" s="704"/>
      <c r="DS27" s="704"/>
      <c r="DT27" s="704"/>
      <c r="DU27" s="704"/>
      <c r="DV27" s="705"/>
      <c r="DW27" s="671">
        <v>7.2</v>
      </c>
      <c r="DX27" s="706"/>
      <c r="DY27" s="706"/>
      <c r="DZ27" s="706"/>
      <c r="EA27" s="706"/>
      <c r="EB27" s="706"/>
      <c r="EC27" s="707"/>
    </row>
    <row r="28" spans="2:133" ht="11.25" customHeight="1" x14ac:dyDescent="0.15">
      <c r="B28" s="663" t="s">
        <v>306</v>
      </c>
      <c r="C28" s="664"/>
      <c r="D28" s="664"/>
      <c r="E28" s="664"/>
      <c r="F28" s="664"/>
      <c r="G28" s="664"/>
      <c r="H28" s="664"/>
      <c r="I28" s="664"/>
      <c r="J28" s="664"/>
      <c r="K28" s="664"/>
      <c r="L28" s="664"/>
      <c r="M28" s="664"/>
      <c r="N28" s="664"/>
      <c r="O28" s="664"/>
      <c r="P28" s="664"/>
      <c r="Q28" s="665"/>
      <c r="R28" s="666">
        <v>5898</v>
      </c>
      <c r="S28" s="667"/>
      <c r="T28" s="667"/>
      <c r="U28" s="667"/>
      <c r="V28" s="667"/>
      <c r="W28" s="667"/>
      <c r="X28" s="667"/>
      <c r="Y28" s="668"/>
      <c r="Z28" s="669">
        <v>0</v>
      </c>
      <c r="AA28" s="669"/>
      <c r="AB28" s="669"/>
      <c r="AC28" s="669"/>
      <c r="AD28" s="670">
        <v>5898</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307</v>
      </c>
      <c r="CE28" s="682"/>
      <c r="CF28" s="682"/>
      <c r="CG28" s="682"/>
      <c r="CH28" s="682"/>
      <c r="CI28" s="682"/>
      <c r="CJ28" s="682"/>
      <c r="CK28" s="682"/>
      <c r="CL28" s="682"/>
      <c r="CM28" s="682"/>
      <c r="CN28" s="682"/>
      <c r="CO28" s="682"/>
      <c r="CP28" s="682"/>
      <c r="CQ28" s="683"/>
      <c r="CR28" s="666">
        <v>2291788</v>
      </c>
      <c r="CS28" s="667"/>
      <c r="CT28" s="667"/>
      <c r="CU28" s="667"/>
      <c r="CV28" s="667"/>
      <c r="CW28" s="667"/>
      <c r="CX28" s="667"/>
      <c r="CY28" s="668"/>
      <c r="CZ28" s="671">
        <v>8.9</v>
      </c>
      <c r="DA28" s="706"/>
      <c r="DB28" s="706"/>
      <c r="DC28" s="709"/>
      <c r="DD28" s="675">
        <v>2240679</v>
      </c>
      <c r="DE28" s="667"/>
      <c r="DF28" s="667"/>
      <c r="DG28" s="667"/>
      <c r="DH28" s="667"/>
      <c r="DI28" s="667"/>
      <c r="DJ28" s="667"/>
      <c r="DK28" s="668"/>
      <c r="DL28" s="675">
        <v>2240679</v>
      </c>
      <c r="DM28" s="667"/>
      <c r="DN28" s="667"/>
      <c r="DO28" s="667"/>
      <c r="DP28" s="667"/>
      <c r="DQ28" s="667"/>
      <c r="DR28" s="667"/>
      <c r="DS28" s="667"/>
      <c r="DT28" s="667"/>
      <c r="DU28" s="667"/>
      <c r="DV28" s="668"/>
      <c r="DW28" s="671">
        <v>17.3</v>
      </c>
      <c r="DX28" s="706"/>
      <c r="DY28" s="706"/>
      <c r="DZ28" s="706"/>
      <c r="EA28" s="706"/>
      <c r="EB28" s="706"/>
      <c r="EC28" s="707"/>
    </row>
    <row r="29" spans="2:133" ht="11.25" customHeight="1" x14ac:dyDescent="0.15">
      <c r="B29" s="663" t="s">
        <v>308</v>
      </c>
      <c r="C29" s="664"/>
      <c r="D29" s="664"/>
      <c r="E29" s="664"/>
      <c r="F29" s="664"/>
      <c r="G29" s="664"/>
      <c r="H29" s="664"/>
      <c r="I29" s="664"/>
      <c r="J29" s="664"/>
      <c r="K29" s="664"/>
      <c r="L29" s="664"/>
      <c r="M29" s="664"/>
      <c r="N29" s="664"/>
      <c r="O29" s="664"/>
      <c r="P29" s="664"/>
      <c r="Q29" s="665"/>
      <c r="R29" s="666">
        <v>59090</v>
      </c>
      <c r="S29" s="667"/>
      <c r="T29" s="667"/>
      <c r="U29" s="667"/>
      <c r="V29" s="667"/>
      <c r="W29" s="667"/>
      <c r="X29" s="667"/>
      <c r="Y29" s="668"/>
      <c r="Z29" s="669">
        <v>0.2</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309</v>
      </c>
      <c r="CE29" s="716"/>
      <c r="CF29" s="681" t="s">
        <v>70</v>
      </c>
      <c r="CG29" s="682"/>
      <c r="CH29" s="682"/>
      <c r="CI29" s="682"/>
      <c r="CJ29" s="682"/>
      <c r="CK29" s="682"/>
      <c r="CL29" s="682"/>
      <c r="CM29" s="682"/>
      <c r="CN29" s="682"/>
      <c r="CO29" s="682"/>
      <c r="CP29" s="682"/>
      <c r="CQ29" s="683"/>
      <c r="CR29" s="666">
        <v>2290472</v>
      </c>
      <c r="CS29" s="704"/>
      <c r="CT29" s="704"/>
      <c r="CU29" s="704"/>
      <c r="CV29" s="704"/>
      <c r="CW29" s="704"/>
      <c r="CX29" s="704"/>
      <c r="CY29" s="705"/>
      <c r="CZ29" s="671">
        <v>8.9</v>
      </c>
      <c r="DA29" s="706"/>
      <c r="DB29" s="706"/>
      <c r="DC29" s="709"/>
      <c r="DD29" s="675">
        <v>2239363</v>
      </c>
      <c r="DE29" s="704"/>
      <c r="DF29" s="704"/>
      <c r="DG29" s="704"/>
      <c r="DH29" s="704"/>
      <c r="DI29" s="704"/>
      <c r="DJ29" s="704"/>
      <c r="DK29" s="705"/>
      <c r="DL29" s="675">
        <v>2239363</v>
      </c>
      <c r="DM29" s="704"/>
      <c r="DN29" s="704"/>
      <c r="DO29" s="704"/>
      <c r="DP29" s="704"/>
      <c r="DQ29" s="704"/>
      <c r="DR29" s="704"/>
      <c r="DS29" s="704"/>
      <c r="DT29" s="704"/>
      <c r="DU29" s="704"/>
      <c r="DV29" s="705"/>
      <c r="DW29" s="671">
        <v>17.3</v>
      </c>
      <c r="DX29" s="706"/>
      <c r="DY29" s="706"/>
      <c r="DZ29" s="706"/>
      <c r="EA29" s="706"/>
      <c r="EB29" s="706"/>
      <c r="EC29" s="707"/>
    </row>
    <row r="30" spans="2:133" ht="11.25" customHeight="1" x14ac:dyDescent="0.15">
      <c r="B30" s="663" t="s">
        <v>310</v>
      </c>
      <c r="C30" s="664"/>
      <c r="D30" s="664"/>
      <c r="E30" s="664"/>
      <c r="F30" s="664"/>
      <c r="G30" s="664"/>
      <c r="H30" s="664"/>
      <c r="I30" s="664"/>
      <c r="J30" s="664"/>
      <c r="K30" s="664"/>
      <c r="L30" s="664"/>
      <c r="M30" s="664"/>
      <c r="N30" s="664"/>
      <c r="O30" s="664"/>
      <c r="P30" s="664"/>
      <c r="Q30" s="665"/>
      <c r="R30" s="666">
        <v>165875</v>
      </c>
      <c r="S30" s="667"/>
      <c r="T30" s="667"/>
      <c r="U30" s="667"/>
      <c r="V30" s="667"/>
      <c r="W30" s="667"/>
      <c r="X30" s="667"/>
      <c r="Y30" s="668"/>
      <c r="Z30" s="669">
        <v>0.6</v>
      </c>
      <c r="AA30" s="669"/>
      <c r="AB30" s="669"/>
      <c r="AC30" s="669"/>
      <c r="AD30" s="670">
        <v>39781</v>
      </c>
      <c r="AE30" s="670"/>
      <c r="AF30" s="670"/>
      <c r="AG30" s="670"/>
      <c r="AH30" s="670"/>
      <c r="AI30" s="670"/>
      <c r="AJ30" s="670"/>
      <c r="AK30" s="670"/>
      <c r="AL30" s="671">
        <v>0.3</v>
      </c>
      <c r="AM30" s="672"/>
      <c r="AN30" s="672"/>
      <c r="AO30" s="673"/>
      <c r="AP30" s="645" t="s">
        <v>228</v>
      </c>
      <c r="AQ30" s="646"/>
      <c r="AR30" s="646"/>
      <c r="AS30" s="646"/>
      <c r="AT30" s="646"/>
      <c r="AU30" s="646"/>
      <c r="AV30" s="646"/>
      <c r="AW30" s="646"/>
      <c r="AX30" s="646"/>
      <c r="AY30" s="646"/>
      <c r="AZ30" s="646"/>
      <c r="BA30" s="646"/>
      <c r="BB30" s="646"/>
      <c r="BC30" s="646"/>
      <c r="BD30" s="646"/>
      <c r="BE30" s="646"/>
      <c r="BF30" s="647"/>
      <c r="BG30" s="645" t="s">
        <v>311</v>
      </c>
      <c r="BH30" s="713"/>
      <c r="BI30" s="713"/>
      <c r="BJ30" s="713"/>
      <c r="BK30" s="713"/>
      <c r="BL30" s="713"/>
      <c r="BM30" s="713"/>
      <c r="BN30" s="713"/>
      <c r="BO30" s="713"/>
      <c r="BP30" s="713"/>
      <c r="BQ30" s="714"/>
      <c r="BR30" s="645" t="s">
        <v>312</v>
      </c>
      <c r="BS30" s="713"/>
      <c r="BT30" s="713"/>
      <c r="BU30" s="713"/>
      <c r="BV30" s="713"/>
      <c r="BW30" s="713"/>
      <c r="BX30" s="713"/>
      <c r="BY30" s="713"/>
      <c r="BZ30" s="713"/>
      <c r="CA30" s="713"/>
      <c r="CB30" s="714"/>
      <c r="CD30" s="717"/>
      <c r="CE30" s="718"/>
      <c r="CF30" s="681" t="s">
        <v>313</v>
      </c>
      <c r="CG30" s="682"/>
      <c r="CH30" s="682"/>
      <c r="CI30" s="682"/>
      <c r="CJ30" s="682"/>
      <c r="CK30" s="682"/>
      <c r="CL30" s="682"/>
      <c r="CM30" s="682"/>
      <c r="CN30" s="682"/>
      <c r="CO30" s="682"/>
      <c r="CP30" s="682"/>
      <c r="CQ30" s="683"/>
      <c r="CR30" s="666">
        <v>2196976</v>
      </c>
      <c r="CS30" s="667"/>
      <c r="CT30" s="667"/>
      <c r="CU30" s="667"/>
      <c r="CV30" s="667"/>
      <c r="CW30" s="667"/>
      <c r="CX30" s="667"/>
      <c r="CY30" s="668"/>
      <c r="CZ30" s="671">
        <v>8.5</v>
      </c>
      <c r="DA30" s="706"/>
      <c r="DB30" s="706"/>
      <c r="DC30" s="709"/>
      <c r="DD30" s="675">
        <v>2145872</v>
      </c>
      <c r="DE30" s="667"/>
      <c r="DF30" s="667"/>
      <c r="DG30" s="667"/>
      <c r="DH30" s="667"/>
      <c r="DI30" s="667"/>
      <c r="DJ30" s="667"/>
      <c r="DK30" s="668"/>
      <c r="DL30" s="675">
        <v>2145872</v>
      </c>
      <c r="DM30" s="667"/>
      <c r="DN30" s="667"/>
      <c r="DO30" s="667"/>
      <c r="DP30" s="667"/>
      <c r="DQ30" s="667"/>
      <c r="DR30" s="667"/>
      <c r="DS30" s="667"/>
      <c r="DT30" s="667"/>
      <c r="DU30" s="667"/>
      <c r="DV30" s="668"/>
      <c r="DW30" s="671">
        <v>16.5</v>
      </c>
      <c r="DX30" s="706"/>
      <c r="DY30" s="706"/>
      <c r="DZ30" s="706"/>
      <c r="EA30" s="706"/>
      <c r="EB30" s="706"/>
      <c r="EC30" s="707"/>
    </row>
    <row r="31" spans="2:133" ht="11.25" customHeight="1" x14ac:dyDescent="0.15">
      <c r="B31" s="663" t="s">
        <v>314</v>
      </c>
      <c r="C31" s="664"/>
      <c r="D31" s="664"/>
      <c r="E31" s="664"/>
      <c r="F31" s="664"/>
      <c r="G31" s="664"/>
      <c r="H31" s="664"/>
      <c r="I31" s="664"/>
      <c r="J31" s="664"/>
      <c r="K31" s="664"/>
      <c r="L31" s="664"/>
      <c r="M31" s="664"/>
      <c r="N31" s="664"/>
      <c r="O31" s="664"/>
      <c r="P31" s="664"/>
      <c r="Q31" s="665"/>
      <c r="R31" s="666">
        <v>63702</v>
      </c>
      <c r="S31" s="667"/>
      <c r="T31" s="667"/>
      <c r="U31" s="667"/>
      <c r="V31" s="667"/>
      <c r="W31" s="667"/>
      <c r="X31" s="667"/>
      <c r="Y31" s="668"/>
      <c r="Z31" s="669">
        <v>0.2</v>
      </c>
      <c r="AA31" s="669"/>
      <c r="AB31" s="669"/>
      <c r="AC31" s="669"/>
      <c r="AD31" s="670" t="s">
        <v>128</v>
      </c>
      <c r="AE31" s="670"/>
      <c r="AF31" s="670"/>
      <c r="AG31" s="670"/>
      <c r="AH31" s="670"/>
      <c r="AI31" s="670"/>
      <c r="AJ31" s="670"/>
      <c r="AK31" s="670"/>
      <c r="AL31" s="671" t="s">
        <v>128</v>
      </c>
      <c r="AM31" s="672"/>
      <c r="AN31" s="672"/>
      <c r="AO31" s="673"/>
      <c r="AP31" s="721" t="s">
        <v>315</v>
      </c>
      <c r="AQ31" s="722"/>
      <c r="AR31" s="722"/>
      <c r="AS31" s="722"/>
      <c r="AT31" s="727" t="s">
        <v>316</v>
      </c>
      <c r="AU31" s="360"/>
      <c r="AV31" s="360"/>
      <c r="AW31" s="360"/>
      <c r="AX31" s="652" t="s">
        <v>191</v>
      </c>
      <c r="AY31" s="653"/>
      <c r="AZ31" s="653"/>
      <c r="BA31" s="653"/>
      <c r="BB31" s="653"/>
      <c r="BC31" s="653"/>
      <c r="BD31" s="653"/>
      <c r="BE31" s="653"/>
      <c r="BF31" s="654"/>
      <c r="BG31" s="730">
        <v>99.4</v>
      </c>
      <c r="BH31" s="731"/>
      <c r="BI31" s="731"/>
      <c r="BJ31" s="731"/>
      <c r="BK31" s="731"/>
      <c r="BL31" s="731"/>
      <c r="BM31" s="661">
        <v>97</v>
      </c>
      <c r="BN31" s="731"/>
      <c r="BO31" s="731"/>
      <c r="BP31" s="731"/>
      <c r="BQ31" s="732"/>
      <c r="BR31" s="730">
        <v>98.2</v>
      </c>
      <c r="BS31" s="731"/>
      <c r="BT31" s="731"/>
      <c r="BU31" s="731"/>
      <c r="BV31" s="731"/>
      <c r="BW31" s="731"/>
      <c r="BX31" s="661">
        <v>95.8</v>
      </c>
      <c r="BY31" s="731"/>
      <c r="BZ31" s="731"/>
      <c r="CA31" s="731"/>
      <c r="CB31" s="732"/>
      <c r="CD31" s="717"/>
      <c r="CE31" s="718"/>
      <c r="CF31" s="681" t="s">
        <v>317</v>
      </c>
      <c r="CG31" s="682"/>
      <c r="CH31" s="682"/>
      <c r="CI31" s="682"/>
      <c r="CJ31" s="682"/>
      <c r="CK31" s="682"/>
      <c r="CL31" s="682"/>
      <c r="CM31" s="682"/>
      <c r="CN31" s="682"/>
      <c r="CO31" s="682"/>
      <c r="CP31" s="682"/>
      <c r="CQ31" s="683"/>
      <c r="CR31" s="666">
        <v>93496</v>
      </c>
      <c r="CS31" s="704"/>
      <c r="CT31" s="704"/>
      <c r="CU31" s="704"/>
      <c r="CV31" s="704"/>
      <c r="CW31" s="704"/>
      <c r="CX31" s="704"/>
      <c r="CY31" s="705"/>
      <c r="CZ31" s="671">
        <v>0.4</v>
      </c>
      <c r="DA31" s="706"/>
      <c r="DB31" s="706"/>
      <c r="DC31" s="709"/>
      <c r="DD31" s="675">
        <v>93491</v>
      </c>
      <c r="DE31" s="704"/>
      <c r="DF31" s="704"/>
      <c r="DG31" s="704"/>
      <c r="DH31" s="704"/>
      <c r="DI31" s="704"/>
      <c r="DJ31" s="704"/>
      <c r="DK31" s="705"/>
      <c r="DL31" s="675">
        <v>93491</v>
      </c>
      <c r="DM31" s="704"/>
      <c r="DN31" s="704"/>
      <c r="DO31" s="704"/>
      <c r="DP31" s="704"/>
      <c r="DQ31" s="704"/>
      <c r="DR31" s="704"/>
      <c r="DS31" s="704"/>
      <c r="DT31" s="704"/>
      <c r="DU31" s="704"/>
      <c r="DV31" s="705"/>
      <c r="DW31" s="671">
        <v>0.7</v>
      </c>
      <c r="DX31" s="706"/>
      <c r="DY31" s="706"/>
      <c r="DZ31" s="706"/>
      <c r="EA31" s="706"/>
      <c r="EB31" s="706"/>
      <c r="EC31" s="707"/>
    </row>
    <row r="32" spans="2:133" ht="11.25" customHeight="1" x14ac:dyDescent="0.15">
      <c r="B32" s="663" t="s">
        <v>318</v>
      </c>
      <c r="C32" s="664"/>
      <c r="D32" s="664"/>
      <c r="E32" s="664"/>
      <c r="F32" s="664"/>
      <c r="G32" s="664"/>
      <c r="H32" s="664"/>
      <c r="I32" s="664"/>
      <c r="J32" s="664"/>
      <c r="K32" s="664"/>
      <c r="L32" s="664"/>
      <c r="M32" s="664"/>
      <c r="N32" s="664"/>
      <c r="O32" s="664"/>
      <c r="P32" s="664"/>
      <c r="Q32" s="665"/>
      <c r="R32" s="666">
        <v>5289457</v>
      </c>
      <c r="S32" s="667"/>
      <c r="T32" s="667"/>
      <c r="U32" s="667"/>
      <c r="V32" s="667"/>
      <c r="W32" s="667"/>
      <c r="X32" s="667"/>
      <c r="Y32" s="668"/>
      <c r="Z32" s="669">
        <v>20</v>
      </c>
      <c r="AA32" s="669"/>
      <c r="AB32" s="669"/>
      <c r="AC32" s="669"/>
      <c r="AD32" s="670" t="s">
        <v>128</v>
      </c>
      <c r="AE32" s="670"/>
      <c r="AF32" s="670"/>
      <c r="AG32" s="670"/>
      <c r="AH32" s="670"/>
      <c r="AI32" s="670"/>
      <c r="AJ32" s="670"/>
      <c r="AK32" s="670"/>
      <c r="AL32" s="671" t="s">
        <v>128</v>
      </c>
      <c r="AM32" s="672"/>
      <c r="AN32" s="672"/>
      <c r="AO32" s="673"/>
      <c r="AP32" s="723"/>
      <c r="AQ32" s="724"/>
      <c r="AR32" s="724"/>
      <c r="AS32" s="724"/>
      <c r="AT32" s="728"/>
      <c r="AU32" s="361" t="s">
        <v>319</v>
      </c>
      <c r="AV32" s="361"/>
      <c r="AW32" s="361"/>
      <c r="AX32" s="663" t="s">
        <v>320</v>
      </c>
      <c r="AY32" s="664"/>
      <c r="AZ32" s="664"/>
      <c r="BA32" s="664"/>
      <c r="BB32" s="664"/>
      <c r="BC32" s="664"/>
      <c r="BD32" s="664"/>
      <c r="BE32" s="664"/>
      <c r="BF32" s="665"/>
      <c r="BG32" s="733">
        <v>99.2</v>
      </c>
      <c r="BH32" s="704"/>
      <c r="BI32" s="704"/>
      <c r="BJ32" s="704"/>
      <c r="BK32" s="704"/>
      <c r="BL32" s="704"/>
      <c r="BM32" s="672">
        <v>96.3</v>
      </c>
      <c r="BN32" s="734"/>
      <c r="BO32" s="734"/>
      <c r="BP32" s="734"/>
      <c r="BQ32" s="735"/>
      <c r="BR32" s="733">
        <v>98.9</v>
      </c>
      <c r="BS32" s="704"/>
      <c r="BT32" s="704"/>
      <c r="BU32" s="704"/>
      <c r="BV32" s="704"/>
      <c r="BW32" s="704"/>
      <c r="BX32" s="672">
        <v>96.2</v>
      </c>
      <c r="BY32" s="734"/>
      <c r="BZ32" s="734"/>
      <c r="CA32" s="734"/>
      <c r="CB32" s="735"/>
      <c r="CD32" s="719"/>
      <c r="CE32" s="720"/>
      <c r="CF32" s="681" t="s">
        <v>321</v>
      </c>
      <c r="CG32" s="682"/>
      <c r="CH32" s="682"/>
      <c r="CI32" s="682"/>
      <c r="CJ32" s="682"/>
      <c r="CK32" s="682"/>
      <c r="CL32" s="682"/>
      <c r="CM32" s="682"/>
      <c r="CN32" s="682"/>
      <c r="CO32" s="682"/>
      <c r="CP32" s="682"/>
      <c r="CQ32" s="683"/>
      <c r="CR32" s="666">
        <v>1316</v>
      </c>
      <c r="CS32" s="667"/>
      <c r="CT32" s="667"/>
      <c r="CU32" s="667"/>
      <c r="CV32" s="667"/>
      <c r="CW32" s="667"/>
      <c r="CX32" s="667"/>
      <c r="CY32" s="668"/>
      <c r="CZ32" s="671">
        <v>0</v>
      </c>
      <c r="DA32" s="706"/>
      <c r="DB32" s="706"/>
      <c r="DC32" s="709"/>
      <c r="DD32" s="675">
        <v>1316</v>
      </c>
      <c r="DE32" s="667"/>
      <c r="DF32" s="667"/>
      <c r="DG32" s="667"/>
      <c r="DH32" s="667"/>
      <c r="DI32" s="667"/>
      <c r="DJ32" s="667"/>
      <c r="DK32" s="668"/>
      <c r="DL32" s="675">
        <v>1316</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691" t="s">
        <v>322</v>
      </c>
      <c r="C33" s="692"/>
      <c r="D33" s="692"/>
      <c r="E33" s="692"/>
      <c r="F33" s="692"/>
      <c r="G33" s="692"/>
      <c r="H33" s="692"/>
      <c r="I33" s="692"/>
      <c r="J33" s="692"/>
      <c r="K33" s="692"/>
      <c r="L33" s="692"/>
      <c r="M33" s="692"/>
      <c r="N33" s="692"/>
      <c r="O33" s="692"/>
      <c r="P33" s="692"/>
      <c r="Q33" s="693"/>
      <c r="R33" s="666">
        <v>13549</v>
      </c>
      <c r="S33" s="667"/>
      <c r="T33" s="667"/>
      <c r="U33" s="667"/>
      <c r="V33" s="667"/>
      <c r="W33" s="667"/>
      <c r="X33" s="667"/>
      <c r="Y33" s="668"/>
      <c r="Z33" s="669">
        <v>0.1</v>
      </c>
      <c r="AA33" s="669"/>
      <c r="AB33" s="669"/>
      <c r="AC33" s="669"/>
      <c r="AD33" s="670">
        <v>13549</v>
      </c>
      <c r="AE33" s="670"/>
      <c r="AF33" s="670"/>
      <c r="AG33" s="670"/>
      <c r="AH33" s="670"/>
      <c r="AI33" s="670"/>
      <c r="AJ33" s="670"/>
      <c r="AK33" s="670"/>
      <c r="AL33" s="671">
        <v>0.1</v>
      </c>
      <c r="AM33" s="672"/>
      <c r="AN33" s="672"/>
      <c r="AO33" s="673"/>
      <c r="AP33" s="725"/>
      <c r="AQ33" s="726"/>
      <c r="AR33" s="726"/>
      <c r="AS33" s="726"/>
      <c r="AT33" s="729"/>
      <c r="AU33" s="362"/>
      <c r="AV33" s="362"/>
      <c r="AW33" s="362"/>
      <c r="AX33" s="710" t="s">
        <v>323</v>
      </c>
      <c r="AY33" s="711"/>
      <c r="AZ33" s="711"/>
      <c r="BA33" s="711"/>
      <c r="BB33" s="711"/>
      <c r="BC33" s="711"/>
      <c r="BD33" s="711"/>
      <c r="BE33" s="711"/>
      <c r="BF33" s="712"/>
      <c r="BG33" s="736">
        <v>99.5</v>
      </c>
      <c r="BH33" s="737"/>
      <c r="BI33" s="737"/>
      <c r="BJ33" s="737"/>
      <c r="BK33" s="737"/>
      <c r="BL33" s="737"/>
      <c r="BM33" s="738">
        <v>97.3</v>
      </c>
      <c r="BN33" s="737"/>
      <c r="BO33" s="737"/>
      <c r="BP33" s="737"/>
      <c r="BQ33" s="739"/>
      <c r="BR33" s="736">
        <v>97.6</v>
      </c>
      <c r="BS33" s="737"/>
      <c r="BT33" s="737"/>
      <c r="BU33" s="737"/>
      <c r="BV33" s="737"/>
      <c r="BW33" s="737"/>
      <c r="BX33" s="738">
        <v>95.4</v>
      </c>
      <c r="BY33" s="737"/>
      <c r="BZ33" s="737"/>
      <c r="CA33" s="737"/>
      <c r="CB33" s="739"/>
      <c r="CD33" s="681" t="s">
        <v>324</v>
      </c>
      <c r="CE33" s="682"/>
      <c r="CF33" s="682"/>
      <c r="CG33" s="682"/>
      <c r="CH33" s="682"/>
      <c r="CI33" s="682"/>
      <c r="CJ33" s="682"/>
      <c r="CK33" s="682"/>
      <c r="CL33" s="682"/>
      <c r="CM33" s="682"/>
      <c r="CN33" s="682"/>
      <c r="CO33" s="682"/>
      <c r="CP33" s="682"/>
      <c r="CQ33" s="683"/>
      <c r="CR33" s="666">
        <v>9575027</v>
      </c>
      <c r="CS33" s="704"/>
      <c r="CT33" s="704"/>
      <c r="CU33" s="704"/>
      <c r="CV33" s="704"/>
      <c r="CW33" s="704"/>
      <c r="CX33" s="704"/>
      <c r="CY33" s="705"/>
      <c r="CZ33" s="671">
        <v>37.1</v>
      </c>
      <c r="DA33" s="706"/>
      <c r="DB33" s="706"/>
      <c r="DC33" s="709"/>
      <c r="DD33" s="675">
        <v>8103602</v>
      </c>
      <c r="DE33" s="704"/>
      <c r="DF33" s="704"/>
      <c r="DG33" s="704"/>
      <c r="DH33" s="704"/>
      <c r="DI33" s="704"/>
      <c r="DJ33" s="704"/>
      <c r="DK33" s="705"/>
      <c r="DL33" s="675">
        <v>5067553</v>
      </c>
      <c r="DM33" s="704"/>
      <c r="DN33" s="704"/>
      <c r="DO33" s="704"/>
      <c r="DP33" s="704"/>
      <c r="DQ33" s="704"/>
      <c r="DR33" s="704"/>
      <c r="DS33" s="704"/>
      <c r="DT33" s="704"/>
      <c r="DU33" s="704"/>
      <c r="DV33" s="705"/>
      <c r="DW33" s="671">
        <v>39.1</v>
      </c>
      <c r="DX33" s="706"/>
      <c r="DY33" s="706"/>
      <c r="DZ33" s="706"/>
      <c r="EA33" s="706"/>
      <c r="EB33" s="706"/>
      <c r="EC33" s="707"/>
    </row>
    <row r="34" spans="2:133" ht="11.25" customHeight="1" x14ac:dyDescent="0.15">
      <c r="B34" s="663" t="s">
        <v>325</v>
      </c>
      <c r="C34" s="664"/>
      <c r="D34" s="664"/>
      <c r="E34" s="664"/>
      <c r="F34" s="664"/>
      <c r="G34" s="664"/>
      <c r="H34" s="664"/>
      <c r="I34" s="664"/>
      <c r="J34" s="664"/>
      <c r="K34" s="664"/>
      <c r="L34" s="664"/>
      <c r="M34" s="664"/>
      <c r="N34" s="664"/>
      <c r="O34" s="664"/>
      <c r="P34" s="664"/>
      <c r="Q34" s="665"/>
      <c r="R34" s="666">
        <v>1583215</v>
      </c>
      <c r="S34" s="667"/>
      <c r="T34" s="667"/>
      <c r="U34" s="667"/>
      <c r="V34" s="667"/>
      <c r="W34" s="667"/>
      <c r="X34" s="667"/>
      <c r="Y34" s="668"/>
      <c r="Z34" s="669">
        <v>6</v>
      </c>
      <c r="AA34" s="669"/>
      <c r="AB34" s="669"/>
      <c r="AC34" s="669"/>
      <c r="AD34" s="670" t="s">
        <v>128</v>
      </c>
      <c r="AE34" s="670"/>
      <c r="AF34" s="670"/>
      <c r="AG34" s="670"/>
      <c r="AH34" s="670"/>
      <c r="AI34" s="670"/>
      <c r="AJ34" s="670"/>
      <c r="AK34" s="670"/>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326</v>
      </c>
      <c r="CE34" s="682"/>
      <c r="CF34" s="682"/>
      <c r="CG34" s="682"/>
      <c r="CH34" s="682"/>
      <c r="CI34" s="682"/>
      <c r="CJ34" s="682"/>
      <c r="CK34" s="682"/>
      <c r="CL34" s="682"/>
      <c r="CM34" s="682"/>
      <c r="CN34" s="682"/>
      <c r="CO34" s="682"/>
      <c r="CP34" s="682"/>
      <c r="CQ34" s="683"/>
      <c r="CR34" s="666">
        <v>3726226</v>
      </c>
      <c r="CS34" s="667"/>
      <c r="CT34" s="667"/>
      <c r="CU34" s="667"/>
      <c r="CV34" s="667"/>
      <c r="CW34" s="667"/>
      <c r="CX34" s="667"/>
      <c r="CY34" s="668"/>
      <c r="CZ34" s="671">
        <v>14.4</v>
      </c>
      <c r="DA34" s="706"/>
      <c r="DB34" s="706"/>
      <c r="DC34" s="709"/>
      <c r="DD34" s="675">
        <v>2962142</v>
      </c>
      <c r="DE34" s="667"/>
      <c r="DF34" s="667"/>
      <c r="DG34" s="667"/>
      <c r="DH34" s="667"/>
      <c r="DI34" s="667"/>
      <c r="DJ34" s="667"/>
      <c r="DK34" s="668"/>
      <c r="DL34" s="675">
        <v>1562987</v>
      </c>
      <c r="DM34" s="667"/>
      <c r="DN34" s="667"/>
      <c r="DO34" s="667"/>
      <c r="DP34" s="667"/>
      <c r="DQ34" s="667"/>
      <c r="DR34" s="667"/>
      <c r="DS34" s="667"/>
      <c r="DT34" s="667"/>
      <c r="DU34" s="667"/>
      <c r="DV34" s="668"/>
      <c r="DW34" s="671">
        <v>12.1</v>
      </c>
      <c r="DX34" s="706"/>
      <c r="DY34" s="706"/>
      <c r="DZ34" s="706"/>
      <c r="EA34" s="706"/>
      <c r="EB34" s="706"/>
      <c r="EC34" s="707"/>
    </row>
    <row r="35" spans="2:133" ht="11.25" customHeight="1" x14ac:dyDescent="0.15">
      <c r="B35" s="663" t="s">
        <v>327</v>
      </c>
      <c r="C35" s="664"/>
      <c r="D35" s="664"/>
      <c r="E35" s="664"/>
      <c r="F35" s="664"/>
      <c r="G35" s="664"/>
      <c r="H35" s="664"/>
      <c r="I35" s="664"/>
      <c r="J35" s="664"/>
      <c r="K35" s="664"/>
      <c r="L35" s="664"/>
      <c r="M35" s="664"/>
      <c r="N35" s="664"/>
      <c r="O35" s="664"/>
      <c r="P35" s="664"/>
      <c r="Q35" s="665"/>
      <c r="R35" s="666">
        <v>56902</v>
      </c>
      <c r="S35" s="667"/>
      <c r="T35" s="667"/>
      <c r="U35" s="667"/>
      <c r="V35" s="667"/>
      <c r="W35" s="667"/>
      <c r="X35" s="667"/>
      <c r="Y35" s="668"/>
      <c r="Z35" s="669">
        <v>0.2</v>
      </c>
      <c r="AA35" s="669"/>
      <c r="AB35" s="669"/>
      <c r="AC35" s="669"/>
      <c r="AD35" s="670">
        <v>4541</v>
      </c>
      <c r="AE35" s="670"/>
      <c r="AF35" s="670"/>
      <c r="AG35" s="670"/>
      <c r="AH35" s="670"/>
      <c r="AI35" s="670"/>
      <c r="AJ35" s="670"/>
      <c r="AK35" s="670"/>
      <c r="AL35" s="671">
        <v>0</v>
      </c>
      <c r="AM35" s="672"/>
      <c r="AN35" s="672"/>
      <c r="AO35" s="673"/>
      <c r="AP35" s="218"/>
      <c r="AQ35" s="645" t="s">
        <v>328</v>
      </c>
      <c r="AR35" s="646"/>
      <c r="AS35" s="646"/>
      <c r="AT35" s="646"/>
      <c r="AU35" s="646"/>
      <c r="AV35" s="646"/>
      <c r="AW35" s="646"/>
      <c r="AX35" s="646"/>
      <c r="AY35" s="646"/>
      <c r="AZ35" s="646"/>
      <c r="BA35" s="646"/>
      <c r="BB35" s="646"/>
      <c r="BC35" s="646"/>
      <c r="BD35" s="646"/>
      <c r="BE35" s="646"/>
      <c r="BF35" s="647"/>
      <c r="BG35" s="645" t="s">
        <v>329</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330</v>
      </c>
      <c r="CE35" s="682"/>
      <c r="CF35" s="682"/>
      <c r="CG35" s="682"/>
      <c r="CH35" s="682"/>
      <c r="CI35" s="682"/>
      <c r="CJ35" s="682"/>
      <c r="CK35" s="682"/>
      <c r="CL35" s="682"/>
      <c r="CM35" s="682"/>
      <c r="CN35" s="682"/>
      <c r="CO35" s="682"/>
      <c r="CP35" s="682"/>
      <c r="CQ35" s="683"/>
      <c r="CR35" s="666">
        <v>169082</v>
      </c>
      <c r="CS35" s="704"/>
      <c r="CT35" s="704"/>
      <c r="CU35" s="704"/>
      <c r="CV35" s="704"/>
      <c r="CW35" s="704"/>
      <c r="CX35" s="704"/>
      <c r="CY35" s="705"/>
      <c r="CZ35" s="671">
        <v>0.7</v>
      </c>
      <c r="DA35" s="706"/>
      <c r="DB35" s="706"/>
      <c r="DC35" s="709"/>
      <c r="DD35" s="675">
        <v>156248</v>
      </c>
      <c r="DE35" s="704"/>
      <c r="DF35" s="704"/>
      <c r="DG35" s="704"/>
      <c r="DH35" s="704"/>
      <c r="DI35" s="704"/>
      <c r="DJ35" s="704"/>
      <c r="DK35" s="705"/>
      <c r="DL35" s="675">
        <v>156248</v>
      </c>
      <c r="DM35" s="704"/>
      <c r="DN35" s="704"/>
      <c r="DO35" s="704"/>
      <c r="DP35" s="704"/>
      <c r="DQ35" s="704"/>
      <c r="DR35" s="704"/>
      <c r="DS35" s="704"/>
      <c r="DT35" s="704"/>
      <c r="DU35" s="704"/>
      <c r="DV35" s="705"/>
      <c r="DW35" s="671">
        <v>1.2</v>
      </c>
      <c r="DX35" s="706"/>
      <c r="DY35" s="706"/>
      <c r="DZ35" s="706"/>
      <c r="EA35" s="706"/>
      <c r="EB35" s="706"/>
      <c r="EC35" s="707"/>
    </row>
    <row r="36" spans="2:133" ht="11.25" customHeight="1" x14ac:dyDescent="0.15">
      <c r="B36" s="663" t="s">
        <v>331</v>
      </c>
      <c r="C36" s="664"/>
      <c r="D36" s="664"/>
      <c r="E36" s="664"/>
      <c r="F36" s="664"/>
      <c r="G36" s="664"/>
      <c r="H36" s="664"/>
      <c r="I36" s="664"/>
      <c r="J36" s="664"/>
      <c r="K36" s="664"/>
      <c r="L36" s="664"/>
      <c r="M36" s="664"/>
      <c r="N36" s="664"/>
      <c r="O36" s="664"/>
      <c r="P36" s="664"/>
      <c r="Q36" s="665"/>
      <c r="R36" s="666">
        <v>1073911</v>
      </c>
      <c r="S36" s="667"/>
      <c r="T36" s="667"/>
      <c r="U36" s="667"/>
      <c r="V36" s="667"/>
      <c r="W36" s="667"/>
      <c r="X36" s="667"/>
      <c r="Y36" s="668"/>
      <c r="Z36" s="669">
        <v>4.0999999999999996</v>
      </c>
      <c r="AA36" s="669"/>
      <c r="AB36" s="669"/>
      <c r="AC36" s="669"/>
      <c r="AD36" s="670" t="s">
        <v>128</v>
      </c>
      <c r="AE36" s="670"/>
      <c r="AF36" s="670"/>
      <c r="AG36" s="670"/>
      <c r="AH36" s="670"/>
      <c r="AI36" s="670"/>
      <c r="AJ36" s="670"/>
      <c r="AK36" s="670"/>
      <c r="AL36" s="671" t="s">
        <v>128</v>
      </c>
      <c r="AM36" s="672"/>
      <c r="AN36" s="672"/>
      <c r="AO36" s="673"/>
      <c r="AP36" s="218"/>
      <c r="AQ36" s="740" t="s">
        <v>332</v>
      </c>
      <c r="AR36" s="741"/>
      <c r="AS36" s="741"/>
      <c r="AT36" s="741"/>
      <c r="AU36" s="741"/>
      <c r="AV36" s="741"/>
      <c r="AW36" s="741"/>
      <c r="AX36" s="741"/>
      <c r="AY36" s="742"/>
      <c r="AZ36" s="655">
        <v>3476617</v>
      </c>
      <c r="BA36" s="656"/>
      <c r="BB36" s="656"/>
      <c r="BC36" s="656"/>
      <c r="BD36" s="656"/>
      <c r="BE36" s="656"/>
      <c r="BF36" s="743"/>
      <c r="BG36" s="677" t="s">
        <v>333</v>
      </c>
      <c r="BH36" s="678"/>
      <c r="BI36" s="678"/>
      <c r="BJ36" s="678"/>
      <c r="BK36" s="678"/>
      <c r="BL36" s="678"/>
      <c r="BM36" s="678"/>
      <c r="BN36" s="678"/>
      <c r="BO36" s="678"/>
      <c r="BP36" s="678"/>
      <c r="BQ36" s="678"/>
      <c r="BR36" s="678"/>
      <c r="BS36" s="678"/>
      <c r="BT36" s="678"/>
      <c r="BU36" s="679"/>
      <c r="BV36" s="655">
        <v>15453</v>
      </c>
      <c r="BW36" s="656"/>
      <c r="BX36" s="656"/>
      <c r="BY36" s="656"/>
      <c r="BZ36" s="656"/>
      <c r="CA36" s="656"/>
      <c r="CB36" s="743"/>
      <c r="CD36" s="681" t="s">
        <v>334</v>
      </c>
      <c r="CE36" s="682"/>
      <c r="CF36" s="682"/>
      <c r="CG36" s="682"/>
      <c r="CH36" s="682"/>
      <c r="CI36" s="682"/>
      <c r="CJ36" s="682"/>
      <c r="CK36" s="682"/>
      <c r="CL36" s="682"/>
      <c r="CM36" s="682"/>
      <c r="CN36" s="682"/>
      <c r="CO36" s="682"/>
      <c r="CP36" s="682"/>
      <c r="CQ36" s="683"/>
      <c r="CR36" s="666">
        <v>3836218</v>
      </c>
      <c r="CS36" s="667"/>
      <c r="CT36" s="667"/>
      <c r="CU36" s="667"/>
      <c r="CV36" s="667"/>
      <c r="CW36" s="667"/>
      <c r="CX36" s="667"/>
      <c r="CY36" s="668"/>
      <c r="CZ36" s="671">
        <v>14.9</v>
      </c>
      <c r="DA36" s="706"/>
      <c r="DB36" s="706"/>
      <c r="DC36" s="709"/>
      <c r="DD36" s="675">
        <v>3479364</v>
      </c>
      <c r="DE36" s="667"/>
      <c r="DF36" s="667"/>
      <c r="DG36" s="667"/>
      <c r="DH36" s="667"/>
      <c r="DI36" s="667"/>
      <c r="DJ36" s="667"/>
      <c r="DK36" s="668"/>
      <c r="DL36" s="675">
        <v>1937999</v>
      </c>
      <c r="DM36" s="667"/>
      <c r="DN36" s="667"/>
      <c r="DO36" s="667"/>
      <c r="DP36" s="667"/>
      <c r="DQ36" s="667"/>
      <c r="DR36" s="667"/>
      <c r="DS36" s="667"/>
      <c r="DT36" s="667"/>
      <c r="DU36" s="667"/>
      <c r="DV36" s="668"/>
      <c r="DW36" s="671">
        <v>14.9</v>
      </c>
      <c r="DX36" s="706"/>
      <c r="DY36" s="706"/>
      <c r="DZ36" s="706"/>
      <c r="EA36" s="706"/>
      <c r="EB36" s="706"/>
      <c r="EC36" s="707"/>
    </row>
    <row r="37" spans="2:133" ht="11.25" customHeight="1" x14ac:dyDescent="0.15">
      <c r="B37" s="663" t="s">
        <v>335</v>
      </c>
      <c r="C37" s="664"/>
      <c r="D37" s="664"/>
      <c r="E37" s="664"/>
      <c r="F37" s="664"/>
      <c r="G37" s="664"/>
      <c r="H37" s="664"/>
      <c r="I37" s="664"/>
      <c r="J37" s="664"/>
      <c r="K37" s="664"/>
      <c r="L37" s="664"/>
      <c r="M37" s="664"/>
      <c r="N37" s="664"/>
      <c r="O37" s="664"/>
      <c r="P37" s="664"/>
      <c r="Q37" s="665"/>
      <c r="R37" s="666">
        <v>10514</v>
      </c>
      <c r="S37" s="667"/>
      <c r="T37" s="667"/>
      <c r="U37" s="667"/>
      <c r="V37" s="667"/>
      <c r="W37" s="667"/>
      <c r="X37" s="667"/>
      <c r="Y37" s="668"/>
      <c r="Z37" s="669">
        <v>0</v>
      </c>
      <c r="AA37" s="669"/>
      <c r="AB37" s="669"/>
      <c r="AC37" s="669"/>
      <c r="AD37" s="670" t="s">
        <v>128</v>
      </c>
      <c r="AE37" s="670"/>
      <c r="AF37" s="670"/>
      <c r="AG37" s="670"/>
      <c r="AH37" s="670"/>
      <c r="AI37" s="670"/>
      <c r="AJ37" s="670"/>
      <c r="AK37" s="670"/>
      <c r="AL37" s="671" t="s">
        <v>128</v>
      </c>
      <c r="AM37" s="672"/>
      <c r="AN37" s="672"/>
      <c r="AO37" s="673"/>
      <c r="AQ37" s="744" t="s">
        <v>336</v>
      </c>
      <c r="AR37" s="745"/>
      <c r="AS37" s="745"/>
      <c r="AT37" s="745"/>
      <c r="AU37" s="745"/>
      <c r="AV37" s="745"/>
      <c r="AW37" s="745"/>
      <c r="AX37" s="745"/>
      <c r="AY37" s="746"/>
      <c r="AZ37" s="666">
        <v>1079488</v>
      </c>
      <c r="BA37" s="667"/>
      <c r="BB37" s="667"/>
      <c r="BC37" s="667"/>
      <c r="BD37" s="704"/>
      <c r="BE37" s="704"/>
      <c r="BF37" s="735"/>
      <c r="BG37" s="681" t="s">
        <v>337</v>
      </c>
      <c r="BH37" s="682"/>
      <c r="BI37" s="682"/>
      <c r="BJ37" s="682"/>
      <c r="BK37" s="682"/>
      <c r="BL37" s="682"/>
      <c r="BM37" s="682"/>
      <c r="BN37" s="682"/>
      <c r="BO37" s="682"/>
      <c r="BP37" s="682"/>
      <c r="BQ37" s="682"/>
      <c r="BR37" s="682"/>
      <c r="BS37" s="682"/>
      <c r="BT37" s="682"/>
      <c r="BU37" s="683"/>
      <c r="BV37" s="666">
        <v>3825</v>
      </c>
      <c r="BW37" s="667"/>
      <c r="BX37" s="667"/>
      <c r="BY37" s="667"/>
      <c r="BZ37" s="667"/>
      <c r="CA37" s="667"/>
      <c r="CB37" s="676"/>
      <c r="CD37" s="681" t="s">
        <v>338</v>
      </c>
      <c r="CE37" s="682"/>
      <c r="CF37" s="682"/>
      <c r="CG37" s="682"/>
      <c r="CH37" s="682"/>
      <c r="CI37" s="682"/>
      <c r="CJ37" s="682"/>
      <c r="CK37" s="682"/>
      <c r="CL37" s="682"/>
      <c r="CM37" s="682"/>
      <c r="CN37" s="682"/>
      <c r="CO37" s="682"/>
      <c r="CP37" s="682"/>
      <c r="CQ37" s="683"/>
      <c r="CR37" s="666">
        <v>925069</v>
      </c>
      <c r="CS37" s="704"/>
      <c r="CT37" s="704"/>
      <c r="CU37" s="704"/>
      <c r="CV37" s="704"/>
      <c r="CW37" s="704"/>
      <c r="CX37" s="704"/>
      <c r="CY37" s="705"/>
      <c r="CZ37" s="671">
        <v>3.6</v>
      </c>
      <c r="DA37" s="706"/>
      <c r="DB37" s="706"/>
      <c r="DC37" s="709"/>
      <c r="DD37" s="675">
        <v>918524</v>
      </c>
      <c r="DE37" s="704"/>
      <c r="DF37" s="704"/>
      <c r="DG37" s="704"/>
      <c r="DH37" s="704"/>
      <c r="DI37" s="704"/>
      <c r="DJ37" s="704"/>
      <c r="DK37" s="705"/>
      <c r="DL37" s="675">
        <v>868147</v>
      </c>
      <c r="DM37" s="704"/>
      <c r="DN37" s="704"/>
      <c r="DO37" s="704"/>
      <c r="DP37" s="704"/>
      <c r="DQ37" s="704"/>
      <c r="DR37" s="704"/>
      <c r="DS37" s="704"/>
      <c r="DT37" s="704"/>
      <c r="DU37" s="704"/>
      <c r="DV37" s="705"/>
      <c r="DW37" s="671">
        <v>6.7</v>
      </c>
      <c r="DX37" s="706"/>
      <c r="DY37" s="706"/>
      <c r="DZ37" s="706"/>
      <c r="EA37" s="706"/>
      <c r="EB37" s="706"/>
      <c r="EC37" s="707"/>
    </row>
    <row r="38" spans="2:133" ht="11.25" customHeight="1" x14ac:dyDescent="0.15">
      <c r="B38" s="663" t="s">
        <v>339</v>
      </c>
      <c r="C38" s="664"/>
      <c r="D38" s="664"/>
      <c r="E38" s="664"/>
      <c r="F38" s="664"/>
      <c r="G38" s="664"/>
      <c r="H38" s="664"/>
      <c r="I38" s="664"/>
      <c r="J38" s="664"/>
      <c r="K38" s="664"/>
      <c r="L38" s="664"/>
      <c r="M38" s="664"/>
      <c r="N38" s="664"/>
      <c r="O38" s="664"/>
      <c r="P38" s="664"/>
      <c r="Q38" s="665"/>
      <c r="R38" s="666">
        <v>395612</v>
      </c>
      <c r="S38" s="667"/>
      <c r="T38" s="667"/>
      <c r="U38" s="667"/>
      <c r="V38" s="667"/>
      <c r="W38" s="667"/>
      <c r="X38" s="667"/>
      <c r="Y38" s="668"/>
      <c r="Z38" s="669">
        <v>1.5</v>
      </c>
      <c r="AA38" s="669"/>
      <c r="AB38" s="669"/>
      <c r="AC38" s="669"/>
      <c r="AD38" s="670" t="s">
        <v>128</v>
      </c>
      <c r="AE38" s="670"/>
      <c r="AF38" s="670"/>
      <c r="AG38" s="670"/>
      <c r="AH38" s="670"/>
      <c r="AI38" s="670"/>
      <c r="AJ38" s="670"/>
      <c r="AK38" s="670"/>
      <c r="AL38" s="671" t="s">
        <v>128</v>
      </c>
      <c r="AM38" s="672"/>
      <c r="AN38" s="672"/>
      <c r="AO38" s="673"/>
      <c r="AQ38" s="744" t="s">
        <v>340</v>
      </c>
      <c r="AR38" s="745"/>
      <c r="AS38" s="745"/>
      <c r="AT38" s="745"/>
      <c r="AU38" s="745"/>
      <c r="AV38" s="745"/>
      <c r="AW38" s="745"/>
      <c r="AX38" s="745"/>
      <c r="AY38" s="746"/>
      <c r="AZ38" s="666">
        <v>557027</v>
      </c>
      <c r="BA38" s="667"/>
      <c r="BB38" s="667"/>
      <c r="BC38" s="667"/>
      <c r="BD38" s="704"/>
      <c r="BE38" s="704"/>
      <c r="BF38" s="735"/>
      <c r="BG38" s="681" t="s">
        <v>341</v>
      </c>
      <c r="BH38" s="682"/>
      <c r="BI38" s="682"/>
      <c r="BJ38" s="682"/>
      <c r="BK38" s="682"/>
      <c r="BL38" s="682"/>
      <c r="BM38" s="682"/>
      <c r="BN38" s="682"/>
      <c r="BO38" s="682"/>
      <c r="BP38" s="682"/>
      <c r="BQ38" s="682"/>
      <c r="BR38" s="682"/>
      <c r="BS38" s="682"/>
      <c r="BT38" s="682"/>
      <c r="BU38" s="683"/>
      <c r="BV38" s="666">
        <v>4580</v>
      </c>
      <c r="BW38" s="667"/>
      <c r="BX38" s="667"/>
      <c r="BY38" s="667"/>
      <c r="BZ38" s="667"/>
      <c r="CA38" s="667"/>
      <c r="CB38" s="676"/>
      <c r="CD38" s="681" t="s">
        <v>342</v>
      </c>
      <c r="CE38" s="682"/>
      <c r="CF38" s="682"/>
      <c r="CG38" s="682"/>
      <c r="CH38" s="682"/>
      <c r="CI38" s="682"/>
      <c r="CJ38" s="682"/>
      <c r="CK38" s="682"/>
      <c r="CL38" s="682"/>
      <c r="CM38" s="682"/>
      <c r="CN38" s="682"/>
      <c r="CO38" s="682"/>
      <c r="CP38" s="682"/>
      <c r="CQ38" s="683"/>
      <c r="CR38" s="666">
        <v>1461917</v>
      </c>
      <c r="CS38" s="667"/>
      <c r="CT38" s="667"/>
      <c r="CU38" s="667"/>
      <c r="CV38" s="667"/>
      <c r="CW38" s="667"/>
      <c r="CX38" s="667"/>
      <c r="CY38" s="668"/>
      <c r="CZ38" s="671">
        <v>5.7</v>
      </c>
      <c r="DA38" s="706"/>
      <c r="DB38" s="706"/>
      <c r="DC38" s="709"/>
      <c r="DD38" s="675">
        <v>1179302</v>
      </c>
      <c r="DE38" s="667"/>
      <c r="DF38" s="667"/>
      <c r="DG38" s="667"/>
      <c r="DH38" s="667"/>
      <c r="DI38" s="667"/>
      <c r="DJ38" s="667"/>
      <c r="DK38" s="668"/>
      <c r="DL38" s="675">
        <v>1083843</v>
      </c>
      <c r="DM38" s="667"/>
      <c r="DN38" s="667"/>
      <c r="DO38" s="667"/>
      <c r="DP38" s="667"/>
      <c r="DQ38" s="667"/>
      <c r="DR38" s="667"/>
      <c r="DS38" s="667"/>
      <c r="DT38" s="667"/>
      <c r="DU38" s="667"/>
      <c r="DV38" s="668"/>
      <c r="DW38" s="671">
        <v>8.4</v>
      </c>
      <c r="DX38" s="706"/>
      <c r="DY38" s="706"/>
      <c r="DZ38" s="706"/>
      <c r="EA38" s="706"/>
      <c r="EB38" s="706"/>
      <c r="EC38" s="707"/>
    </row>
    <row r="39" spans="2:133" ht="11.25" customHeight="1" x14ac:dyDescent="0.15">
      <c r="B39" s="663" t="s">
        <v>343</v>
      </c>
      <c r="C39" s="664"/>
      <c r="D39" s="664"/>
      <c r="E39" s="664"/>
      <c r="F39" s="664"/>
      <c r="G39" s="664"/>
      <c r="H39" s="664"/>
      <c r="I39" s="664"/>
      <c r="J39" s="664"/>
      <c r="K39" s="664"/>
      <c r="L39" s="664"/>
      <c r="M39" s="664"/>
      <c r="N39" s="664"/>
      <c r="O39" s="664"/>
      <c r="P39" s="664"/>
      <c r="Q39" s="665"/>
      <c r="R39" s="666">
        <v>523777</v>
      </c>
      <c r="S39" s="667"/>
      <c r="T39" s="667"/>
      <c r="U39" s="667"/>
      <c r="V39" s="667"/>
      <c r="W39" s="667"/>
      <c r="X39" s="667"/>
      <c r="Y39" s="668"/>
      <c r="Z39" s="669">
        <v>2</v>
      </c>
      <c r="AA39" s="669"/>
      <c r="AB39" s="669"/>
      <c r="AC39" s="669"/>
      <c r="AD39" s="670">
        <v>58596</v>
      </c>
      <c r="AE39" s="670"/>
      <c r="AF39" s="670"/>
      <c r="AG39" s="670"/>
      <c r="AH39" s="670"/>
      <c r="AI39" s="670"/>
      <c r="AJ39" s="670"/>
      <c r="AK39" s="670"/>
      <c r="AL39" s="671">
        <v>0.5</v>
      </c>
      <c r="AM39" s="672"/>
      <c r="AN39" s="672"/>
      <c r="AO39" s="673"/>
      <c r="AQ39" s="744" t="s">
        <v>344</v>
      </c>
      <c r="AR39" s="745"/>
      <c r="AS39" s="745"/>
      <c r="AT39" s="745"/>
      <c r="AU39" s="745"/>
      <c r="AV39" s="745"/>
      <c r="AW39" s="745"/>
      <c r="AX39" s="745"/>
      <c r="AY39" s="746"/>
      <c r="AZ39" s="666">
        <v>378185</v>
      </c>
      <c r="BA39" s="667"/>
      <c r="BB39" s="667"/>
      <c r="BC39" s="667"/>
      <c r="BD39" s="704"/>
      <c r="BE39" s="704"/>
      <c r="BF39" s="735"/>
      <c r="BG39" s="681" t="s">
        <v>345</v>
      </c>
      <c r="BH39" s="682"/>
      <c r="BI39" s="682"/>
      <c r="BJ39" s="682"/>
      <c r="BK39" s="682"/>
      <c r="BL39" s="682"/>
      <c r="BM39" s="682"/>
      <c r="BN39" s="682"/>
      <c r="BO39" s="682"/>
      <c r="BP39" s="682"/>
      <c r="BQ39" s="682"/>
      <c r="BR39" s="682"/>
      <c r="BS39" s="682"/>
      <c r="BT39" s="682"/>
      <c r="BU39" s="683"/>
      <c r="BV39" s="666">
        <v>7245</v>
      </c>
      <c r="BW39" s="667"/>
      <c r="BX39" s="667"/>
      <c r="BY39" s="667"/>
      <c r="BZ39" s="667"/>
      <c r="CA39" s="667"/>
      <c r="CB39" s="676"/>
      <c r="CD39" s="681" t="s">
        <v>346</v>
      </c>
      <c r="CE39" s="682"/>
      <c r="CF39" s="682"/>
      <c r="CG39" s="682"/>
      <c r="CH39" s="682"/>
      <c r="CI39" s="682"/>
      <c r="CJ39" s="682"/>
      <c r="CK39" s="682"/>
      <c r="CL39" s="682"/>
      <c r="CM39" s="682"/>
      <c r="CN39" s="682"/>
      <c r="CO39" s="682"/>
      <c r="CP39" s="682"/>
      <c r="CQ39" s="683"/>
      <c r="CR39" s="666">
        <v>22638</v>
      </c>
      <c r="CS39" s="704"/>
      <c r="CT39" s="704"/>
      <c r="CU39" s="704"/>
      <c r="CV39" s="704"/>
      <c r="CW39" s="704"/>
      <c r="CX39" s="704"/>
      <c r="CY39" s="705"/>
      <c r="CZ39" s="671">
        <v>0.1</v>
      </c>
      <c r="DA39" s="706"/>
      <c r="DB39" s="706"/>
      <c r="DC39" s="709"/>
      <c r="DD39" s="675" t="s">
        <v>128</v>
      </c>
      <c r="DE39" s="704"/>
      <c r="DF39" s="704"/>
      <c r="DG39" s="704"/>
      <c r="DH39" s="704"/>
      <c r="DI39" s="704"/>
      <c r="DJ39" s="704"/>
      <c r="DK39" s="705"/>
      <c r="DL39" s="675" t="s">
        <v>128</v>
      </c>
      <c r="DM39" s="704"/>
      <c r="DN39" s="704"/>
      <c r="DO39" s="704"/>
      <c r="DP39" s="704"/>
      <c r="DQ39" s="704"/>
      <c r="DR39" s="704"/>
      <c r="DS39" s="704"/>
      <c r="DT39" s="704"/>
      <c r="DU39" s="704"/>
      <c r="DV39" s="705"/>
      <c r="DW39" s="671" t="s">
        <v>128</v>
      </c>
      <c r="DX39" s="706"/>
      <c r="DY39" s="706"/>
      <c r="DZ39" s="706"/>
      <c r="EA39" s="706"/>
      <c r="EB39" s="706"/>
      <c r="EC39" s="707"/>
    </row>
    <row r="40" spans="2:133" ht="11.25" customHeight="1" x14ac:dyDescent="0.15">
      <c r="B40" s="663" t="s">
        <v>347</v>
      </c>
      <c r="C40" s="664"/>
      <c r="D40" s="664"/>
      <c r="E40" s="664"/>
      <c r="F40" s="664"/>
      <c r="G40" s="664"/>
      <c r="H40" s="664"/>
      <c r="I40" s="664"/>
      <c r="J40" s="664"/>
      <c r="K40" s="664"/>
      <c r="L40" s="664"/>
      <c r="M40" s="664"/>
      <c r="N40" s="664"/>
      <c r="O40" s="664"/>
      <c r="P40" s="664"/>
      <c r="Q40" s="665"/>
      <c r="R40" s="666">
        <v>4117000</v>
      </c>
      <c r="S40" s="667"/>
      <c r="T40" s="667"/>
      <c r="U40" s="667"/>
      <c r="V40" s="667"/>
      <c r="W40" s="667"/>
      <c r="X40" s="667"/>
      <c r="Y40" s="668"/>
      <c r="Z40" s="669">
        <v>15.6</v>
      </c>
      <c r="AA40" s="669"/>
      <c r="AB40" s="669"/>
      <c r="AC40" s="669"/>
      <c r="AD40" s="670" t="s">
        <v>128</v>
      </c>
      <c r="AE40" s="670"/>
      <c r="AF40" s="670"/>
      <c r="AG40" s="670"/>
      <c r="AH40" s="670"/>
      <c r="AI40" s="670"/>
      <c r="AJ40" s="670"/>
      <c r="AK40" s="670"/>
      <c r="AL40" s="671" t="s">
        <v>128</v>
      </c>
      <c r="AM40" s="672"/>
      <c r="AN40" s="672"/>
      <c r="AO40" s="673"/>
      <c r="AQ40" s="744" t="s">
        <v>348</v>
      </c>
      <c r="AR40" s="745"/>
      <c r="AS40" s="745"/>
      <c r="AT40" s="745"/>
      <c r="AU40" s="745"/>
      <c r="AV40" s="745"/>
      <c r="AW40" s="745"/>
      <c r="AX40" s="745"/>
      <c r="AY40" s="746"/>
      <c r="AZ40" s="666" t="s">
        <v>128</v>
      </c>
      <c r="BA40" s="667"/>
      <c r="BB40" s="667"/>
      <c r="BC40" s="667"/>
      <c r="BD40" s="704"/>
      <c r="BE40" s="704"/>
      <c r="BF40" s="735"/>
      <c r="BG40" s="747" t="s">
        <v>349</v>
      </c>
      <c r="BH40" s="748"/>
      <c r="BI40" s="748"/>
      <c r="BJ40" s="748"/>
      <c r="BK40" s="748"/>
      <c r="BL40" s="363"/>
      <c r="BM40" s="682" t="s">
        <v>350</v>
      </c>
      <c r="BN40" s="682"/>
      <c r="BO40" s="682"/>
      <c r="BP40" s="682"/>
      <c r="BQ40" s="682"/>
      <c r="BR40" s="682"/>
      <c r="BS40" s="682"/>
      <c r="BT40" s="682"/>
      <c r="BU40" s="683"/>
      <c r="BV40" s="666">
        <v>109</v>
      </c>
      <c r="BW40" s="667"/>
      <c r="BX40" s="667"/>
      <c r="BY40" s="667"/>
      <c r="BZ40" s="667"/>
      <c r="CA40" s="667"/>
      <c r="CB40" s="676"/>
      <c r="CD40" s="681" t="s">
        <v>351</v>
      </c>
      <c r="CE40" s="682"/>
      <c r="CF40" s="682"/>
      <c r="CG40" s="682"/>
      <c r="CH40" s="682"/>
      <c r="CI40" s="682"/>
      <c r="CJ40" s="682"/>
      <c r="CK40" s="682"/>
      <c r="CL40" s="682"/>
      <c r="CM40" s="682"/>
      <c r="CN40" s="682"/>
      <c r="CO40" s="682"/>
      <c r="CP40" s="682"/>
      <c r="CQ40" s="683"/>
      <c r="CR40" s="666">
        <v>358946</v>
      </c>
      <c r="CS40" s="667"/>
      <c r="CT40" s="667"/>
      <c r="CU40" s="667"/>
      <c r="CV40" s="667"/>
      <c r="CW40" s="667"/>
      <c r="CX40" s="667"/>
      <c r="CY40" s="668"/>
      <c r="CZ40" s="671">
        <v>1.4</v>
      </c>
      <c r="DA40" s="706"/>
      <c r="DB40" s="706"/>
      <c r="DC40" s="709"/>
      <c r="DD40" s="675">
        <v>326546</v>
      </c>
      <c r="DE40" s="667"/>
      <c r="DF40" s="667"/>
      <c r="DG40" s="667"/>
      <c r="DH40" s="667"/>
      <c r="DI40" s="667"/>
      <c r="DJ40" s="667"/>
      <c r="DK40" s="668"/>
      <c r="DL40" s="675">
        <v>326476</v>
      </c>
      <c r="DM40" s="667"/>
      <c r="DN40" s="667"/>
      <c r="DO40" s="667"/>
      <c r="DP40" s="667"/>
      <c r="DQ40" s="667"/>
      <c r="DR40" s="667"/>
      <c r="DS40" s="667"/>
      <c r="DT40" s="667"/>
      <c r="DU40" s="667"/>
      <c r="DV40" s="668"/>
      <c r="DW40" s="671">
        <v>2.5</v>
      </c>
      <c r="DX40" s="706"/>
      <c r="DY40" s="706"/>
      <c r="DZ40" s="706"/>
      <c r="EA40" s="706"/>
      <c r="EB40" s="706"/>
      <c r="EC40" s="707"/>
    </row>
    <row r="41" spans="2:133" ht="11.25" customHeight="1" x14ac:dyDescent="0.15">
      <c r="B41" s="663" t="s">
        <v>352</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353</v>
      </c>
      <c r="AR41" s="745"/>
      <c r="AS41" s="745"/>
      <c r="AT41" s="745"/>
      <c r="AU41" s="745"/>
      <c r="AV41" s="745"/>
      <c r="AW41" s="745"/>
      <c r="AX41" s="745"/>
      <c r="AY41" s="746"/>
      <c r="AZ41" s="666">
        <v>328856</v>
      </c>
      <c r="BA41" s="667"/>
      <c r="BB41" s="667"/>
      <c r="BC41" s="667"/>
      <c r="BD41" s="704"/>
      <c r="BE41" s="704"/>
      <c r="BF41" s="735"/>
      <c r="BG41" s="747"/>
      <c r="BH41" s="748"/>
      <c r="BI41" s="748"/>
      <c r="BJ41" s="748"/>
      <c r="BK41" s="748"/>
      <c r="BL41" s="363"/>
      <c r="BM41" s="682" t="s">
        <v>354</v>
      </c>
      <c r="BN41" s="682"/>
      <c r="BO41" s="682"/>
      <c r="BP41" s="682"/>
      <c r="BQ41" s="682"/>
      <c r="BR41" s="682"/>
      <c r="BS41" s="682"/>
      <c r="BT41" s="682"/>
      <c r="BU41" s="683"/>
      <c r="BV41" s="666" t="s">
        <v>128</v>
      </c>
      <c r="BW41" s="667"/>
      <c r="BX41" s="667"/>
      <c r="BY41" s="667"/>
      <c r="BZ41" s="667"/>
      <c r="CA41" s="667"/>
      <c r="CB41" s="676"/>
      <c r="CD41" s="681" t="s">
        <v>355</v>
      </c>
      <c r="CE41" s="682"/>
      <c r="CF41" s="682"/>
      <c r="CG41" s="682"/>
      <c r="CH41" s="682"/>
      <c r="CI41" s="682"/>
      <c r="CJ41" s="682"/>
      <c r="CK41" s="682"/>
      <c r="CL41" s="682"/>
      <c r="CM41" s="682"/>
      <c r="CN41" s="682"/>
      <c r="CO41" s="682"/>
      <c r="CP41" s="682"/>
      <c r="CQ41" s="683"/>
      <c r="CR41" s="666" t="s">
        <v>128</v>
      </c>
      <c r="CS41" s="704"/>
      <c r="CT41" s="704"/>
      <c r="CU41" s="704"/>
      <c r="CV41" s="704"/>
      <c r="CW41" s="704"/>
      <c r="CX41" s="704"/>
      <c r="CY41" s="705"/>
      <c r="CZ41" s="671" t="s">
        <v>128</v>
      </c>
      <c r="DA41" s="706"/>
      <c r="DB41" s="706"/>
      <c r="DC41" s="709"/>
      <c r="DD41" s="675" t="s">
        <v>128</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356</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357</v>
      </c>
      <c r="AR42" s="755"/>
      <c r="AS42" s="755"/>
      <c r="AT42" s="755"/>
      <c r="AU42" s="755"/>
      <c r="AV42" s="755"/>
      <c r="AW42" s="755"/>
      <c r="AX42" s="755"/>
      <c r="AY42" s="756"/>
      <c r="AZ42" s="760">
        <v>1133061</v>
      </c>
      <c r="BA42" s="761"/>
      <c r="BB42" s="761"/>
      <c r="BC42" s="761"/>
      <c r="BD42" s="737"/>
      <c r="BE42" s="737"/>
      <c r="BF42" s="739"/>
      <c r="BG42" s="749"/>
      <c r="BH42" s="750"/>
      <c r="BI42" s="750"/>
      <c r="BJ42" s="750"/>
      <c r="BK42" s="750"/>
      <c r="BL42" s="364"/>
      <c r="BM42" s="695" t="s">
        <v>358</v>
      </c>
      <c r="BN42" s="695"/>
      <c r="BO42" s="695"/>
      <c r="BP42" s="695"/>
      <c r="BQ42" s="695"/>
      <c r="BR42" s="695"/>
      <c r="BS42" s="695"/>
      <c r="BT42" s="695"/>
      <c r="BU42" s="696"/>
      <c r="BV42" s="760">
        <v>383</v>
      </c>
      <c r="BW42" s="761"/>
      <c r="BX42" s="761"/>
      <c r="BY42" s="761"/>
      <c r="BZ42" s="761"/>
      <c r="CA42" s="761"/>
      <c r="CB42" s="773"/>
      <c r="CD42" s="663" t="s">
        <v>359</v>
      </c>
      <c r="CE42" s="664"/>
      <c r="CF42" s="664"/>
      <c r="CG42" s="664"/>
      <c r="CH42" s="664"/>
      <c r="CI42" s="664"/>
      <c r="CJ42" s="664"/>
      <c r="CK42" s="664"/>
      <c r="CL42" s="664"/>
      <c r="CM42" s="664"/>
      <c r="CN42" s="664"/>
      <c r="CO42" s="664"/>
      <c r="CP42" s="664"/>
      <c r="CQ42" s="665"/>
      <c r="CR42" s="666">
        <v>6403462</v>
      </c>
      <c r="CS42" s="704"/>
      <c r="CT42" s="704"/>
      <c r="CU42" s="704"/>
      <c r="CV42" s="704"/>
      <c r="CW42" s="704"/>
      <c r="CX42" s="704"/>
      <c r="CY42" s="705"/>
      <c r="CZ42" s="671">
        <v>24.8</v>
      </c>
      <c r="DA42" s="706"/>
      <c r="DB42" s="706"/>
      <c r="DC42" s="709"/>
      <c r="DD42" s="675">
        <v>1049923</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360</v>
      </c>
      <c r="C43" s="664"/>
      <c r="D43" s="664"/>
      <c r="E43" s="664"/>
      <c r="F43" s="664"/>
      <c r="G43" s="664"/>
      <c r="H43" s="664"/>
      <c r="I43" s="664"/>
      <c r="J43" s="664"/>
      <c r="K43" s="664"/>
      <c r="L43" s="664"/>
      <c r="M43" s="664"/>
      <c r="N43" s="664"/>
      <c r="O43" s="664"/>
      <c r="P43" s="664"/>
      <c r="Q43" s="665"/>
      <c r="R43" s="666">
        <v>681000</v>
      </c>
      <c r="S43" s="667"/>
      <c r="T43" s="667"/>
      <c r="U43" s="667"/>
      <c r="V43" s="667"/>
      <c r="W43" s="667"/>
      <c r="X43" s="667"/>
      <c r="Y43" s="668"/>
      <c r="Z43" s="669">
        <v>2.6</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361</v>
      </c>
      <c r="CE43" s="664"/>
      <c r="CF43" s="664"/>
      <c r="CG43" s="664"/>
      <c r="CH43" s="664"/>
      <c r="CI43" s="664"/>
      <c r="CJ43" s="664"/>
      <c r="CK43" s="664"/>
      <c r="CL43" s="664"/>
      <c r="CM43" s="664"/>
      <c r="CN43" s="664"/>
      <c r="CO43" s="664"/>
      <c r="CP43" s="664"/>
      <c r="CQ43" s="665"/>
      <c r="CR43" s="666">
        <v>71157</v>
      </c>
      <c r="CS43" s="704"/>
      <c r="CT43" s="704"/>
      <c r="CU43" s="704"/>
      <c r="CV43" s="704"/>
      <c r="CW43" s="704"/>
      <c r="CX43" s="704"/>
      <c r="CY43" s="705"/>
      <c r="CZ43" s="671">
        <v>0.3</v>
      </c>
      <c r="DA43" s="706"/>
      <c r="DB43" s="706"/>
      <c r="DC43" s="709"/>
      <c r="DD43" s="675">
        <v>71157</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362</v>
      </c>
      <c r="C44" s="711"/>
      <c r="D44" s="711"/>
      <c r="E44" s="711"/>
      <c r="F44" s="711"/>
      <c r="G44" s="711"/>
      <c r="H44" s="711"/>
      <c r="I44" s="711"/>
      <c r="J44" s="711"/>
      <c r="K44" s="711"/>
      <c r="L44" s="711"/>
      <c r="M44" s="711"/>
      <c r="N44" s="711"/>
      <c r="O44" s="711"/>
      <c r="P44" s="711"/>
      <c r="Q44" s="712"/>
      <c r="R44" s="760">
        <v>26432419</v>
      </c>
      <c r="S44" s="761"/>
      <c r="T44" s="761"/>
      <c r="U44" s="761"/>
      <c r="V44" s="761"/>
      <c r="W44" s="761"/>
      <c r="X44" s="761"/>
      <c r="Y44" s="762"/>
      <c r="Z44" s="763">
        <v>100</v>
      </c>
      <c r="AA44" s="763"/>
      <c r="AB44" s="763"/>
      <c r="AC44" s="763"/>
      <c r="AD44" s="764">
        <v>12285485</v>
      </c>
      <c r="AE44" s="764"/>
      <c r="AF44" s="764"/>
      <c r="AG44" s="764"/>
      <c r="AH44" s="764"/>
      <c r="AI44" s="764"/>
      <c r="AJ44" s="764"/>
      <c r="AK44" s="764"/>
      <c r="AL44" s="765">
        <v>100</v>
      </c>
      <c r="AM44" s="738"/>
      <c r="AN44" s="738"/>
      <c r="AO44" s="766"/>
      <c r="CD44" s="767" t="s">
        <v>309</v>
      </c>
      <c r="CE44" s="768"/>
      <c r="CF44" s="663" t="s">
        <v>363</v>
      </c>
      <c r="CG44" s="664"/>
      <c r="CH44" s="664"/>
      <c r="CI44" s="664"/>
      <c r="CJ44" s="664"/>
      <c r="CK44" s="664"/>
      <c r="CL44" s="664"/>
      <c r="CM44" s="664"/>
      <c r="CN44" s="664"/>
      <c r="CO44" s="664"/>
      <c r="CP44" s="664"/>
      <c r="CQ44" s="665"/>
      <c r="CR44" s="666">
        <v>6378366</v>
      </c>
      <c r="CS44" s="667"/>
      <c r="CT44" s="667"/>
      <c r="CU44" s="667"/>
      <c r="CV44" s="667"/>
      <c r="CW44" s="667"/>
      <c r="CX44" s="667"/>
      <c r="CY44" s="668"/>
      <c r="CZ44" s="671">
        <v>24.7</v>
      </c>
      <c r="DA44" s="672"/>
      <c r="DB44" s="672"/>
      <c r="DC44" s="684"/>
      <c r="DD44" s="675">
        <v>1038453</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364</v>
      </c>
      <c r="CG45" s="664"/>
      <c r="CH45" s="664"/>
      <c r="CI45" s="664"/>
      <c r="CJ45" s="664"/>
      <c r="CK45" s="664"/>
      <c r="CL45" s="664"/>
      <c r="CM45" s="664"/>
      <c r="CN45" s="664"/>
      <c r="CO45" s="664"/>
      <c r="CP45" s="664"/>
      <c r="CQ45" s="665"/>
      <c r="CR45" s="666">
        <v>3541713</v>
      </c>
      <c r="CS45" s="704"/>
      <c r="CT45" s="704"/>
      <c r="CU45" s="704"/>
      <c r="CV45" s="704"/>
      <c r="CW45" s="704"/>
      <c r="CX45" s="704"/>
      <c r="CY45" s="705"/>
      <c r="CZ45" s="671">
        <v>13.7</v>
      </c>
      <c r="DA45" s="706"/>
      <c r="DB45" s="706"/>
      <c r="DC45" s="709"/>
      <c r="DD45" s="675">
        <v>219016</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366</v>
      </c>
      <c r="CG46" s="664"/>
      <c r="CH46" s="664"/>
      <c r="CI46" s="664"/>
      <c r="CJ46" s="664"/>
      <c r="CK46" s="664"/>
      <c r="CL46" s="664"/>
      <c r="CM46" s="664"/>
      <c r="CN46" s="664"/>
      <c r="CO46" s="664"/>
      <c r="CP46" s="664"/>
      <c r="CQ46" s="665"/>
      <c r="CR46" s="666">
        <v>2805485</v>
      </c>
      <c r="CS46" s="667"/>
      <c r="CT46" s="667"/>
      <c r="CU46" s="667"/>
      <c r="CV46" s="667"/>
      <c r="CW46" s="667"/>
      <c r="CX46" s="667"/>
      <c r="CY46" s="668"/>
      <c r="CZ46" s="671">
        <v>10.9</v>
      </c>
      <c r="DA46" s="672"/>
      <c r="DB46" s="672"/>
      <c r="DC46" s="684"/>
      <c r="DD46" s="675">
        <v>816535</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367</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368</v>
      </c>
      <c r="CG47" s="664"/>
      <c r="CH47" s="664"/>
      <c r="CI47" s="664"/>
      <c r="CJ47" s="664"/>
      <c r="CK47" s="664"/>
      <c r="CL47" s="664"/>
      <c r="CM47" s="664"/>
      <c r="CN47" s="664"/>
      <c r="CO47" s="664"/>
      <c r="CP47" s="664"/>
      <c r="CQ47" s="665"/>
      <c r="CR47" s="666">
        <v>25096</v>
      </c>
      <c r="CS47" s="704"/>
      <c r="CT47" s="704"/>
      <c r="CU47" s="704"/>
      <c r="CV47" s="704"/>
      <c r="CW47" s="704"/>
      <c r="CX47" s="704"/>
      <c r="CY47" s="705"/>
      <c r="CZ47" s="671">
        <v>0.1</v>
      </c>
      <c r="DA47" s="706"/>
      <c r="DB47" s="706"/>
      <c r="DC47" s="709"/>
      <c r="DD47" s="675">
        <v>11470</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369</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370</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371</v>
      </c>
      <c r="CE49" s="711"/>
      <c r="CF49" s="711"/>
      <c r="CG49" s="711"/>
      <c r="CH49" s="711"/>
      <c r="CI49" s="711"/>
      <c r="CJ49" s="711"/>
      <c r="CK49" s="711"/>
      <c r="CL49" s="711"/>
      <c r="CM49" s="711"/>
      <c r="CN49" s="711"/>
      <c r="CO49" s="711"/>
      <c r="CP49" s="711"/>
      <c r="CQ49" s="712"/>
      <c r="CR49" s="760">
        <v>25795623</v>
      </c>
      <c r="CS49" s="737"/>
      <c r="CT49" s="737"/>
      <c r="CU49" s="737"/>
      <c r="CV49" s="737"/>
      <c r="CW49" s="737"/>
      <c r="CX49" s="737"/>
      <c r="CY49" s="774"/>
      <c r="CZ49" s="765">
        <v>100</v>
      </c>
      <c r="DA49" s="775"/>
      <c r="DB49" s="775"/>
      <c r="DC49" s="776"/>
      <c r="DD49" s="777">
        <v>15179359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8" t="s">
        <v>372</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373</v>
      </c>
      <c r="DK2" s="1160"/>
      <c r="DL2" s="1160"/>
      <c r="DM2" s="1160"/>
      <c r="DN2" s="1160"/>
      <c r="DO2" s="1161"/>
      <c r="DP2" s="224"/>
      <c r="DQ2" s="1159" t="s">
        <v>374</v>
      </c>
      <c r="DR2" s="1160"/>
      <c r="DS2" s="1160"/>
      <c r="DT2" s="1160"/>
      <c r="DU2" s="1160"/>
      <c r="DV2" s="1160"/>
      <c r="DW2" s="1160"/>
      <c r="DX2" s="1160"/>
      <c r="DY2" s="1160"/>
      <c r="DZ2" s="116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7" t="s">
        <v>375</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5" t="s">
        <v>376</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3" t="s">
        <v>377</v>
      </c>
      <c r="B5" s="1064"/>
      <c r="C5" s="1064"/>
      <c r="D5" s="1064"/>
      <c r="E5" s="1064"/>
      <c r="F5" s="1064"/>
      <c r="G5" s="1064"/>
      <c r="H5" s="1064"/>
      <c r="I5" s="1064"/>
      <c r="J5" s="1064"/>
      <c r="K5" s="1064"/>
      <c r="L5" s="1064"/>
      <c r="M5" s="1064"/>
      <c r="N5" s="1064"/>
      <c r="O5" s="1064"/>
      <c r="P5" s="1065"/>
      <c r="Q5" s="1069" t="s">
        <v>378</v>
      </c>
      <c r="R5" s="1070"/>
      <c r="S5" s="1070"/>
      <c r="T5" s="1070"/>
      <c r="U5" s="1071"/>
      <c r="V5" s="1069" t="s">
        <v>379</v>
      </c>
      <c r="W5" s="1070"/>
      <c r="X5" s="1070"/>
      <c r="Y5" s="1070"/>
      <c r="Z5" s="1071"/>
      <c r="AA5" s="1069" t="s">
        <v>380</v>
      </c>
      <c r="AB5" s="1070"/>
      <c r="AC5" s="1070"/>
      <c r="AD5" s="1070"/>
      <c r="AE5" s="1070"/>
      <c r="AF5" s="1162" t="s">
        <v>381</v>
      </c>
      <c r="AG5" s="1070"/>
      <c r="AH5" s="1070"/>
      <c r="AI5" s="1070"/>
      <c r="AJ5" s="1083"/>
      <c r="AK5" s="1070" t="s">
        <v>382</v>
      </c>
      <c r="AL5" s="1070"/>
      <c r="AM5" s="1070"/>
      <c r="AN5" s="1070"/>
      <c r="AO5" s="1071"/>
      <c r="AP5" s="1069" t="s">
        <v>383</v>
      </c>
      <c r="AQ5" s="1070"/>
      <c r="AR5" s="1070"/>
      <c r="AS5" s="1070"/>
      <c r="AT5" s="1071"/>
      <c r="AU5" s="1069" t="s">
        <v>384</v>
      </c>
      <c r="AV5" s="1070"/>
      <c r="AW5" s="1070"/>
      <c r="AX5" s="1070"/>
      <c r="AY5" s="1083"/>
      <c r="AZ5" s="228"/>
      <c r="BA5" s="228"/>
      <c r="BB5" s="228"/>
      <c r="BC5" s="228"/>
      <c r="BD5" s="228"/>
      <c r="BE5" s="229"/>
      <c r="BF5" s="229"/>
      <c r="BG5" s="229"/>
      <c r="BH5" s="229"/>
      <c r="BI5" s="229"/>
      <c r="BJ5" s="229"/>
      <c r="BK5" s="229"/>
      <c r="BL5" s="229"/>
      <c r="BM5" s="229"/>
      <c r="BN5" s="229"/>
      <c r="BO5" s="229"/>
      <c r="BP5" s="229"/>
      <c r="BQ5" s="1063" t="s">
        <v>385</v>
      </c>
      <c r="BR5" s="1064"/>
      <c r="BS5" s="1064"/>
      <c r="BT5" s="1064"/>
      <c r="BU5" s="1064"/>
      <c r="BV5" s="1064"/>
      <c r="BW5" s="1064"/>
      <c r="BX5" s="1064"/>
      <c r="BY5" s="1064"/>
      <c r="BZ5" s="1064"/>
      <c r="CA5" s="1064"/>
      <c r="CB5" s="1064"/>
      <c r="CC5" s="1064"/>
      <c r="CD5" s="1064"/>
      <c r="CE5" s="1064"/>
      <c r="CF5" s="1064"/>
      <c r="CG5" s="1065"/>
      <c r="CH5" s="1069" t="s">
        <v>386</v>
      </c>
      <c r="CI5" s="1070"/>
      <c r="CJ5" s="1070"/>
      <c r="CK5" s="1070"/>
      <c r="CL5" s="1071"/>
      <c r="CM5" s="1069" t="s">
        <v>387</v>
      </c>
      <c r="CN5" s="1070"/>
      <c r="CO5" s="1070"/>
      <c r="CP5" s="1070"/>
      <c r="CQ5" s="1071"/>
      <c r="CR5" s="1069" t="s">
        <v>388</v>
      </c>
      <c r="CS5" s="1070"/>
      <c r="CT5" s="1070"/>
      <c r="CU5" s="1070"/>
      <c r="CV5" s="1071"/>
      <c r="CW5" s="1069" t="s">
        <v>389</v>
      </c>
      <c r="CX5" s="1070"/>
      <c r="CY5" s="1070"/>
      <c r="CZ5" s="1070"/>
      <c r="DA5" s="1071"/>
      <c r="DB5" s="1069" t="s">
        <v>390</v>
      </c>
      <c r="DC5" s="1070"/>
      <c r="DD5" s="1070"/>
      <c r="DE5" s="1070"/>
      <c r="DF5" s="1071"/>
      <c r="DG5" s="1152" t="s">
        <v>391</v>
      </c>
      <c r="DH5" s="1153"/>
      <c r="DI5" s="1153"/>
      <c r="DJ5" s="1153"/>
      <c r="DK5" s="1154"/>
      <c r="DL5" s="1152" t="s">
        <v>392</v>
      </c>
      <c r="DM5" s="1153"/>
      <c r="DN5" s="1153"/>
      <c r="DO5" s="1153"/>
      <c r="DP5" s="1154"/>
      <c r="DQ5" s="1069" t="s">
        <v>393</v>
      </c>
      <c r="DR5" s="1070"/>
      <c r="DS5" s="1070"/>
      <c r="DT5" s="1070"/>
      <c r="DU5" s="1071"/>
      <c r="DV5" s="1069" t="s">
        <v>384</v>
      </c>
      <c r="DW5" s="1070"/>
      <c r="DX5" s="1070"/>
      <c r="DY5" s="1070"/>
      <c r="DZ5" s="1083"/>
      <c r="EA5" s="230"/>
    </row>
    <row r="6" spans="1:131" s="231" customFormat="1" ht="26.25" customHeight="1" thickBot="1" x14ac:dyDescent="0.2">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0"/>
    </row>
    <row r="7" spans="1:131" s="231" customFormat="1" ht="26.25" customHeight="1" thickTop="1" x14ac:dyDescent="0.15">
      <c r="A7" s="232">
        <v>1</v>
      </c>
      <c r="B7" s="1115" t="s">
        <v>394</v>
      </c>
      <c r="C7" s="1116"/>
      <c r="D7" s="1116"/>
      <c r="E7" s="1116"/>
      <c r="F7" s="1116"/>
      <c r="G7" s="1116"/>
      <c r="H7" s="1116"/>
      <c r="I7" s="1116"/>
      <c r="J7" s="1116"/>
      <c r="K7" s="1116"/>
      <c r="L7" s="1116"/>
      <c r="M7" s="1116"/>
      <c r="N7" s="1116"/>
      <c r="O7" s="1116"/>
      <c r="P7" s="1117"/>
      <c r="Q7" s="1170">
        <v>26432</v>
      </c>
      <c r="R7" s="1171"/>
      <c r="S7" s="1171"/>
      <c r="T7" s="1171"/>
      <c r="U7" s="1171"/>
      <c r="V7" s="1171">
        <v>25796</v>
      </c>
      <c r="W7" s="1171"/>
      <c r="X7" s="1171"/>
      <c r="Y7" s="1171"/>
      <c r="Z7" s="1171"/>
      <c r="AA7" s="1171">
        <v>636</v>
      </c>
      <c r="AB7" s="1171"/>
      <c r="AC7" s="1171"/>
      <c r="AD7" s="1171"/>
      <c r="AE7" s="1172"/>
      <c r="AF7" s="1173">
        <v>567</v>
      </c>
      <c r="AG7" s="1174"/>
      <c r="AH7" s="1174"/>
      <c r="AI7" s="1174"/>
      <c r="AJ7" s="1175"/>
      <c r="AK7" s="1176">
        <v>11</v>
      </c>
      <c r="AL7" s="1177"/>
      <c r="AM7" s="1177"/>
      <c r="AN7" s="1177"/>
      <c r="AO7" s="1177"/>
      <c r="AP7" s="1177">
        <v>23701</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67" t="s">
        <v>578</v>
      </c>
      <c r="BT7" s="1168"/>
      <c r="BU7" s="1168"/>
      <c r="BV7" s="1168"/>
      <c r="BW7" s="1168"/>
      <c r="BX7" s="1168"/>
      <c r="BY7" s="1168"/>
      <c r="BZ7" s="1168"/>
      <c r="CA7" s="1168"/>
      <c r="CB7" s="1168"/>
      <c r="CC7" s="1168"/>
      <c r="CD7" s="1168"/>
      <c r="CE7" s="1168"/>
      <c r="CF7" s="1168"/>
      <c r="CG7" s="1180"/>
      <c r="CH7" s="1164">
        <v>1</v>
      </c>
      <c r="CI7" s="1165"/>
      <c r="CJ7" s="1165"/>
      <c r="CK7" s="1165"/>
      <c r="CL7" s="1166"/>
      <c r="CM7" s="1164">
        <v>95</v>
      </c>
      <c r="CN7" s="1165"/>
      <c r="CO7" s="1165"/>
      <c r="CP7" s="1165"/>
      <c r="CQ7" s="1166"/>
      <c r="CR7" s="1164">
        <v>15</v>
      </c>
      <c r="CS7" s="1165"/>
      <c r="CT7" s="1165"/>
      <c r="CU7" s="1165"/>
      <c r="CV7" s="1166"/>
      <c r="CW7" s="1164" t="s">
        <v>508</v>
      </c>
      <c r="CX7" s="1165"/>
      <c r="CY7" s="1165"/>
      <c r="CZ7" s="1165"/>
      <c r="DA7" s="1166"/>
      <c r="DB7" s="1164" t="s">
        <v>508</v>
      </c>
      <c r="DC7" s="1165"/>
      <c r="DD7" s="1165"/>
      <c r="DE7" s="1165"/>
      <c r="DF7" s="1166"/>
      <c r="DG7" s="1164" t="s">
        <v>508</v>
      </c>
      <c r="DH7" s="1165"/>
      <c r="DI7" s="1165"/>
      <c r="DJ7" s="1165"/>
      <c r="DK7" s="1166"/>
      <c r="DL7" s="1164" t="s">
        <v>508</v>
      </c>
      <c r="DM7" s="1165"/>
      <c r="DN7" s="1165"/>
      <c r="DO7" s="1165"/>
      <c r="DP7" s="1166"/>
      <c r="DQ7" s="1164" t="s">
        <v>508</v>
      </c>
      <c r="DR7" s="1165"/>
      <c r="DS7" s="1165"/>
      <c r="DT7" s="1165"/>
      <c r="DU7" s="1166"/>
      <c r="DV7" s="1167"/>
      <c r="DW7" s="1168"/>
      <c r="DX7" s="1168"/>
      <c r="DY7" s="1168"/>
      <c r="DZ7" s="1169"/>
      <c r="EA7" s="230"/>
    </row>
    <row r="8" spans="1:131" s="231" customFormat="1" ht="26.25" customHeight="1" x14ac:dyDescent="0.15">
      <c r="A8" s="234">
        <v>2</v>
      </c>
      <c r="B8" s="1098"/>
      <c r="C8" s="1099"/>
      <c r="D8" s="1099"/>
      <c r="E8" s="1099"/>
      <c r="F8" s="1099"/>
      <c r="G8" s="1099"/>
      <c r="H8" s="1099"/>
      <c r="I8" s="1099"/>
      <c r="J8" s="1099"/>
      <c r="K8" s="1099"/>
      <c r="L8" s="1099"/>
      <c r="M8" s="1099"/>
      <c r="N8" s="1099"/>
      <c r="O8" s="1099"/>
      <c r="P8" s="1100"/>
      <c r="Q8" s="1106"/>
      <c r="R8" s="1107"/>
      <c r="S8" s="1107"/>
      <c r="T8" s="1107"/>
      <c r="U8" s="1107"/>
      <c r="V8" s="1107"/>
      <c r="W8" s="1107"/>
      <c r="X8" s="1107"/>
      <c r="Y8" s="1107"/>
      <c r="Z8" s="1107"/>
      <c r="AA8" s="1107"/>
      <c r="AB8" s="1107"/>
      <c r="AC8" s="1107"/>
      <c r="AD8" s="1107"/>
      <c r="AE8" s="1108"/>
      <c r="AF8" s="1103"/>
      <c r="AG8" s="1104"/>
      <c r="AH8" s="1104"/>
      <c r="AI8" s="1104"/>
      <c r="AJ8" s="1105"/>
      <c r="AK8" s="1148"/>
      <c r="AL8" s="1149"/>
      <c r="AM8" s="1149"/>
      <c r="AN8" s="1149"/>
      <c r="AO8" s="1149"/>
      <c r="AP8" s="1149"/>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60" t="s">
        <v>579</v>
      </c>
      <c r="BT8" s="1061"/>
      <c r="BU8" s="1061"/>
      <c r="BV8" s="1061"/>
      <c r="BW8" s="1061"/>
      <c r="BX8" s="1061"/>
      <c r="BY8" s="1061"/>
      <c r="BZ8" s="1061"/>
      <c r="CA8" s="1061"/>
      <c r="CB8" s="1061"/>
      <c r="CC8" s="1061"/>
      <c r="CD8" s="1061"/>
      <c r="CE8" s="1061"/>
      <c r="CF8" s="1061"/>
      <c r="CG8" s="1082"/>
      <c r="CH8" s="1057">
        <v>3</v>
      </c>
      <c r="CI8" s="1058"/>
      <c r="CJ8" s="1058"/>
      <c r="CK8" s="1058"/>
      <c r="CL8" s="1059"/>
      <c r="CM8" s="1057">
        <v>419</v>
      </c>
      <c r="CN8" s="1058"/>
      <c r="CO8" s="1058"/>
      <c r="CP8" s="1058"/>
      <c r="CQ8" s="1059"/>
      <c r="CR8" s="1057">
        <v>340</v>
      </c>
      <c r="CS8" s="1058"/>
      <c r="CT8" s="1058"/>
      <c r="CU8" s="1058"/>
      <c r="CV8" s="1059"/>
      <c r="CW8" s="1057" t="s">
        <v>508</v>
      </c>
      <c r="CX8" s="1058"/>
      <c r="CY8" s="1058"/>
      <c r="CZ8" s="1058"/>
      <c r="DA8" s="1059"/>
      <c r="DB8" s="1057" t="s">
        <v>508</v>
      </c>
      <c r="DC8" s="1058"/>
      <c r="DD8" s="1058"/>
      <c r="DE8" s="1058"/>
      <c r="DF8" s="1059"/>
      <c r="DG8" s="1057" t="s">
        <v>508</v>
      </c>
      <c r="DH8" s="1058"/>
      <c r="DI8" s="1058"/>
      <c r="DJ8" s="1058"/>
      <c r="DK8" s="1059"/>
      <c r="DL8" s="1057" t="s">
        <v>508</v>
      </c>
      <c r="DM8" s="1058"/>
      <c r="DN8" s="1058"/>
      <c r="DO8" s="1058"/>
      <c r="DP8" s="1059"/>
      <c r="DQ8" s="1057" t="s">
        <v>508</v>
      </c>
      <c r="DR8" s="1058"/>
      <c r="DS8" s="1058"/>
      <c r="DT8" s="1058"/>
      <c r="DU8" s="1059"/>
      <c r="DV8" s="1060"/>
      <c r="DW8" s="1061"/>
      <c r="DX8" s="1061"/>
      <c r="DY8" s="1061"/>
      <c r="DZ8" s="1062"/>
      <c r="EA8" s="230"/>
    </row>
    <row r="9" spans="1:131" s="231" customFormat="1" ht="26.25" customHeight="1" x14ac:dyDescent="0.15">
      <c r="A9" s="234">
        <v>3</v>
      </c>
      <c r="B9" s="1098"/>
      <c r="C9" s="1099"/>
      <c r="D9" s="1099"/>
      <c r="E9" s="1099"/>
      <c r="F9" s="1099"/>
      <c r="G9" s="1099"/>
      <c r="H9" s="1099"/>
      <c r="I9" s="1099"/>
      <c r="J9" s="1099"/>
      <c r="K9" s="1099"/>
      <c r="L9" s="1099"/>
      <c r="M9" s="1099"/>
      <c r="N9" s="1099"/>
      <c r="O9" s="1099"/>
      <c r="P9" s="1100"/>
      <c r="Q9" s="1106"/>
      <c r="R9" s="1107"/>
      <c r="S9" s="1107"/>
      <c r="T9" s="1107"/>
      <c r="U9" s="1107"/>
      <c r="V9" s="1107"/>
      <c r="W9" s="1107"/>
      <c r="X9" s="1107"/>
      <c r="Y9" s="1107"/>
      <c r="Z9" s="1107"/>
      <c r="AA9" s="1107"/>
      <c r="AB9" s="1107"/>
      <c r="AC9" s="1107"/>
      <c r="AD9" s="1107"/>
      <c r="AE9" s="1108"/>
      <c r="AF9" s="1103"/>
      <c r="AG9" s="1104"/>
      <c r="AH9" s="1104"/>
      <c r="AI9" s="1104"/>
      <c r="AJ9" s="1105"/>
      <c r="AK9" s="1148"/>
      <c r="AL9" s="1149"/>
      <c r="AM9" s="1149"/>
      <c r="AN9" s="1149"/>
      <c r="AO9" s="1149"/>
      <c r="AP9" s="1149"/>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c r="BS9" s="1060"/>
      <c r="BT9" s="1061"/>
      <c r="BU9" s="1061"/>
      <c r="BV9" s="1061"/>
      <c r="BW9" s="1061"/>
      <c r="BX9" s="1061"/>
      <c r="BY9" s="1061"/>
      <c r="BZ9" s="1061"/>
      <c r="CA9" s="1061"/>
      <c r="CB9" s="1061"/>
      <c r="CC9" s="1061"/>
      <c r="CD9" s="1061"/>
      <c r="CE9" s="1061"/>
      <c r="CF9" s="1061"/>
      <c r="CG9" s="1082"/>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0"/>
    </row>
    <row r="10" spans="1:131" s="231" customFormat="1" ht="26.25" customHeight="1" x14ac:dyDescent="0.15">
      <c r="A10" s="234">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48"/>
      <c r="AL10" s="1149"/>
      <c r="AM10" s="1149"/>
      <c r="AN10" s="1149"/>
      <c r="AO10" s="1149"/>
      <c r="AP10" s="1149"/>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0"/>
    </row>
    <row r="11" spans="1:131" s="231" customFormat="1" ht="26.25" customHeight="1" x14ac:dyDescent="0.15">
      <c r="A11" s="234">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8"/>
      <c r="AL11" s="1149"/>
      <c r="AM11" s="1149"/>
      <c r="AN11" s="1149"/>
      <c r="AO11" s="1149"/>
      <c r="AP11" s="1149"/>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0"/>
    </row>
    <row r="12" spans="1:131" s="231" customFormat="1" ht="26.25" customHeight="1" x14ac:dyDescent="0.15">
      <c r="A12" s="234">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8"/>
      <c r="AL12" s="1149"/>
      <c r="AM12" s="1149"/>
      <c r="AN12" s="1149"/>
      <c r="AO12" s="1149"/>
      <c r="AP12" s="1149"/>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0"/>
    </row>
    <row r="13" spans="1:131" s="231" customFormat="1" ht="26.25" customHeight="1" x14ac:dyDescent="0.15">
      <c r="A13" s="234">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8"/>
      <c r="AL13" s="1149"/>
      <c r="AM13" s="1149"/>
      <c r="AN13" s="1149"/>
      <c r="AO13" s="1149"/>
      <c r="AP13" s="1149"/>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x14ac:dyDescent="0.15">
      <c r="A14" s="234">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8"/>
      <c r="AL14" s="1149"/>
      <c r="AM14" s="1149"/>
      <c r="AN14" s="1149"/>
      <c r="AO14" s="1149"/>
      <c r="AP14" s="1149"/>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x14ac:dyDescent="0.15">
      <c r="A15" s="234">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8"/>
      <c r="AL15" s="1149"/>
      <c r="AM15" s="1149"/>
      <c r="AN15" s="1149"/>
      <c r="AO15" s="1149"/>
      <c r="AP15" s="1149"/>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x14ac:dyDescent="0.15">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x14ac:dyDescent="0.15">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x14ac:dyDescent="0.15">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x14ac:dyDescent="0.15">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x14ac:dyDescent="0.15">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x14ac:dyDescent="0.2">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x14ac:dyDescent="0.15">
      <c r="A22" s="234">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395</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x14ac:dyDescent="0.2">
      <c r="A23" s="236" t="s">
        <v>396</v>
      </c>
      <c r="B23" s="1002" t="s">
        <v>397</v>
      </c>
      <c r="C23" s="1003"/>
      <c r="D23" s="1003"/>
      <c r="E23" s="1003"/>
      <c r="F23" s="1003"/>
      <c r="G23" s="1003"/>
      <c r="H23" s="1003"/>
      <c r="I23" s="1003"/>
      <c r="J23" s="1003"/>
      <c r="K23" s="1003"/>
      <c r="L23" s="1003"/>
      <c r="M23" s="1003"/>
      <c r="N23" s="1003"/>
      <c r="O23" s="1003"/>
      <c r="P23" s="1013"/>
      <c r="Q23" s="1136">
        <f>Q7</f>
        <v>26432</v>
      </c>
      <c r="R23" s="1137"/>
      <c r="S23" s="1137"/>
      <c r="T23" s="1137"/>
      <c r="U23" s="1137"/>
      <c r="V23" s="1129">
        <f t="shared" ref="V23" si="0">V7</f>
        <v>25796</v>
      </c>
      <c r="W23" s="1130"/>
      <c r="X23" s="1130"/>
      <c r="Y23" s="1130"/>
      <c r="Z23" s="1131"/>
      <c r="AA23" s="1129">
        <f t="shared" ref="AA23" si="1">AA7</f>
        <v>636</v>
      </c>
      <c r="AB23" s="1130"/>
      <c r="AC23" s="1130"/>
      <c r="AD23" s="1130"/>
      <c r="AE23" s="1135"/>
      <c r="AF23" s="1134">
        <f t="shared" ref="AF23" si="2">AF7</f>
        <v>567</v>
      </c>
      <c r="AG23" s="1130"/>
      <c r="AH23" s="1130"/>
      <c r="AI23" s="1130"/>
      <c r="AJ23" s="1135"/>
      <c r="AK23" s="1138"/>
      <c r="AL23" s="1139"/>
      <c r="AM23" s="1139"/>
      <c r="AN23" s="1139"/>
      <c r="AO23" s="1140"/>
      <c r="AP23" s="1129">
        <f t="shared" ref="AP23" si="3">AP7</f>
        <v>23701</v>
      </c>
      <c r="AQ23" s="1130"/>
      <c r="AR23" s="1130"/>
      <c r="AS23" s="1130"/>
      <c r="AT23" s="1131"/>
      <c r="AU23" s="1132"/>
      <c r="AV23" s="1132"/>
      <c r="AW23" s="1132"/>
      <c r="AX23" s="1132"/>
      <c r="AY23" s="1133"/>
      <c r="AZ23" s="1134" t="s">
        <v>128</v>
      </c>
      <c r="BA23" s="1130"/>
      <c r="BB23" s="1130"/>
      <c r="BC23" s="1130"/>
      <c r="BD23" s="1135"/>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x14ac:dyDescent="0.15">
      <c r="A24" s="1128" t="s">
        <v>398</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x14ac:dyDescent="0.2">
      <c r="A25" s="1127" t="s">
        <v>399</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x14ac:dyDescent="0.15">
      <c r="A26" s="1063" t="s">
        <v>377</v>
      </c>
      <c r="B26" s="1064"/>
      <c r="C26" s="1064"/>
      <c r="D26" s="1064"/>
      <c r="E26" s="1064"/>
      <c r="F26" s="1064"/>
      <c r="G26" s="1064"/>
      <c r="H26" s="1064"/>
      <c r="I26" s="1064"/>
      <c r="J26" s="1064"/>
      <c r="K26" s="1064"/>
      <c r="L26" s="1064"/>
      <c r="M26" s="1064"/>
      <c r="N26" s="1064"/>
      <c r="O26" s="1064"/>
      <c r="P26" s="1065"/>
      <c r="Q26" s="1069" t="s">
        <v>400</v>
      </c>
      <c r="R26" s="1070"/>
      <c r="S26" s="1070"/>
      <c r="T26" s="1070"/>
      <c r="U26" s="1071"/>
      <c r="V26" s="1069" t="s">
        <v>401</v>
      </c>
      <c r="W26" s="1070"/>
      <c r="X26" s="1070"/>
      <c r="Y26" s="1070"/>
      <c r="Z26" s="1071"/>
      <c r="AA26" s="1069" t="s">
        <v>402</v>
      </c>
      <c r="AB26" s="1070"/>
      <c r="AC26" s="1070"/>
      <c r="AD26" s="1070"/>
      <c r="AE26" s="1070"/>
      <c r="AF26" s="1123" t="s">
        <v>403</v>
      </c>
      <c r="AG26" s="1076"/>
      <c r="AH26" s="1076"/>
      <c r="AI26" s="1076"/>
      <c r="AJ26" s="1124"/>
      <c r="AK26" s="1070" t="s">
        <v>404</v>
      </c>
      <c r="AL26" s="1070"/>
      <c r="AM26" s="1070"/>
      <c r="AN26" s="1070"/>
      <c r="AO26" s="1071"/>
      <c r="AP26" s="1069" t="s">
        <v>405</v>
      </c>
      <c r="AQ26" s="1070"/>
      <c r="AR26" s="1070"/>
      <c r="AS26" s="1070"/>
      <c r="AT26" s="1071"/>
      <c r="AU26" s="1069" t="s">
        <v>406</v>
      </c>
      <c r="AV26" s="1070"/>
      <c r="AW26" s="1070"/>
      <c r="AX26" s="1070"/>
      <c r="AY26" s="1071"/>
      <c r="AZ26" s="1069" t="s">
        <v>407</v>
      </c>
      <c r="BA26" s="1070"/>
      <c r="BB26" s="1070"/>
      <c r="BC26" s="1070"/>
      <c r="BD26" s="1071"/>
      <c r="BE26" s="1069" t="s">
        <v>384</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x14ac:dyDescent="0.2">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x14ac:dyDescent="0.15">
      <c r="A28" s="238">
        <v>1</v>
      </c>
      <c r="B28" s="1115" t="s">
        <v>408</v>
      </c>
      <c r="C28" s="1116"/>
      <c r="D28" s="1116"/>
      <c r="E28" s="1116"/>
      <c r="F28" s="1116"/>
      <c r="G28" s="1116"/>
      <c r="H28" s="1116"/>
      <c r="I28" s="1116"/>
      <c r="J28" s="1116"/>
      <c r="K28" s="1116"/>
      <c r="L28" s="1116"/>
      <c r="M28" s="1116"/>
      <c r="N28" s="1116"/>
      <c r="O28" s="1116"/>
      <c r="P28" s="1117"/>
      <c r="Q28" s="1118">
        <v>4046</v>
      </c>
      <c r="R28" s="1119"/>
      <c r="S28" s="1119"/>
      <c r="T28" s="1119"/>
      <c r="U28" s="1119"/>
      <c r="V28" s="1119">
        <v>4031</v>
      </c>
      <c r="W28" s="1119"/>
      <c r="X28" s="1119"/>
      <c r="Y28" s="1119"/>
      <c r="Z28" s="1119"/>
      <c r="AA28" s="1119">
        <f>Q28-V28</f>
        <v>15</v>
      </c>
      <c r="AB28" s="1119"/>
      <c r="AC28" s="1119"/>
      <c r="AD28" s="1119"/>
      <c r="AE28" s="1120"/>
      <c r="AF28" s="1121">
        <v>15</v>
      </c>
      <c r="AG28" s="1119"/>
      <c r="AH28" s="1119"/>
      <c r="AI28" s="1119"/>
      <c r="AJ28" s="1122"/>
      <c r="AK28" s="1110">
        <v>329</v>
      </c>
      <c r="AL28" s="1111"/>
      <c r="AM28" s="1111"/>
      <c r="AN28" s="1111"/>
      <c r="AO28" s="1111"/>
      <c r="AP28" s="1111" t="s">
        <v>508</v>
      </c>
      <c r="AQ28" s="1111"/>
      <c r="AR28" s="1111"/>
      <c r="AS28" s="1111"/>
      <c r="AT28" s="1111"/>
      <c r="AU28" s="1111" t="s">
        <v>508</v>
      </c>
      <c r="AV28" s="1111"/>
      <c r="AW28" s="1111"/>
      <c r="AX28" s="1111"/>
      <c r="AY28" s="1111"/>
      <c r="AZ28" s="1112" t="s">
        <v>508</v>
      </c>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x14ac:dyDescent="0.15">
      <c r="A29" s="238">
        <v>2</v>
      </c>
      <c r="B29" s="1098" t="s">
        <v>409</v>
      </c>
      <c r="C29" s="1099"/>
      <c r="D29" s="1099"/>
      <c r="E29" s="1099"/>
      <c r="F29" s="1099"/>
      <c r="G29" s="1099"/>
      <c r="H29" s="1099"/>
      <c r="I29" s="1099"/>
      <c r="J29" s="1099"/>
      <c r="K29" s="1099"/>
      <c r="L29" s="1099"/>
      <c r="M29" s="1099"/>
      <c r="N29" s="1099"/>
      <c r="O29" s="1099"/>
      <c r="P29" s="1100"/>
      <c r="Q29" s="1106">
        <v>545</v>
      </c>
      <c r="R29" s="1107"/>
      <c r="S29" s="1107"/>
      <c r="T29" s="1107"/>
      <c r="U29" s="1107"/>
      <c r="V29" s="1107">
        <v>532</v>
      </c>
      <c r="W29" s="1107"/>
      <c r="X29" s="1107"/>
      <c r="Y29" s="1107"/>
      <c r="Z29" s="1107"/>
      <c r="AA29" s="1108">
        <f t="shared" ref="AA29:AA33" si="4">Q29-V29</f>
        <v>13</v>
      </c>
      <c r="AB29" s="1104"/>
      <c r="AC29" s="1104"/>
      <c r="AD29" s="1104"/>
      <c r="AE29" s="1105"/>
      <c r="AF29" s="1103">
        <v>13</v>
      </c>
      <c r="AG29" s="1104"/>
      <c r="AH29" s="1104"/>
      <c r="AI29" s="1104"/>
      <c r="AJ29" s="1105"/>
      <c r="AK29" s="1045">
        <v>104</v>
      </c>
      <c r="AL29" s="1036"/>
      <c r="AM29" s="1036"/>
      <c r="AN29" s="1036"/>
      <c r="AO29" s="1036"/>
      <c r="AP29" s="1036" t="s">
        <v>508</v>
      </c>
      <c r="AQ29" s="1036"/>
      <c r="AR29" s="1036"/>
      <c r="AS29" s="1036"/>
      <c r="AT29" s="1036"/>
      <c r="AU29" s="1036" t="s">
        <v>508</v>
      </c>
      <c r="AV29" s="1036"/>
      <c r="AW29" s="1036"/>
      <c r="AX29" s="1036"/>
      <c r="AY29" s="1036"/>
      <c r="AZ29" s="1109" t="s">
        <v>508</v>
      </c>
      <c r="BA29" s="1109"/>
      <c r="BB29" s="1109"/>
      <c r="BC29" s="1109"/>
      <c r="BD29" s="1109"/>
      <c r="BE29" s="1037"/>
      <c r="BF29" s="1037"/>
      <c r="BG29" s="1037"/>
      <c r="BH29" s="1037"/>
      <c r="BI29" s="1038"/>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x14ac:dyDescent="0.15">
      <c r="A30" s="238">
        <v>3</v>
      </c>
      <c r="B30" s="1098" t="s">
        <v>410</v>
      </c>
      <c r="C30" s="1099"/>
      <c r="D30" s="1099"/>
      <c r="E30" s="1099"/>
      <c r="F30" s="1099"/>
      <c r="G30" s="1099"/>
      <c r="H30" s="1099"/>
      <c r="I30" s="1099"/>
      <c r="J30" s="1099"/>
      <c r="K30" s="1099"/>
      <c r="L30" s="1099"/>
      <c r="M30" s="1099"/>
      <c r="N30" s="1099"/>
      <c r="O30" s="1099"/>
      <c r="P30" s="1100"/>
      <c r="Q30" s="1106">
        <v>3649</v>
      </c>
      <c r="R30" s="1107"/>
      <c r="S30" s="1107"/>
      <c r="T30" s="1107"/>
      <c r="U30" s="1107"/>
      <c r="V30" s="1107">
        <v>3511</v>
      </c>
      <c r="W30" s="1107"/>
      <c r="X30" s="1107"/>
      <c r="Y30" s="1107"/>
      <c r="Z30" s="1107"/>
      <c r="AA30" s="1108">
        <f t="shared" si="4"/>
        <v>138</v>
      </c>
      <c r="AB30" s="1104"/>
      <c r="AC30" s="1104"/>
      <c r="AD30" s="1104"/>
      <c r="AE30" s="1105"/>
      <c r="AF30" s="1103">
        <v>138</v>
      </c>
      <c r="AG30" s="1104"/>
      <c r="AH30" s="1104"/>
      <c r="AI30" s="1104"/>
      <c r="AJ30" s="1105"/>
      <c r="AK30" s="1045">
        <v>561</v>
      </c>
      <c r="AL30" s="1036"/>
      <c r="AM30" s="1036"/>
      <c r="AN30" s="1036"/>
      <c r="AO30" s="1036"/>
      <c r="AP30" s="1036" t="s">
        <v>508</v>
      </c>
      <c r="AQ30" s="1036"/>
      <c r="AR30" s="1036"/>
      <c r="AS30" s="1036"/>
      <c r="AT30" s="1036"/>
      <c r="AU30" s="1036" t="s">
        <v>508</v>
      </c>
      <c r="AV30" s="1036"/>
      <c r="AW30" s="1036"/>
      <c r="AX30" s="1036"/>
      <c r="AY30" s="1036"/>
      <c r="AZ30" s="1109" t="s">
        <v>508</v>
      </c>
      <c r="BA30" s="1109"/>
      <c r="BB30" s="1109"/>
      <c r="BC30" s="1109"/>
      <c r="BD30" s="1109"/>
      <c r="BE30" s="1037"/>
      <c r="BF30" s="1037"/>
      <c r="BG30" s="1037"/>
      <c r="BH30" s="1037"/>
      <c r="BI30" s="1038"/>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x14ac:dyDescent="0.15">
      <c r="A31" s="238">
        <v>4</v>
      </c>
      <c r="B31" s="1098" t="s">
        <v>411</v>
      </c>
      <c r="C31" s="1099"/>
      <c r="D31" s="1099"/>
      <c r="E31" s="1099"/>
      <c r="F31" s="1099"/>
      <c r="G31" s="1099"/>
      <c r="H31" s="1099"/>
      <c r="I31" s="1099"/>
      <c r="J31" s="1099"/>
      <c r="K31" s="1099"/>
      <c r="L31" s="1099"/>
      <c r="M31" s="1099"/>
      <c r="N31" s="1099"/>
      <c r="O31" s="1099"/>
      <c r="P31" s="1100"/>
      <c r="Q31" s="1106">
        <v>2503</v>
      </c>
      <c r="R31" s="1107"/>
      <c r="S31" s="1107"/>
      <c r="T31" s="1107"/>
      <c r="U31" s="1107"/>
      <c r="V31" s="1107">
        <v>2623</v>
      </c>
      <c r="W31" s="1107"/>
      <c r="X31" s="1107"/>
      <c r="Y31" s="1107"/>
      <c r="Z31" s="1107"/>
      <c r="AA31" s="1108">
        <f t="shared" si="4"/>
        <v>-120</v>
      </c>
      <c r="AB31" s="1104"/>
      <c r="AC31" s="1104"/>
      <c r="AD31" s="1104"/>
      <c r="AE31" s="1105"/>
      <c r="AF31" s="1103">
        <v>562</v>
      </c>
      <c r="AG31" s="1104"/>
      <c r="AH31" s="1104"/>
      <c r="AI31" s="1104"/>
      <c r="AJ31" s="1105"/>
      <c r="AK31" s="1045">
        <v>571</v>
      </c>
      <c r="AL31" s="1036"/>
      <c r="AM31" s="1036"/>
      <c r="AN31" s="1036"/>
      <c r="AO31" s="1036"/>
      <c r="AP31" s="1036">
        <v>340</v>
      </c>
      <c r="AQ31" s="1036"/>
      <c r="AR31" s="1036"/>
      <c r="AS31" s="1036"/>
      <c r="AT31" s="1036"/>
      <c r="AU31" s="1036">
        <v>340</v>
      </c>
      <c r="AV31" s="1036"/>
      <c r="AW31" s="1036"/>
      <c r="AX31" s="1036"/>
      <c r="AY31" s="1036"/>
      <c r="AZ31" s="1109" t="s">
        <v>508</v>
      </c>
      <c r="BA31" s="1109"/>
      <c r="BB31" s="1109"/>
      <c r="BC31" s="1109"/>
      <c r="BD31" s="1109"/>
      <c r="BE31" s="1037" t="s">
        <v>412</v>
      </c>
      <c r="BF31" s="1037"/>
      <c r="BG31" s="1037"/>
      <c r="BH31" s="1037"/>
      <c r="BI31" s="1038"/>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x14ac:dyDescent="0.15">
      <c r="A32" s="238">
        <v>5</v>
      </c>
      <c r="B32" s="1098" t="s">
        <v>413</v>
      </c>
      <c r="C32" s="1099"/>
      <c r="D32" s="1099"/>
      <c r="E32" s="1099"/>
      <c r="F32" s="1099"/>
      <c r="G32" s="1099"/>
      <c r="H32" s="1099"/>
      <c r="I32" s="1099"/>
      <c r="J32" s="1099"/>
      <c r="K32" s="1099"/>
      <c r="L32" s="1099"/>
      <c r="M32" s="1099"/>
      <c r="N32" s="1099"/>
      <c r="O32" s="1099"/>
      <c r="P32" s="1100"/>
      <c r="Q32" s="1106">
        <v>1527</v>
      </c>
      <c r="R32" s="1107"/>
      <c r="S32" s="1107"/>
      <c r="T32" s="1107"/>
      <c r="U32" s="1107"/>
      <c r="V32" s="1107">
        <v>1332</v>
      </c>
      <c r="W32" s="1107"/>
      <c r="X32" s="1107"/>
      <c r="Y32" s="1107"/>
      <c r="Z32" s="1107"/>
      <c r="AA32" s="1108">
        <f t="shared" si="4"/>
        <v>195</v>
      </c>
      <c r="AB32" s="1104"/>
      <c r="AC32" s="1104"/>
      <c r="AD32" s="1104"/>
      <c r="AE32" s="1105"/>
      <c r="AF32" s="1103">
        <v>2448</v>
      </c>
      <c r="AG32" s="1104"/>
      <c r="AH32" s="1104"/>
      <c r="AI32" s="1104"/>
      <c r="AJ32" s="1105"/>
      <c r="AK32" s="1045">
        <v>378</v>
      </c>
      <c r="AL32" s="1036"/>
      <c r="AM32" s="1036"/>
      <c r="AN32" s="1036"/>
      <c r="AO32" s="1036"/>
      <c r="AP32" s="1036">
        <v>858</v>
      </c>
      <c r="AQ32" s="1036"/>
      <c r="AR32" s="1036"/>
      <c r="AS32" s="1036"/>
      <c r="AT32" s="1036"/>
      <c r="AU32" s="1036">
        <v>6</v>
      </c>
      <c r="AV32" s="1036"/>
      <c r="AW32" s="1036"/>
      <c r="AX32" s="1036"/>
      <c r="AY32" s="1036"/>
      <c r="AZ32" s="1109" t="s">
        <v>508</v>
      </c>
      <c r="BA32" s="1109"/>
      <c r="BB32" s="1109"/>
      <c r="BC32" s="1109"/>
      <c r="BD32" s="1109"/>
      <c r="BE32" s="1037" t="s">
        <v>412</v>
      </c>
      <c r="BF32" s="1037"/>
      <c r="BG32" s="1037"/>
      <c r="BH32" s="1037"/>
      <c r="BI32" s="1038"/>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x14ac:dyDescent="0.15">
      <c r="A33" s="238">
        <v>6</v>
      </c>
      <c r="B33" s="1098" t="s">
        <v>414</v>
      </c>
      <c r="C33" s="1099"/>
      <c r="D33" s="1099"/>
      <c r="E33" s="1099"/>
      <c r="F33" s="1099"/>
      <c r="G33" s="1099"/>
      <c r="H33" s="1099"/>
      <c r="I33" s="1099"/>
      <c r="J33" s="1099"/>
      <c r="K33" s="1099"/>
      <c r="L33" s="1099"/>
      <c r="M33" s="1099"/>
      <c r="N33" s="1099"/>
      <c r="O33" s="1099"/>
      <c r="P33" s="1100"/>
      <c r="Q33" s="1106">
        <v>1768</v>
      </c>
      <c r="R33" s="1107"/>
      <c r="S33" s="1107"/>
      <c r="T33" s="1107"/>
      <c r="U33" s="1107"/>
      <c r="V33" s="1107">
        <v>1810</v>
      </c>
      <c r="W33" s="1107"/>
      <c r="X33" s="1107"/>
      <c r="Y33" s="1107"/>
      <c r="Z33" s="1107"/>
      <c r="AA33" s="1108">
        <f t="shared" si="4"/>
        <v>-42</v>
      </c>
      <c r="AB33" s="1104"/>
      <c r="AC33" s="1104"/>
      <c r="AD33" s="1104"/>
      <c r="AE33" s="1105"/>
      <c r="AF33" s="1103">
        <v>108</v>
      </c>
      <c r="AG33" s="1104"/>
      <c r="AH33" s="1104"/>
      <c r="AI33" s="1104"/>
      <c r="AJ33" s="1105"/>
      <c r="AK33" s="1045">
        <v>1079</v>
      </c>
      <c r="AL33" s="1036"/>
      <c r="AM33" s="1036"/>
      <c r="AN33" s="1036"/>
      <c r="AO33" s="1036"/>
      <c r="AP33" s="1036">
        <v>9823</v>
      </c>
      <c r="AQ33" s="1036"/>
      <c r="AR33" s="1036"/>
      <c r="AS33" s="1036"/>
      <c r="AT33" s="1036"/>
      <c r="AU33" s="1036">
        <v>6444</v>
      </c>
      <c r="AV33" s="1036"/>
      <c r="AW33" s="1036"/>
      <c r="AX33" s="1036"/>
      <c r="AY33" s="1036"/>
      <c r="AZ33" s="1109" t="s">
        <v>508</v>
      </c>
      <c r="BA33" s="1109"/>
      <c r="BB33" s="1109"/>
      <c r="BC33" s="1109"/>
      <c r="BD33" s="1109"/>
      <c r="BE33" s="1037" t="s">
        <v>412</v>
      </c>
      <c r="BF33" s="1037"/>
      <c r="BG33" s="1037"/>
      <c r="BH33" s="1037"/>
      <c r="BI33" s="1038"/>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x14ac:dyDescent="0.15">
      <c r="A34" s="238">
        <v>7</v>
      </c>
      <c r="B34" s="1098"/>
      <c r="C34" s="1099"/>
      <c r="D34" s="1099"/>
      <c r="E34" s="1099"/>
      <c r="F34" s="1099"/>
      <c r="G34" s="1099"/>
      <c r="H34" s="1099"/>
      <c r="I34" s="1099"/>
      <c r="J34" s="1099"/>
      <c r="K34" s="1099"/>
      <c r="L34" s="1099"/>
      <c r="M34" s="1099"/>
      <c r="N34" s="1099"/>
      <c r="O34" s="1099"/>
      <c r="P34" s="1100"/>
      <c r="Q34" s="1106"/>
      <c r="R34" s="1107"/>
      <c r="S34" s="1107"/>
      <c r="T34" s="1107"/>
      <c r="U34" s="1107"/>
      <c r="V34" s="1107"/>
      <c r="W34" s="1107"/>
      <c r="X34" s="1107"/>
      <c r="Y34" s="1107"/>
      <c r="Z34" s="1107"/>
      <c r="AA34" s="1107"/>
      <c r="AB34" s="1107"/>
      <c r="AC34" s="1107"/>
      <c r="AD34" s="1107"/>
      <c r="AE34" s="1108"/>
      <c r="AF34" s="1103"/>
      <c r="AG34" s="1104"/>
      <c r="AH34" s="1104"/>
      <c r="AI34" s="1104"/>
      <c r="AJ34" s="1105"/>
      <c r="AK34" s="1045"/>
      <c r="AL34" s="1036"/>
      <c r="AM34" s="1036"/>
      <c r="AN34" s="1036"/>
      <c r="AO34" s="1036"/>
      <c r="AP34" s="1036"/>
      <c r="AQ34" s="1036"/>
      <c r="AR34" s="1036"/>
      <c r="AS34" s="1036"/>
      <c r="AT34" s="1036"/>
      <c r="AU34" s="1036"/>
      <c r="AV34" s="1036"/>
      <c r="AW34" s="1036"/>
      <c r="AX34" s="1036"/>
      <c r="AY34" s="1036"/>
      <c r="AZ34" s="1109"/>
      <c r="BA34" s="1109"/>
      <c r="BB34" s="1109"/>
      <c r="BC34" s="1109"/>
      <c r="BD34" s="1109"/>
      <c r="BE34" s="1037"/>
      <c r="BF34" s="1037"/>
      <c r="BG34" s="1037"/>
      <c r="BH34" s="1037"/>
      <c r="BI34" s="1038"/>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x14ac:dyDescent="0.15">
      <c r="A35" s="238">
        <v>8</v>
      </c>
      <c r="B35" s="1098"/>
      <c r="C35" s="1099"/>
      <c r="D35" s="1099"/>
      <c r="E35" s="1099"/>
      <c r="F35" s="1099"/>
      <c r="G35" s="1099"/>
      <c r="H35" s="1099"/>
      <c r="I35" s="1099"/>
      <c r="J35" s="1099"/>
      <c r="K35" s="1099"/>
      <c r="L35" s="1099"/>
      <c r="M35" s="1099"/>
      <c r="N35" s="1099"/>
      <c r="O35" s="1099"/>
      <c r="P35" s="1100"/>
      <c r="Q35" s="1106"/>
      <c r="R35" s="1107"/>
      <c r="S35" s="1107"/>
      <c r="T35" s="1107"/>
      <c r="U35" s="1107"/>
      <c r="V35" s="1107"/>
      <c r="W35" s="1107"/>
      <c r="X35" s="1107"/>
      <c r="Y35" s="1107"/>
      <c r="Z35" s="1107"/>
      <c r="AA35" s="1107"/>
      <c r="AB35" s="1107"/>
      <c r="AC35" s="1107"/>
      <c r="AD35" s="1107"/>
      <c r="AE35" s="1108"/>
      <c r="AF35" s="1103"/>
      <c r="AG35" s="1104"/>
      <c r="AH35" s="1104"/>
      <c r="AI35" s="1104"/>
      <c r="AJ35" s="1105"/>
      <c r="AK35" s="1045"/>
      <c r="AL35" s="1036"/>
      <c r="AM35" s="1036"/>
      <c r="AN35" s="1036"/>
      <c r="AO35" s="1036"/>
      <c r="AP35" s="1036"/>
      <c r="AQ35" s="1036"/>
      <c r="AR35" s="1036"/>
      <c r="AS35" s="1036"/>
      <c r="AT35" s="1036"/>
      <c r="AU35" s="1036"/>
      <c r="AV35" s="1036"/>
      <c r="AW35" s="1036"/>
      <c r="AX35" s="1036"/>
      <c r="AY35" s="1036"/>
      <c r="AZ35" s="1109"/>
      <c r="BA35" s="1109"/>
      <c r="BB35" s="1109"/>
      <c r="BC35" s="1109"/>
      <c r="BD35" s="1109"/>
      <c r="BE35" s="1037"/>
      <c r="BF35" s="1037"/>
      <c r="BG35" s="1037"/>
      <c r="BH35" s="1037"/>
      <c r="BI35" s="1038"/>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x14ac:dyDescent="0.15">
      <c r="A36" s="238">
        <v>9</v>
      </c>
      <c r="B36" s="1098"/>
      <c r="C36" s="1099"/>
      <c r="D36" s="1099"/>
      <c r="E36" s="1099"/>
      <c r="F36" s="1099"/>
      <c r="G36" s="1099"/>
      <c r="H36" s="1099"/>
      <c r="I36" s="1099"/>
      <c r="J36" s="1099"/>
      <c r="K36" s="1099"/>
      <c r="L36" s="1099"/>
      <c r="M36" s="1099"/>
      <c r="N36" s="1099"/>
      <c r="O36" s="1099"/>
      <c r="P36" s="1100"/>
      <c r="Q36" s="1106"/>
      <c r="R36" s="1107"/>
      <c r="S36" s="1107"/>
      <c r="T36" s="1107"/>
      <c r="U36" s="1107"/>
      <c r="V36" s="1107"/>
      <c r="W36" s="1107"/>
      <c r="X36" s="1107"/>
      <c r="Y36" s="1107"/>
      <c r="Z36" s="1107"/>
      <c r="AA36" s="1107"/>
      <c r="AB36" s="1107"/>
      <c r="AC36" s="1107"/>
      <c r="AD36" s="1107"/>
      <c r="AE36" s="1108"/>
      <c r="AF36" s="1103"/>
      <c r="AG36" s="1104"/>
      <c r="AH36" s="1104"/>
      <c r="AI36" s="1104"/>
      <c r="AJ36" s="1105"/>
      <c r="AK36" s="1045"/>
      <c r="AL36" s="1036"/>
      <c r="AM36" s="1036"/>
      <c r="AN36" s="1036"/>
      <c r="AO36" s="1036"/>
      <c r="AP36" s="1036"/>
      <c r="AQ36" s="1036"/>
      <c r="AR36" s="1036"/>
      <c r="AS36" s="1036"/>
      <c r="AT36" s="1036"/>
      <c r="AU36" s="1036"/>
      <c r="AV36" s="1036"/>
      <c r="AW36" s="1036"/>
      <c r="AX36" s="1036"/>
      <c r="AY36" s="1036"/>
      <c r="AZ36" s="1109"/>
      <c r="BA36" s="1109"/>
      <c r="BB36" s="1109"/>
      <c r="BC36" s="1109"/>
      <c r="BD36" s="1109"/>
      <c r="BE36" s="1037"/>
      <c r="BF36" s="1037"/>
      <c r="BG36" s="1037"/>
      <c r="BH36" s="1037"/>
      <c r="BI36" s="1038"/>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x14ac:dyDescent="0.15">
      <c r="A37" s="238">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5"/>
      <c r="AL37" s="1036"/>
      <c r="AM37" s="1036"/>
      <c r="AN37" s="1036"/>
      <c r="AO37" s="1036"/>
      <c r="AP37" s="1036"/>
      <c r="AQ37" s="1036"/>
      <c r="AR37" s="1036"/>
      <c r="AS37" s="1036"/>
      <c r="AT37" s="1036"/>
      <c r="AU37" s="1036"/>
      <c r="AV37" s="1036"/>
      <c r="AW37" s="1036"/>
      <c r="AX37" s="1036"/>
      <c r="AY37" s="1036"/>
      <c r="AZ37" s="1109"/>
      <c r="BA37" s="1109"/>
      <c r="BB37" s="1109"/>
      <c r="BC37" s="1109"/>
      <c r="BD37" s="1109"/>
      <c r="BE37" s="1037"/>
      <c r="BF37" s="1037"/>
      <c r="BG37" s="1037"/>
      <c r="BH37" s="1037"/>
      <c r="BI37" s="1038"/>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x14ac:dyDescent="0.15">
      <c r="A38" s="238">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5"/>
      <c r="AL38" s="1036"/>
      <c r="AM38" s="1036"/>
      <c r="AN38" s="1036"/>
      <c r="AO38" s="1036"/>
      <c r="AP38" s="1036"/>
      <c r="AQ38" s="1036"/>
      <c r="AR38" s="1036"/>
      <c r="AS38" s="1036"/>
      <c r="AT38" s="1036"/>
      <c r="AU38" s="1036"/>
      <c r="AV38" s="1036"/>
      <c r="AW38" s="1036"/>
      <c r="AX38" s="1036"/>
      <c r="AY38" s="1036"/>
      <c r="AZ38" s="1109"/>
      <c r="BA38" s="1109"/>
      <c r="BB38" s="1109"/>
      <c r="BC38" s="1109"/>
      <c r="BD38" s="1109"/>
      <c r="BE38" s="1037"/>
      <c r="BF38" s="1037"/>
      <c r="BG38" s="1037"/>
      <c r="BH38" s="1037"/>
      <c r="BI38" s="1038"/>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x14ac:dyDescent="0.15">
      <c r="A39" s="238">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5"/>
      <c r="AL39" s="1036"/>
      <c r="AM39" s="1036"/>
      <c r="AN39" s="1036"/>
      <c r="AO39" s="1036"/>
      <c r="AP39" s="1036"/>
      <c r="AQ39" s="1036"/>
      <c r="AR39" s="1036"/>
      <c r="AS39" s="1036"/>
      <c r="AT39" s="1036"/>
      <c r="AU39" s="1036"/>
      <c r="AV39" s="1036"/>
      <c r="AW39" s="1036"/>
      <c r="AX39" s="1036"/>
      <c r="AY39" s="1036"/>
      <c r="AZ39" s="1109"/>
      <c r="BA39" s="1109"/>
      <c r="BB39" s="1109"/>
      <c r="BC39" s="1109"/>
      <c r="BD39" s="1109"/>
      <c r="BE39" s="1037"/>
      <c r="BF39" s="1037"/>
      <c r="BG39" s="1037"/>
      <c r="BH39" s="1037"/>
      <c r="BI39" s="1038"/>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x14ac:dyDescent="0.15">
      <c r="A40" s="234">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5"/>
      <c r="AL40" s="1036"/>
      <c r="AM40" s="1036"/>
      <c r="AN40" s="1036"/>
      <c r="AO40" s="1036"/>
      <c r="AP40" s="1036"/>
      <c r="AQ40" s="1036"/>
      <c r="AR40" s="1036"/>
      <c r="AS40" s="1036"/>
      <c r="AT40" s="1036"/>
      <c r="AU40" s="1036"/>
      <c r="AV40" s="1036"/>
      <c r="AW40" s="1036"/>
      <c r="AX40" s="1036"/>
      <c r="AY40" s="1036"/>
      <c r="AZ40" s="1109"/>
      <c r="BA40" s="1109"/>
      <c r="BB40" s="1109"/>
      <c r="BC40" s="1109"/>
      <c r="BD40" s="1109"/>
      <c r="BE40" s="1037"/>
      <c r="BF40" s="1037"/>
      <c r="BG40" s="1037"/>
      <c r="BH40" s="1037"/>
      <c r="BI40" s="1038"/>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x14ac:dyDescent="0.15">
      <c r="A41" s="234">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5"/>
      <c r="AL41" s="1036"/>
      <c r="AM41" s="1036"/>
      <c r="AN41" s="1036"/>
      <c r="AO41" s="1036"/>
      <c r="AP41" s="1036"/>
      <c r="AQ41" s="1036"/>
      <c r="AR41" s="1036"/>
      <c r="AS41" s="1036"/>
      <c r="AT41" s="1036"/>
      <c r="AU41" s="1036"/>
      <c r="AV41" s="1036"/>
      <c r="AW41" s="1036"/>
      <c r="AX41" s="1036"/>
      <c r="AY41" s="1036"/>
      <c r="AZ41" s="1109"/>
      <c r="BA41" s="1109"/>
      <c r="BB41" s="1109"/>
      <c r="BC41" s="1109"/>
      <c r="BD41" s="1109"/>
      <c r="BE41" s="1037"/>
      <c r="BF41" s="1037"/>
      <c r="BG41" s="1037"/>
      <c r="BH41" s="1037"/>
      <c r="BI41" s="1038"/>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x14ac:dyDescent="0.15">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5"/>
      <c r="AL42" s="1036"/>
      <c r="AM42" s="1036"/>
      <c r="AN42" s="1036"/>
      <c r="AO42" s="1036"/>
      <c r="AP42" s="1036"/>
      <c r="AQ42" s="1036"/>
      <c r="AR42" s="1036"/>
      <c r="AS42" s="1036"/>
      <c r="AT42" s="1036"/>
      <c r="AU42" s="1036"/>
      <c r="AV42" s="1036"/>
      <c r="AW42" s="1036"/>
      <c r="AX42" s="1036"/>
      <c r="AY42" s="1036"/>
      <c r="AZ42" s="1109"/>
      <c r="BA42" s="1109"/>
      <c r="BB42" s="1109"/>
      <c r="BC42" s="1109"/>
      <c r="BD42" s="1109"/>
      <c r="BE42" s="1037"/>
      <c r="BF42" s="1037"/>
      <c r="BG42" s="1037"/>
      <c r="BH42" s="1037"/>
      <c r="BI42" s="1038"/>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x14ac:dyDescent="0.15">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5"/>
      <c r="AL43" s="1036"/>
      <c r="AM43" s="1036"/>
      <c r="AN43" s="1036"/>
      <c r="AO43" s="1036"/>
      <c r="AP43" s="1036"/>
      <c r="AQ43" s="1036"/>
      <c r="AR43" s="1036"/>
      <c r="AS43" s="1036"/>
      <c r="AT43" s="1036"/>
      <c r="AU43" s="1036"/>
      <c r="AV43" s="1036"/>
      <c r="AW43" s="1036"/>
      <c r="AX43" s="1036"/>
      <c r="AY43" s="1036"/>
      <c r="AZ43" s="1109"/>
      <c r="BA43" s="1109"/>
      <c r="BB43" s="1109"/>
      <c r="BC43" s="1109"/>
      <c r="BD43" s="1109"/>
      <c r="BE43" s="1037"/>
      <c r="BF43" s="1037"/>
      <c r="BG43" s="1037"/>
      <c r="BH43" s="1037"/>
      <c r="BI43" s="1038"/>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x14ac:dyDescent="0.15">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5"/>
      <c r="AL44" s="1036"/>
      <c r="AM44" s="1036"/>
      <c r="AN44" s="1036"/>
      <c r="AO44" s="1036"/>
      <c r="AP44" s="1036"/>
      <c r="AQ44" s="1036"/>
      <c r="AR44" s="1036"/>
      <c r="AS44" s="1036"/>
      <c r="AT44" s="1036"/>
      <c r="AU44" s="1036"/>
      <c r="AV44" s="1036"/>
      <c r="AW44" s="1036"/>
      <c r="AX44" s="1036"/>
      <c r="AY44" s="1036"/>
      <c r="AZ44" s="1109"/>
      <c r="BA44" s="1109"/>
      <c r="BB44" s="1109"/>
      <c r="BC44" s="1109"/>
      <c r="BD44" s="1109"/>
      <c r="BE44" s="1037"/>
      <c r="BF44" s="1037"/>
      <c r="BG44" s="1037"/>
      <c r="BH44" s="1037"/>
      <c r="BI44" s="1038"/>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x14ac:dyDescent="0.15">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5"/>
      <c r="AL45" s="1036"/>
      <c r="AM45" s="1036"/>
      <c r="AN45" s="1036"/>
      <c r="AO45" s="1036"/>
      <c r="AP45" s="1036"/>
      <c r="AQ45" s="1036"/>
      <c r="AR45" s="1036"/>
      <c r="AS45" s="1036"/>
      <c r="AT45" s="1036"/>
      <c r="AU45" s="1036"/>
      <c r="AV45" s="1036"/>
      <c r="AW45" s="1036"/>
      <c r="AX45" s="1036"/>
      <c r="AY45" s="1036"/>
      <c r="AZ45" s="1109"/>
      <c r="BA45" s="1109"/>
      <c r="BB45" s="1109"/>
      <c r="BC45" s="1109"/>
      <c r="BD45" s="1109"/>
      <c r="BE45" s="1037"/>
      <c r="BF45" s="1037"/>
      <c r="BG45" s="1037"/>
      <c r="BH45" s="1037"/>
      <c r="BI45" s="1038"/>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x14ac:dyDescent="0.15">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5"/>
      <c r="AL46" s="1036"/>
      <c r="AM46" s="1036"/>
      <c r="AN46" s="1036"/>
      <c r="AO46" s="1036"/>
      <c r="AP46" s="1036"/>
      <c r="AQ46" s="1036"/>
      <c r="AR46" s="1036"/>
      <c r="AS46" s="1036"/>
      <c r="AT46" s="1036"/>
      <c r="AU46" s="1036"/>
      <c r="AV46" s="1036"/>
      <c r="AW46" s="1036"/>
      <c r="AX46" s="1036"/>
      <c r="AY46" s="1036"/>
      <c r="AZ46" s="1109"/>
      <c r="BA46" s="1109"/>
      <c r="BB46" s="1109"/>
      <c r="BC46" s="1109"/>
      <c r="BD46" s="1109"/>
      <c r="BE46" s="1037"/>
      <c r="BF46" s="1037"/>
      <c r="BG46" s="1037"/>
      <c r="BH46" s="1037"/>
      <c r="BI46" s="1038"/>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x14ac:dyDescent="0.15">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5"/>
      <c r="AL47" s="1036"/>
      <c r="AM47" s="1036"/>
      <c r="AN47" s="1036"/>
      <c r="AO47" s="1036"/>
      <c r="AP47" s="1036"/>
      <c r="AQ47" s="1036"/>
      <c r="AR47" s="1036"/>
      <c r="AS47" s="1036"/>
      <c r="AT47" s="1036"/>
      <c r="AU47" s="1036"/>
      <c r="AV47" s="1036"/>
      <c r="AW47" s="1036"/>
      <c r="AX47" s="1036"/>
      <c r="AY47" s="1036"/>
      <c r="AZ47" s="1109"/>
      <c r="BA47" s="1109"/>
      <c r="BB47" s="1109"/>
      <c r="BC47" s="1109"/>
      <c r="BD47" s="1109"/>
      <c r="BE47" s="1037"/>
      <c r="BF47" s="1037"/>
      <c r="BG47" s="1037"/>
      <c r="BH47" s="1037"/>
      <c r="BI47" s="1038"/>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x14ac:dyDescent="0.15">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5"/>
      <c r="AL48" s="1036"/>
      <c r="AM48" s="1036"/>
      <c r="AN48" s="1036"/>
      <c r="AO48" s="1036"/>
      <c r="AP48" s="1036"/>
      <c r="AQ48" s="1036"/>
      <c r="AR48" s="1036"/>
      <c r="AS48" s="1036"/>
      <c r="AT48" s="1036"/>
      <c r="AU48" s="1036"/>
      <c r="AV48" s="1036"/>
      <c r="AW48" s="1036"/>
      <c r="AX48" s="1036"/>
      <c r="AY48" s="1036"/>
      <c r="AZ48" s="1109"/>
      <c r="BA48" s="1109"/>
      <c r="BB48" s="1109"/>
      <c r="BC48" s="1109"/>
      <c r="BD48" s="1109"/>
      <c r="BE48" s="1037"/>
      <c r="BF48" s="1037"/>
      <c r="BG48" s="1037"/>
      <c r="BH48" s="1037"/>
      <c r="BI48" s="1038"/>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x14ac:dyDescent="0.15">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5"/>
      <c r="AL49" s="1036"/>
      <c r="AM49" s="1036"/>
      <c r="AN49" s="1036"/>
      <c r="AO49" s="1036"/>
      <c r="AP49" s="1036"/>
      <c r="AQ49" s="1036"/>
      <c r="AR49" s="1036"/>
      <c r="AS49" s="1036"/>
      <c r="AT49" s="1036"/>
      <c r="AU49" s="1036"/>
      <c r="AV49" s="1036"/>
      <c r="AW49" s="1036"/>
      <c r="AX49" s="1036"/>
      <c r="AY49" s="1036"/>
      <c r="AZ49" s="1109"/>
      <c r="BA49" s="1109"/>
      <c r="BB49" s="1109"/>
      <c r="BC49" s="1109"/>
      <c r="BD49" s="1109"/>
      <c r="BE49" s="1037"/>
      <c r="BF49" s="1037"/>
      <c r="BG49" s="1037"/>
      <c r="BH49" s="1037"/>
      <c r="BI49" s="1038"/>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x14ac:dyDescent="0.15">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7"/>
      <c r="BF50" s="1037"/>
      <c r="BG50" s="1037"/>
      <c r="BH50" s="1037"/>
      <c r="BI50" s="1038"/>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x14ac:dyDescent="0.15">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7"/>
      <c r="BF51" s="1037"/>
      <c r="BG51" s="1037"/>
      <c r="BH51" s="1037"/>
      <c r="BI51" s="1038"/>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x14ac:dyDescent="0.15">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7"/>
      <c r="BF52" s="1037"/>
      <c r="BG52" s="1037"/>
      <c r="BH52" s="1037"/>
      <c r="BI52" s="1038"/>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x14ac:dyDescent="0.15">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7"/>
      <c r="BF53" s="1037"/>
      <c r="BG53" s="1037"/>
      <c r="BH53" s="1037"/>
      <c r="BI53" s="1038"/>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x14ac:dyDescent="0.15">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7"/>
      <c r="BF54" s="1037"/>
      <c r="BG54" s="1037"/>
      <c r="BH54" s="1037"/>
      <c r="BI54" s="1038"/>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x14ac:dyDescent="0.15">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7"/>
      <c r="BF55" s="1037"/>
      <c r="BG55" s="1037"/>
      <c r="BH55" s="1037"/>
      <c r="BI55" s="1038"/>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x14ac:dyDescent="0.15">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7"/>
      <c r="BF56" s="1037"/>
      <c r="BG56" s="1037"/>
      <c r="BH56" s="1037"/>
      <c r="BI56" s="1038"/>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x14ac:dyDescent="0.15">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7"/>
      <c r="BF57" s="1037"/>
      <c r="BG57" s="1037"/>
      <c r="BH57" s="1037"/>
      <c r="BI57" s="1038"/>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x14ac:dyDescent="0.15">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7"/>
      <c r="BF58" s="1037"/>
      <c r="BG58" s="1037"/>
      <c r="BH58" s="1037"/>
      <c r="BI58" s="1038"/>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x14ac:dyDescent="0.15">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7"/>
      <c r="BF59" s="1037"/>
      <c r="BG59" s="1037"/>
      <c r="BH59" s="1037"/>
      <c r="BI59" s="1038"/>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x14ac:dyDescent="0.15">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7"/>
      <c r="BF60" s="1037"/>
      <c r="BG60" s="1037"/>
      <c r="BH60" s="1037"/>
      <c r="BI60" s="1038"/>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x14ac:dyDescent="0.2">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7"/>
      <c r="BF61" s="1037"/>
      <c r="BG61" s="1037"/>
      <c r="BH61" s="1037"/>
      <c r="BI61" s="1038"/>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x14ac:dyDescent="0.15">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7"/>
      <c r="BF62" s="1037"/>
      <c r="BG62" s="1037"/>
      <c r="BH62" s="1037"/>
      <c r="BI62" s="1038"/>
      <c r="BJ62" s="1095" t="s">
        <v>415</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x14ac:dyDescent="0.2">
      <c r="A63" s="236" t="s">
        <v>396</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8"/>
      <c r="AF63" s="1089">
        <v>3285</v>
      </c>
      <c r="AG63" s="1024"/>
      <c r="AH63" s="1024"/>
      <c r="AI63" s="1024"/>
      <c r="AJ63" s="1090"/>
      <c r="AK63" s="1091"/>
      <c r="AL63" s="1028"/>
      <c r="AM63" s="1028"/>
      <c r="AN63" s="1028"/>
      <c r="AO63" s="1028"/>
      <c r="AP63" s="1024">
        <f>SUM(AP28:AT34)</f>
        <v>11021</v>
      </c>
      <c r="AQ63" s="1024"/>
      <c r="AR63" s="1024"/>
      <c r="AS63" s="1024"/>
      <c r="AT63" s="1024"/>
      <c r="AU63" s="1024">
        <f>SUM(AU28:AY34)</f>
        <v>6790</v>
      </c>
      <c r="AV63" s="1024"/>
      <c r="AW63" s="1024"/>
      <c r="AX63" s="1024"/>
      <c r="AY63" s="1024"/>
      <c r="AZ63" s="1085"/>
      <c r="BA63" s="1085"/>
      <c r="BB63" s="1085"/>
      <c r="BC63" s="1085"/>
      <c r="BD63" s="1085"/>
      <c r="BE63" s="1025"/>
      <c r="BF63" s="1025"/>
      <c r="BG63" s="1025"/>
      <c r="BH63" s="1025"/>
      <c r="BI63" s="1026"/>
      <c r="BJ63" s="1086" t="s">
        <v>128</v>
      </c>
      <c r="BK63" s="1018"/>
      <c r="BL63" s="1018"/>
      <c r="BM63" s="1018"/>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x14ac:dyDescent="0.15">
      <c r="A66" s="1063" t="s">
        <v>418</v>
      </c>
      <c r="B66" s="1064"/>
      <c r="C66" s="1064"/>
      <c r="D66" s="1064"/>
      <c r="E66" s="1064"/>
      <c r="F66" s="1064"/>
      <c r="G66" s="1064"/>
      <c r="H66" s="1064"/>
      <c r="I66" s="1064"/>
      <c r="J66" s="1064"/>
      <c r="K66" s="1064"/>
      <c r="L66" s="1064"/>
      <c r="M66" s="1064"/>
      <c r="N66" s="1064"/>
      <c r="O66" s="1064"/>
      <c r="P66" s="1065"/>
      <c r="Q66" s="1069" t="s">
        <v>400</v>
      </c>
      <c r="R66" s="1070"/>
      <c r="S66" s="1070"/>
      <c r="T66" s="1070"/>
      <c r="U66" s="1071"/>
      <c r="V66" s="1069" t="s">
        <v>401</v>
      </c>
      <c r="W66" s="1070"/>
      <c r="X66" s="1070"/>
      <c r="Y66" s="1070"/>
      <c r="Z66" s="1071"/>
      <c r="AA66" s="1069" t="s">
        <v>402</v>
      </c>
      <c r="AB66" s="1070"/>
      <c r="AC66" s="1070"/>
      <c r="AD66" s="1070"/>
      <c r="AE66" s="1071"/>
      <c r="AF66" s="1075" t="s">
        <v>403</v>
      </c>
      <c r="AG66" s="1076"/>
      <c r="AH66" s="1076"/>
      <c r="AI66" s="1076"/>
      <c r="AJ66" s="1077"/>
      <c r="AK66" s="1069" t="s">
        <v>404</v>
      </c>
      <c r="AL66" s="1064"/>
      <c r="AM66" s="1064"/>
      <c r="AN66" s="1064"/>
      <c r="AO66" s="1065"/>
      <c r="AP66" s="1069" t="s">
        <v>405</v>
      </c>
      <c r="AQ66" s="1070"/>
      <c r="AR66" s="1070"/>
      <c r="AS66" s="1070"/>
      <c r="AT66" s="1071"/>
      <c r="AU66" s="1069" t="s">
        <v>419</v>
      </c>
      <c r="AV66" s="1070"/>
      <c r="AW66" s="1070"/>
      <c r="AX66" s="1070"/>
      <c r="AY66" s="1071"/>
      <c r="AZ66" s="1069" t="s">
        <v>384</v>
      </c>
      <c r="BA66" s="1070"/>
      <c r="BB66" s="1070"/>
      <c r="BC66" s="1070"/>
      <c r="BD66" s="1083"/>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580</v>
      </c>
      <c r="C68" s="1051"/>
      <c r="D68" s="1051"/>
      <c r="E68" s="1051"/>
      <c r="F68" s="1051"/>
      <c r="G68" s="1051"/>
      <c r="H68" s="1051"/>
      <c r="I68" s="1051"/>
      <c r="J68" s="1051"/>
      <c r="K68" s="1051"/>
      <c r="L68" s="1051"/>
      <c r="M68" s="1051"/>
      <c r="N68" s="1051"/>
      <c r="O68" s="1051"/>
      <c r="P68" s="1052"/>
      <c r="Q68" s="1053">
        <v>736</v>
      </c>
      <c r="R68" s="1047"/>
      <c r="S68" s="1047"/>
      <c r="T68" s="1047"/>
      <c r="U68" s="1047"/>
      <c r="V68" s="1047">
        <v>699</v>
      </c>
      <c r="W68" s="1047"/>
      <c r="X68" s="1047"/>
      <c r="Y68" s="1047"/>
      <c r="Z68" s="1047"/>
      <c r="AA68" s="1054">
        <f t="shared" ref="AA68:AA73" si="5">Q68-V68</f>
        <v>37</v>
      </c>
      <c r="AB68" s="1055"/>
      <c r="AC68" s="1055"/>
      <c r="AD68" s="1055"/>
      <c r="AE68" s="1056"/>
      <c r="AF68" s="1047">
        <v>37</v>
      </c>
      <c r="AG68" s="1047"/>
      <c r="AH68" s="1047"/>
      <c r="AI68" s="1047"/>
      <c r="AJ68" s="1047"/>
      <c r="AK68" s="1047">
        <v>51</v>
      </c>
      <c r="AL68" s="1047"/>
      <c r="AM68" s="1047"/>
      <c r="AN68" s="1047"/>
      <c r="AO68" s="1047"/>
      <c r="AP68" s="1047">
        <v>575</v>
      </c>
      <c r="AQ68" s="1047"/>
      <c r="AR68" s="1047"/>
      <c r="AS68" s="1047"/>
      <c r="AT68" s="1047"/>
      <c r="AU68" s="1047">
        <v>409</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581</v>
      </c>
      <c r="C69" s="1040"/>
      <c r="D69" s="1040"/>
      <c r="E69" s="1040"/>
      <c r="F69" s="1040"/>
      <c r="G69" s="1040"/>
      <c r="H69" s="1040"/>
      <c r="I69" s="1040"/>
      <c r="J69" s="1040"/>
      <c r="K69" s="1040"/>
      <c r="L69" s="1040"/>
      <c r="M69" s="1040"/>
      <c r="N69" s="1040"/>
      <c r="O69" s="1040"/>
      <c r="P69" s="1041"/>
      <c r="Q69" s="1042">
        <v>147</v>
      </c>
      <c r="R69" s="1036"/>
      <c r="S69" s="1036"/>
      <c r="T69" s="1036"/>
      <c r="U69" s="1036"/>
      <c r="V69" s="1036">
        <v>140</v>
      </c>
      <c r="W69" s="1036"/>
      <c r="X69" s="1036"/>
      <c r="Y69" s="1036"/>
      <c r="Z69" s="1036"/>
      <c r="AA69" s="1046">
        <f t="shared" si="5"/>
        <v>7</v>
      </c>
      <c r="AB69" s="1044"/>
      <c r="AC69" s="1044"/>
      <c r="AD69" s="1044"/>
      <c r="AE69" s="1045"/>
      <c r="AF69" s="1036">
        <v>7</v>
      </c>
      <c r="AG69" s="1036"/>
      <c r="AH69" s="1036"/>
      <c r="AI69" s="1036"/>
      <c r="AJ69" s="1036"/>
      <c r="AK69" s="1036">
        <v>0</v>
      </c>
      <c r="AL69" s="1036"/>
      <c r="AM69" s="1036"/>
      <c r="AN69" s="1036"/>
      <c r="AO69" s="1036"/>
      <c r="AP69" s="1036">
        <v>0</v>
      </c>
      <c r="AQ69" s="1036"/>
      <c r="AR69" s="1036"/>
      <c r="AS69" s="1036"/>
      <c r="AT69" s="1036"/>
      <c r="AU69" s="1036">
        <v>0</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582</v>
      </c>
      <c r="C70" s="1040"/>
      <c r="D70" s="1040"/>
      <c r="E70" s="1040"/>
      <c r="F70" s="1040"/>
      <c r="G70" s="1040"/>
      <c r="H70" s="1040"/>
      <c r="I70" s="1040"/>
      <c r="J70" s="1040"/>
      <c r="K70" s="1040"/>
      <c r="L70" s="1040"/>
      <c r="M70" s="1040"/>
      <c r="N70" s="1040"/>
      <c r="O70" s="1040"/>
      <c r="P70" s="1041"/>
      <c r="Q70" s="1042">
        <v>114</v>
      </c>
      <c r="R70" s="1036"/>
      <c r="S70" s="1036"/>
      <c r="T70" s="1036"/>
      <c r="U70" s="1036"/>
      <c r="V70" s="1036">
        <v>108</v>
      </c>
      <c r="W70" s="1036"/>
      <c r="X70" s="1036"/>
      <c r="Y70" s="1036"/>
      <c r="Z70" s="1036"/>
      <c r="AA70" s="1046">
        <f t="shared" si="5"/>
        <v>6</v>
      </c>
      <c r="AB70" s="1044"/>
      <c r="AC70" s="1044"/>
      <c r="AD70" s="1044"/>
      <c r="AE70" s="1045"/>
      <c r="AF70" s="1036">
        <v>6</v>
      </c>
      <c r="AG70" s="1036"/>
      <c r="AH70" s="1036"/>
      <c r="AI70" s="1036"/>
      <c r="AJ70" s="1036"/>
      <c r="AK70" s="1036">
        <v>0</v>
      </c>
      <c r="AL70" s="1036"/>
      <c r="AM70" s="1036"/>
      <c r="AN70" s="1036"/>
      <c r="AO70" s="1036"/>
      <c r="AP70" s="1036">
        <v>0</v>
      </c>
      <c r="AQ70" s="1036"/>
      <c r="AR70" s="1036"/>
      <c r="AS70" s="1036"/>
      <c r="AT70" s="1036"/>
      <c r="AU70" s="1036">
        <v>0</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590</v>
      </c>
      <c r="C71" s="1040"/>
      <c r="D71" s="1040"/>
      <c r="E71" s="1040"/>
      <c r="F71" s="1040"/>
      <c r="G71" s="1040"/>
      <c r="H71" s="1040"/>
      <c r="I71" s="1040"/>
      <c r="J71" s="1040"/>
      <c r="K71" s="1040"/>
      <c r="L71" s="1040"/>
      <c r="M71" s="1040"/>
      <c r="N71" s="1040"/>
      <c r="O71" s="1040"/>
      <c r="P71" s="1041"/>
      <c r="Q71" s="1042">
        <v>662</v>
      </c>
      <c r="R71" s="1036"/>
      <c r="S71" s="1036"/>
      <c r="T71" s="1036"/>
      <c r="U71" s="1036"/>
      <c r="V71" s="1036">
        <v>648</v>
      </c>
      <c r="W71" s="1036"/>
      <c r="X71" s="1036"/>
      <c r="Y71" s="1036"/>
      <c r="Z71" s="1036"/>
      <c r="AA71" s="1046">
        <f t="shared" si="5"/>
        <v>14</v>
      </c>
      <c r="AB71" s="1044"/>
      <c r="AC71" s="1044"/>
      <c r="AD71" s="1044"/>
      <c r="AE71" s="1045"/>
      <c r="AF71" s="1036">
        <v>14</v>
      </c>
      <c r="AG71" s="1036"/>
      <c r="AH71" s="1036"/>
      <c r="AI71" s="1036"/>
      <c r="AJ71" s="1036"/>
      <c r="AK71" s="1036">
        <v>0</v>
      </c>
      <c r="AL71" s="1036"/>
      <c r="AM71" s="1036"/>
      <c r="AN71" s="1036"/>
      <c r="AO71" s="1036"/>
      <c r="AP71" s="1036">
        <v>0</v>
      </c>
      <c r="AQ71" s="1036"/>
      <c r="AR71" s="1036"/>
      <c r="AS71" s="1036"/>
      <c r="AT71" s="1036"/>
      <c r="AU71" s="1036">
        <v>0</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583</v>
      </c>
      <c r="C72" s="1040"/>
      <c r="D72" s="1040"/>
      <c r="E72" s="1040"/>
      <c r="F72" s="1040"/>
      <c r="G72" s="1040"/>
      <c r="H72" s="1040"/>
      <c r="I72" s="1040"/>
      <c r="J72" s="1040"/>
      <c r="K72" s="1040"/>
      <c r="L72" s="1040"/>
      <c r="M72" s="1040"/>
      <c r="N72" s="1040"/>
      <c r="O72" s="1040"/>
      <c r="P72" s="1041"/>
      <c r="Q72" s="1042">
        <v>100</v>
      </c>
      <c r="R72" s="1036"/>
      <c r="S72" s="1036"/>
      <c r="T72" s="1036"/>
      <c r="U72" s="1036"/>
      <c r="V72" s="1036">
        <v>77</v>
      </c>
      <c r="W72" s="1036"/>
      <c r="X72" s="1036"/>
      <c r="Y72" s="1036"/>
      <c r="Z72" s="1036"/>
      <c r="AA72" s="1046">
        <f t="shared" si="5"/>
        <v>23</v>
      </c>
      <c r="AB72" s="1044"/>
      <c r="AC72" s="1044"/>
      <c r="AD72" s="1044"/>
      <c r="AE72" s="1045"/>
      <c r="AF72" s="1036">
        <v>23</v>
      </c>
      <c r="AG72" s="1036"/>
      <c r="AH72" s="1036"/>
      <c r="AI72" s="1036"/>
      <c r="AJ72" s="1036"/>
      <c r="AK72" s="1036">
        <v>0</v>
      </c>
      <c r="AL72" s="1036"/>
      <c r="AM72" s="1036"/>
      <c r="AN72" s="1036"/>
      <c r="AO72" s="1036"/>
      <c r="AP72" s="1036">
        <v>9</v>
      </c>
      <c r="AQ72" s="1036"/>
      <c r="AR72" s="1036"/>
      <c r="AS72" s="1036"/>
      <c r="AT72" s="1036"/>
      <c r="AU72" s="1036">
        <v>4</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584</v>
      </c>
      <c r="C73" s="1040"/>
      <c r="D73" s="1040"/>
      <c r="E73" s="1040"/>
      <c r="F73" s="1040"/>
      <c r="G73" s="1040"/>
      <c r="H73" s="1040"/>
      <c r="I73" s="1040"/>
      <c r="J73" s="1040"/>
      <c r="K73" s="1040"/>
      <c r="L73" s="1040"/>
      <c r="M73" s="1040"/>
      <c r="N73" s="1040"/>
      <c r="O73" s="1040"/>
      <c r="P73" s="1041"/>
      <c r="Q73" s="1042">
        <v>2704</v>
      </c>
      <c r="R73" s="1036"/>
      <c r="S73" s="1036"/>
      <c r="T73" s="1036"/>
      <c r="U73" s="1036"/>
      <c r="V73" s="1036">
        <v>2676</v>
      </c>
      <c r="W73" s="1036"/>
      <c r="X73" s="1036"/>
      <c r="Y73" s="1036"/>
      <c r="Z73" s="1036"/>
      <c r="AA73" s="1046">
        <f t="shared" si="5"/>
        <v>28</v>
      </c>
      <c r="AB73" s="1044"/>
      <c r="AC73" s="1044"/>
      <c r="AD73" s="1044"/>
      <c r="AE73" s="1045"/>
      <c r="AF73" s="1036">
        <v>28</v>
      </c>
      <c r="AG73" s="1036"/>
      <c r="AH73" s="1036"/>
      <c r="AI73" s="1036"/>
      <c r="AJ73" s="1036"/>
      <c r="AK73" s="1036">
        <v>0</v>
      </c>
      <c r="AL73" s="1036"/>
      <c r="AM73" s="1036"/>
      <c r="AN73" s="1036"/>
      <c r="AO73" s="1036"/>
      <c r="AP73" s="1036">
        <v>431</v>
      </c>
      <c r="AQ73" s="1036"/>
      <c r="AR73" s="1036"/>
      <c r="AS73" s="1036"/>
      <c r="AT73" s="1036"/>
      <c r="AU73" s="1036">
        <v>45</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585</v>
      </c>
      <c r="C74" s="1040"/>
      <c r="D74" s="1040"/>
      <c r="E74" s="1040"/>
      <c r="F74" s="1040"/>
      <c r="G74" s="1040"/>
      <c r="H74" s="1040"/>
      <c r="I74" s="1040"/>
      <c r="J74" s="1040"/>
      <c r="K74" s="1040"/>
      <c r="L74" s="1040"/>
      <c r="M74" s="1040"/>
      <c r="N74" s="1040"/>
      <c r="O74" s="1040"/>
      <c r="P74" s="1041"/>
      <c r="Q74" s="1042">
        <v>12683</v>
      </c>
      <c r="R74" s="1036"/>
      <c r="S74" s="1036"/>
      <c r="T74" s="1036"/>
      <c r="U74" s="1036"/>
      <c r="V74" s="1036">
        <v>10355</v>
      </c>
      <c r="W74" s="1036"/>
      <c r="X74" s="1036"/>
      <c r="Y74" s="1036"/>
      <c r="Z74" s="1036"/>
      <c r="AA74" s="1036">
        <f>Q74-V74</f>
        <v>2328</v>
      </c>
      <c r="AB74" s="1036"/>
      <c r="AC74" s="1036"/>
      <c r="AD74" s="1036"/>
      <c r="AE74" s="1036"/>
      <c r="AF74" s="1036">
        <v>2328</v>
      </c>
      <c r="AG74" s="1036"/>
      <c r="AH74" s="1036"/>
      <c r="AI74" s="1036"/>
      <c r="AJ74" s="1036"/>
      <c r="AK74" s="1036">
        <v>0</v>
      </c>
      <c r="AL74" s="1036"/>
      <c r="AM74" s="1036"/>
      <c r="AN74" s="1036"/>
      <c r="AO74" s="1036"/>
      <c r="AP74" s="1036">
        <v>0</v>
      </c>
      <c r="AQ74" s="1036"/>
      <c r="AR74" s="1036"/>
      <c r="AS74" s="1036"/>
      <c r="AT74" s="1036"/>
      <c r="AU74" s="1036">
        <v>0</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586</v>
      </c>
      <c r="C75" s="1040"/>
      <c r="D75" s="1040"/>
      <c r="E75" s="1040"/>
      <c r="F75" s="1040"/>
      <c r="G75" s="1040"/>
      <c r="H75" s="1040"/>
      <c r="I75" s="1040"/>
      <c r="J75" s="1040"/>
      <c r="K75" s="1040"/>
      <c r="L75" s="1040"/>
      <c r="M75" s="1040"/>
      <c r="N75" s="1040"/>
      <c r="O75" s="1040"/>
      <c r="P75" s="1041"/>
      <c r="Q75" s="1043">
        <v>21</v>
      </c>
      <c r="R75" s="1044"/>
      <c r="S75" s="1044"/>
      <c r="T75" s="1044"/>
      <c r="U75" s="1045"/>
      <c r="V75" s="1046">
        <v>21</v>
      </c>
      <c r="W75" s="1044"/>
      <c r="X75" s="1044"/>
      <c r="Y75" s="1044"/>
      <c r="Z75" s="1045"/>
      <c r="AA75" s="1036">
        <f t="shared" ref="AA75:AA78" si="6">Q75-V75</f>
        <v>0</v>
      </c>
      <c r="AB75" s="1036"/>
      <c r="AC75" s="1036"/>
      <c r="AD75" s="1036"/>
      <c r="AE75" s="1036"/>
      <c r="AF75" s="1046">
        <v>0</v>
      </c>
      <c r="AG75" s="1044"/>
      <c r="AH75" s="1044"/>
      <c r="AI75" s="1044"/>
      <c r="AJ75" s="1045"/>
      <c r="AK75" s="1046">
        <v>21</v>
      </c>
      <c r="AL75" s="1044"/>
      <c r="AM75" s="1044"/>
      <c r="AN75" s="1044"/>
      <c r="AO75" s="1045"/>
      <c r="AP75" s="1046">
        <v>0</v>
      </c>
      <c r="AQ75" s="1044"/>
      <c r="AR75" s="1044"/>
      <c r="AS75" s="1044"/>
      <c r="AT75" s="1045"/>
      <c r="AU75" s="1046">
        <v>0</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587</v>
      </c>
      <c r="C76" s="1040"/>
      <c r="D76" s="1040"/>
      <c r="E76" s="1040"/>
      <c r="F76" s="1040"/>
      <c r="G76" s="1040"/>
      <c r="H76" s="1040"/>
      <c r="I76" s="1040"/>
      <c r="J76" s="1040"/>
      <c r="K76" s="1040"/>
      <c r="L76" s="1040"/>
      <c r="M76" s="1040"/>
      <c r="N76" s="1040"/>
      <c r="O76" s="1040"/>
      <c r="P76" s="1041"/>
      <c r="Q76" s="1043">
        <v>12</v>
      </c>
      <c r="R76" s="1044"/>
      <c r="S76" s="1044"/>
      <c r="T76" s="1044"/>
      <c r="U76" s="1045"/>
      <c r="V76" s="1046">
        <v>11</v>
      </c>
      <c r="W76" s="1044"/>
      <c r="X76" s="1044"/>
      <c r="Y76" s="1044"/>
      <c r="Z76" s="1045"/>
      <c r="AA76" s="1036">
        <f t="shared" si="6"/>
        <v>1</v>
      </c>
      <c r="AB76" s="1036"/>
      <c r="AC76" s="1036"/>
      <c r="AD76" s="1036"/>
      <c r="AE76" s="1036"/>
      <c r="AF76" s="1046">
        <v>1</v>
      </c>
      <c r="AG76" s="1044"/>
      <c r="AH76" s="1044"/>
      <c r="AI76" s="1044"/>
      <c r="AJ76" s="1045"/>
      <c r="AK76" s="1046">
        <v>0</v>
      </c>
      <c r="AL76" s="1044"/>
      <c r="AM76" s="1044"/>
      <c r="AN76" s="1044"/>
      <c r="AO76" s="1045"/>
      <c r="AP76" s="1046">
        <v>0</v>
      </c>
      <c r="AQ76" s="1044"/>
      <c r="AR76" s="1044"/>
      <c r="AS76" s="1044"/>
      <c r="AT76" s="1045"/>
      <c r="AU76" s="1046">
        <v>0</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t="s">
        <v>588</v>
      </c>
      <c r="C77" s="1040"/>
      <c r="D77" s="1040"/>
      <c r="E77" s="1040"/>
      <c r="F77" s="1040"/>
      <c r="G77" s="1040"/>
      <c r="H77" s="1040"/>
      <c r="I77" s="1040"/>
      <c r="J77" s="1040"/>
      <c r="K77" s="1040"/>
      <c r="L77" s="1040"/>
      <c r="M77" s="1040"/>
      <c r="N77" s="1040"/>
      <c r="O77" s="1040"/>
      <c r="P77" s="1041"/>
      <c r="Q77" s="1043">
        <v>661</v>
      </c>
      <c r="R77" s="1044"/>
      <c r="S77" s="1044"/>
      <c r="T77" s="1044"/>
      <c r="U77" s="1045"/>
      <c r="V77" s="1046">
        <v>535</v>
      </c>
      <c r="W77" s="1044"/>
      <c r="X77" s="1044"/>
      <c r="Y77" s="1044"/>
      <c r="Z77" s="1045"/>
      <c r="AA77" s="1036">
        <f t="shared" si="6"/>
        <v>126</v>
      </c>
      <c r="AB77" s="1036"/>
      <c r="AC77" s="1036"/>
      <c r="AD77" s="1036"/>
      <c r="AE77" s="1036"/>
      <c r="AF77" s="1046">
        <v>126</v>
      </c>
      <c r="AG77" s="1044"/>
      <c r="AH77" s="1044"/>
      <c r="AI77" s="1044"/>
      <c r="AJ77" s="1045"/>
      <c r="AK77" s="1046">
        <v>0</v>
      </c>
      <c r="AL77" s="1044"/>
      <c r="AM77" s="1044"/>
      <c r="AN77" s="1044"/>
      <c r="AO77" s="1045"/>
      <c r="AP77" s="1046">
        <v>0</v>
      </c>
      <c r="AQ77" s="1044"/>
      <c r="AR77" s="1044"/>
      <c r="AS77" s="1044"/>
      <c r="AT77" s="1045"/>
      <c r="AU77" s="1046">
        <v>0</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t="s">
        <v>589</v>
      </c>
      <c r="C78" s="1040"/>
      <c r="D78" s="1040"/>
      <c r="E78" s="1040"/>
      <c r="F78" s="1040"/>
      <c r="G78" s="1040"/>
      <c r="H78" s="1040"/>
      <c r="I78" s="1040"/>
      <c r="J78" s="1040"/>
      <c r="K78" s="1040"/>
      <c r="L78" s="1040"/>
      <c r="M78" s="1040"/>
      <c r="N78" s="1040"/>
      <c r="O78" s="1040"/>
      <c r="P78" s="1041"/>
      <c r="Q78" s="1042">
        <v>835177</v>
      </c>
      <c r="R78" s="1036"/>
      <c r="S78" s="1036"/>
      <c r="T78" s="1036"/>
      <c r="U78" s="1036"/>
      <c r="V78" s="1036">
        <v>803839</v>
      </c>
      <c r="W78" s="1036"/>
      <c r="X78" s="1036"/>
      <c r="Y78" s="1036"/>
      <c r="Z78" s="1036"/>
      <c r="AA78" s="1036">
        <f t="shared" si="6"/>
        <v>31338</v>
      </c>
      <c r="AB78" s="1036"/>
      <c r="AC78" s="1036"/>
      <c r="AD78" s="1036"/>
      <c r="AE78" s="1036"/>
      <c r="AF78" s="1036">
        <v>31338</v>
      </c>
      <c r="AG78" s="1036"/>
      <c r="AH78" s="1036"/>
      <c r="AI78" s="1036"/>
      <c r="AJ78" s="1036"/>
      <c r="AK78" s="1036">
        <v>7164</v>
      </c>
      <c r="AL78" s="1036"/>
      <c r="AM78" s="1036"/>
      <c r="AN78" s="1036"/>
      <c r="AO78" s="1036"/>
      <c r="AP78" s="1036">
        <v>0</v>
      </c>
      <c r="AQ78" s="1036"/>
      <c r="AR78" s="1036"/>
      <c r="AS78" s="1036"/>
      <c r="AT78" s="1036"/>
      <c r="AU78" s="1036">
        <v>0</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396</v>
      </c>
      <c r="B88" s="1002" t="s">
        <v>420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f>SUM(AF68:AJ87)</f>
        <v>33908</v>
      </c>
      <c r="AG88" s="1024"/>
      <c r="AH88" s="1024"/>
      <c r="AI88" s="1024"/>
      <c r="AJ88" s="1024"/>
      <c r="AK88" s="1028"/>
      <c r="AL88" s="1028"/>
      <c r="AM88" s="1028"/>
      <c r="AN88" s="1028"/>
      <c r="AO88" s="1028"/>
      <c r="AP88" s="1024">
        <f t="shared" ref="AP88" si="7">SUM(AP68:AT87)</f>
        <v>1015</v>
      </c>
      <c r="AQ88" s="1024"/>
      <c r="AR88" s="1024"/>
      <c r="AS88" s="1024"/>
      <c r="AT88" s="1024"/>
      <c r="AU88" s="1024">
        <f t="shared" ref="AU88" si="8">SUM(AU68:AY87)</f>
        <v>458</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1002" t="s">
        <v>421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f>SUM(CR7:CV88)</f>
        <v>355</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429</v>
      </c>
      <c r="AB109" s="961"/>
      <c r="AC109" s="961"/>
      <c r="AD109" s="961"/>
      <c r="AE109" s="962"/>
      <c r="AF109" s="963" t="s">
        <v>430</v>
      </c>
      <c r="AG109" s="961"/>
      <c r="AH109" s="961"/>
      <c r="AI109" s="961"/>
      <c r="AJ109" s="962"/>
      <c r="AK109" s="963" t="s">
        <v>311</v>
      </c>
      <c r="AL109" s="961"/>
      <c r="AM109" s="961"/>
      <c r="AN109" s="961"/>
      <c r="AO109" s="962"/>
      <c r="AP109" s="963" t="s">
        <v>431</v>
      </c>
      <c r="AQ109" s="961"/>
      <c r="AR109" s="961"/>
      <c r="AS109" s="961"/>
      <c r="AT109" s="994"/>
      <c r="AU109" s="960" t="s">
        <v>428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429</v>
      </c>
      <c r="BR109" s="961"/>
      <c r="BS109" s="961"/>
      <c r="BT109" s="961"/>
      <c r="BU109" s="962"/>
      <c r="BV109" s="963" t="s">
        <v>430</v>
      </c>
      <c r="BW109" s="961"/>
      <c r="BX109" s="961"/>
      <c r="BY109" s="961"/>
      <c r="BZ109" s="962"/>
      <c r="CA109" s="963" t="s">
        <v>311</v>
      </c>
      <c r="CB109" s="961"/>
      <c r="CC109" s="961"/>
      <c r="CD109" s="961"/>
      <c r="CE109" s="962"/>
      <c r="CF109" s="1001" t="s">
        <v>431</v>
      </c>
      <c r="CG109" s="1001"/>
      <c r="CH109" s="1001"/>
      <c r="CI109" s="1001"/>
      <c r="CJ109" s="1001"/>
      <c r="CK109" s="963" t="s">
        <v>432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429</v>
      </c>
      <c r="DH109" s="961"/>
      <c r="DI109" s="961"/>
      <c r="DJ109" s="961"/>
      <c r="DK109" s="962"/>
      <c r="DL109" s="963" t="s">
        <v>430</v>
      </c>
      <c r="DM109" s="961"/>
      <c r="DN109" s="961"/>
      <c r="DO109" s="961"/>
      <c r="DP109" s="962"/>
      <c r="DQ109" s="963" t="s">
        <v>311</v>
      </c>
      <c r="DR109" s="961"/>
      <c r="DS109" s="961"/>
      <c r="DT109" s="961"/>
      <c r="DU109" s="962"/>
      <c r="DV109" s="963" t="s">
        <v>431</v>
      </c>
      <c r="DW109" s="961"/>
      <c r="DX109" s="961"/>
      <c r="DY109" s="961"/>
      <c r="DZ109" s="994"/>
    </row>
    <row r="110" spans="1:131" s="226" customFormat="1" ht="26.25" customHeight="1" x14ac:dyDescent="0.15">
      <c r="A110" s="872" t="s">
        <v>433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1986985</v>
      </c>
      <c r="AB110" s="954"/>
      <c r="AC110" s="954"/>
      <c r="AD110" s="954"/>
      <c r="AE110" s="955"/>
      <c r="AF110" s="956">
        <v>2162439</v>
      </c>
      <c r="AG110" s="954"/>
      <c r="AH110" s="954"/>
      <c r="AI110" s="954"/>
      <c r="AJ110" s="955"/>
      <c r="AK110" s="956">
        <v>2290472</v>
      </c>
      <c r="AL110" s="954"/>
      <c r="AM110" s="954"/>
      <c r="AN110" s="954"/>
      <c r="AO110" s="955"/>
      <c r="AP110" s="957">
        <v>22.4</v>
      </c>
      <c r="AQ110" s="958"/>
      <c r="AR110" s="958"/>
      <c r="AS110" s="958"/>
      <c r="AT110" s="959"/>
      <c r="AU110" s="995" t="s">
        <v>73</v>
      </c>
      <c r="AV110" s="996"/>
      <c r="AW110" s="996"/>
      <c r="AX110" s="996"/>
      <c r="AY110" s="996"/>
      <c r="AZ110" s="925" t="s">
        <v>434</v>
      </c>
      <c r="BA110" s="873"/>
      <c r="BB110" s="873"/>
      <c r="BC110" s="873"/>
      <c r="BD110" s="873"/>
      <c r="BE110" s="873"/>
      <c r="BF110" s="873"/>
      <c r="BG110" s="873"/>
      <c r="BH110" s="873"/>
      <c r="BI110" s="873"/>
      <c r="BJ110" s="873"/>
      <c r="BK110" s="873"/>
      <c r="BL110" s="873"/>
      <c r="BM110" s="873"/>
      <c r="BN110" s="873"/>
      <c r="BO110" s="873"/>
      <c r="BP110" s="874"/>
      <c r="BQ110" s="926">
        <v>22243633</v>
      </c>
      <c r="BR110" s="907"/>
      <c r="BS110" s="907"/>
      <c r="BT110" s="907"/>
      <c r="BU110" s="907"/>
      <c r="BV110" s="907">
        <v>21781445</v>
      </c>
      <c r="BW110" s="907"/>
      <c r="BX110" s="907"/>
      <c r="BY110" s="907"/>
      <c r="BZ110" s="907"/>
      <c r="CA110" s="907">
        <v>23701469</v>
      </c>
      <c r="CB110" s="907"/>
      <c r="CC110" s="907"/>
      <c r="CD110" s="907"/>
      <c r="CE110" s="907"/>
      <c r="CF110" s="931">
        <v>232</v>
      </c>
      <c r="CG110" s="932"/>
      <c r="CH110" s="932"/>
      <c r="CI110" s="932"/>
      <c r="CJ110" s="932"/>
      <c r="CK110" s="991" t="s">
        <v>435</v>
      </c>
      <c r="CL110" s="884"/>
      <c r="CM110" s="925" t="s">
        <v>436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437</v>
      </c>
      <c r="DH110" s="907"/>
      <c r="DI110" s="907"/>
      <c r="DJ110" s="907"/>
      <c r="DK110" s="907"/>
      <c r="DL110" s="907" t="s">
        <v>437</v>
      </c>
      <c r="DM110" s="907"/>
      <c r="DN110" s="907"/>
      <c r="DO110" s="907"/>
      <c r="DP110" s="907"/>
      <c r="DQ110" s="907" t="s">
        <v>437</v>
      </c>
      <c r="DR110" s="907"/>
      <c r="DS110" s="907"/>
      <c r="DT110" s="907"/>
      <c r="DU110" s="907"/>
      <c r="DV110" s="908" t="s">
        <v>437</v>
      </c>
      <c r="DW110" s="908"/>
      <c r="DX110" s="908"/>
      <c r="DY110" s="908"/>
      <c r="DZ110" s="909"/>
    </row>
    <row r="111" spans="1:131" s="226" customFormat="1" ht="26.25" customHeight="1" x14ac:dyDescent="0.15">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128</v>
      </c>
      <c r="AB111" s="984"/>
      <c r="AC111" s="984"/>
      <c r="AD111" s="984"/>
      <c r="AE111" s="985"/>
      <c r="AF111" s="986" t="s">
        <v>128</v>
      </c>
      <c r="AG111" s="984"/>
      <c r="AH111" s="984"/>
      <c r="AI111" s="984"/>
      <c r="AJ111" s="985"/>
      <c r="AK111" s="986" t="s">
        <v>128</v>
      </c>
      <c r="AL111" s="984"/>
      <c r="AM111" s="984"/>
      <c r="AN111" s="984"/>
      <c r="AO111" s="985"/>
      <c r="AP111" s="987" t="s">
        <v>128</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t="s">
        <v>437</v>
      </c>
      <c r="BR111" s="882"/>
      <c r="BS111" s="882"/>
      <c r="BT111" s="882"/>
      <c r="BU111" s="882"/>
      <c r="BV111" s="882" t="s">
        <v>128</v>
      </c>
      <c r="BW111" s="882"/>
      <c r="BX111" s="882"/>
      <c r="BY111" s="882"/>
      <c r="BZ111" s="882"/>
      <c r="CA111" s="882" t="s">
        <v>128</v>
      </c>
      <c r="CB111" s="882"/>
      <c r="CC111" s="882"/>
      <c r="CD111" s="882"/>
      <c r="CE111" s="882"/>
      <c r="CF111" s="940" t="s">
        <v>128</v>
      </c>
      <c r="CG111" s="941"/>
      <c r="CH111" s="941"/>
      <c r="CI111" s="941"/>
      <c r="CJ111" s="941"/>
      <c r="CK111" s="992"/>
      <c r="CL111" s="886"/>
      <c r="CM111" s="880" t="s">
        <v>440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128</v>
      </c>
      <c r="DH111" s="882"/>
      <c r="DI111" s="882"/>
      <c r="DJ111" s="882"/>
      <c r="DK111" s="882"/>
      <c r="DL111" s="882" t="s">
        <v>437</v>
      </c>
      <c r="DM111" s="882"/>
      <c r="DN111" s="882"/>
      <c r="DO111" s="882"/>
      <c r="DP111" s="882"/>
      <c r="DQ111" s="882" t="s">
        <v>437</v>
      </c>
      <c r="DR111" s="882"/>
      <c r="DS111" s="882"/>
      <c r="DT111" s="882"/>
      <c r="DU111" s="882"/>
      <c r="DV111" s="859" t="s">
        <v>437</v>
      </c>
      <c r="DW111" s="859"/>
      <c r="DX111" s="859"/>
      <c r="DY111" s="859"/>
      <c r="DZ111" s="860"/>
    </row>
    <row r="112" spans="1:131" s="226" customFormat="1" ht="26.25" customHeight="1" x14ac:dyDescent="0.15">
      <c r="A112" s="977" t="s">
        <v>441</v>
      </c>
      <c r="B112" s="978"/>
      <c r="C112" s="817" t="s">
        <v>442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128</v>
      </c>
      <c r="AB112" s="845"/>
      <c r="AC112" s="845"/>
      <c r="AD112" s="845"/>
      <c r="AE112" s="846"/>
      <c r="AF112" s="847" t="s">
        <v>128</v>
      </c>
      <c r="AG112" s="845"/>
      <c r="AH112" s="845"/>
      <c r="AI112" s="845"/>
      <c r="AJ112" s="846"/>
      <c r="AK112" s="847" t="s">
        <v>128</v>
      </c>
      <c r="AL112" s="845"/>
      <c r="AM112" s="845"/>
      <c r="AN112" s="845"/>
      <c r="AO112" s="846"/>
      <c r="AP112" s="889" t="s">
        <v>128</v>
      </c>
      <c r="AQ112" s="890"/>
      <c r="AR112" s="890"/>
      <c r="AS112" s="890"/>
      <c r="AT112" s="891"/>
      <c r="AU112" s="997"/>
      <c r="AV112" s="998"/>
      <c r="AW112" s="998"/>
      <c r="AX112" s="998"/>
      <c r="AY112" s="998"/>
      <c r="AZ112" s="880" t="s">
        <v>443</v>
      </c>
      <c r="BA112" s="817"/>
      <c r="BB112" s="817"/>
      <c r="BC112" s="817"/>
      <c r="BD112" s="817"/>
      <c r="BE112" s="817"/>
      <c r="BF112" s="817"/>
      <c r="BG112" s="817"/>
      <c r="BH112" s="817"/>
      <c r="BI112" s="817"/>
      <c r="BJ112" s="817"/>
      <c r="BK112" s="817"/>
      <c r="BL112" s="817"/>
      <c r="BM112" s="817"/>
      <c r="BN112" s="817"/>
      <c r="BO112" s="817"/>
      <c r="BP112" s="818"/>
      <c r="BQ112" s="881">
        <v>8374194</v>
      </c>
      <c r="BR112" s="882"/>
      <c r="BS112" s="882"/>
      <c r="BT112" s="882"/>
      <c r="BU112" s="882"/>
      <c r="BV112" s="882">
        <v>7638222</v>
      </c>
      <c r="BW112" s="882"/>
      <c r="BX112" s="882"/>
      <c r="BY112" s="882"/>
      <c r="BZ112" s="882"/>
      <c r="CA112" s="882">
        <v>6795097</v>
      </c>
      <c r="CB112" s="882"/>
      <c r="CC112" s="882"/>
      <c r="CD112" s="882"/>
      <c r="CE112" s="882"/>
      <c r="CF112" s="940">
        <v>66.5</v>
      </c>
      <c r="CG112" s="941"/>
      <c r="CH112" s="941"/>
      <c r="CI112" s="941"/>
      <c r="CJ112" s="941"/>
      <c r="CK112" s="992"/>
      <c r="CL112" s="886"/>
      <c r="CM112" s="880" t="s">
        <v>444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128</v>
      </c>
      <c r="DH112" s="882"/>
      <c r="DI112" s="882"/>
      <c r="DJ112" s="882"/>
      <c r="DK112" s="882"/>
      <c r="DL112" s="882" t="s">
        <v>128</v>
      </c>
      <c r="DM112" s="882"/>
      <c r="DN112" s="882"/>
      <c r="DO112" s="882"/>
      <c r="DP112" s="882"/>
      <c r="DQ112" s="882" t="s">
        <v>128</v>
      </c>
      <c r="DR112" s="882"/>
      <c r="DS112" s="882"/>
      <c r="DT112" s="882"/>
      <c r="DU112" s="882"/>
      <c r="DV112" s="859" t="s">
        <v>128</v>
      </c>
      <c r="DW112" s="859"/>
      <c r="DX112" s="859"/>
      <c r="DY112" s="859"/>
      <c r="DZ112" s="860"/>
    </row>
    <row r="113" spans="1:130" s="226" customFormat="1" ht="26.25" customHeight="1" x14ac:dyDescent="0.15">
      <c r="A113" s="979"/>
      <c r="B113" s="980"/>
      <c r="C113" s="817" t="s">
        <v>445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1041962</v>
      </c>
      <c r="AB113" s="984"/>
      <c r="AC113" s="984"/>
      <c r="AD113" s="984"/>
      <c r="AE113" s="985"/>
      <c r="AF113" s="986">
        <v>1005109</v>
      </c>
      <c r="AG113" s="984"/>
      <c r="AH113" s="984"/>
      <c r="AI113" s="984"/>
      <c r="AJ113" s="985"/>
      <c r="AK113" s="986">
        <v>1001991</v>
      </c>
      <c r="AL113" s="984"/>
      <c r="AM113" s="984"/>
      <c r="AN113" s="984"/>
      <c r="AO113" s="985"/>
      <c r="AP113" s="987">
        <v>9.8000000000000007</v>
      </c>
      <c r="AQ113" s="988"/>
      <c r="AR113" s="988"/>
      <c r="AS113" s="988"/>
      <c r="AT113" s="989"/>
      <c r="AU113" s="997"/>
      <c r="AV113" s="998"/>
      <c r="AW113" s="998"/>
      <c r="AX113" s="998"/>
      <c r="AY113" s="998"/>
      <c r="AZ113" s="880" t="s">
        <v>446</v>
      </c>
      <c r="BA113" s="817"/>
      <c r="BB113" s="817"/>
      <c r="BC113" s="817"/>
      <c r="BD113" s="817"/>
      <c r="BE113" s="817"/>
      <c r="BF113" s="817"/>
      <c r="BG113" s="817"/>
      <c r="BH113" s="817"/>
      <c r="BI113" s="817"/>
      <c r="BJ113" s="817"/>
      <c r="BK113" s="817"/>
      <c r="BL113" s="817"/>
      <c r="BM113" s="817"/>
      <c r="BN113" s="817"/>
      <c r="BO113" s="817"/>
      <c r="BP113" s="818"/>
      <c r="BQ113" s="881">
        <v>95126</v>
      </c>
      <c r="BR113" s="882"/>
      <c r="BS113" s="882"/>
      <c r="BT113" s="882"/>
      <c r="BU113" s="882"/>
      <c r="BV113" s="882">
        <v>149658</v>
      </c>
      <c r="BW113" s="882"/>
      <c r="BX113" s="882"/>
      <c r="BY113" s="882"/>
      <c r="BZ113" s="882"/>
      <c r="CA113" s="882">
        <v>457350</v>
      </c>
      <c r="CB113" s="882"/>
      <c r="CC113" s="882"/>
      <c r="CD113" s="882"/>
      <c r="CE113" s="882"/>
      <c r="CF113" s="940">
        <v>4.5</v>
      </c>
      <c r="CG113" s="941"/>
      <c r="CH113" s="941"/>
      <c r="CI113" s="941"/>
      <c r="CJ113" s="941"/>
      <c r="CK113" s="992"/>
      <c r="CL113" s="886"/>
      <c r="CM113" s="880" t="s">
        <v>447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128</v>
      </c>
      <c r="DM113" s="845"/>
      <c r="DN113" s="845"/>
      <c r="DO113" s="845"/>
      <c r="DP113" s="846"/>
      <c r="DQ113" s="847" t="s">
        <v>437</v>
      </c>
      <c r="DR113" s="845"/>
      <c r="DS113" s="845"/>
      <c r="DT113" s="845"/>
      <c r="DU113" s="846"/>
      <c r="DV113" s="889" t="s">
        <v>128</v>
      </c>
      <c r="DW113" s="890"/>
      <c r="DX113" s="890"/>
      <c r="DY113" s="890"/>
      <c r="DZ113" s="891"/>
    </row>
    <row r="114" spans="1:130" s="226" customFormat="1" ht="26.25" customHeight="1" x14ac:dyDescent="0.15">
      <c r="A114" s="979"/>
      <c r="B114" s="980"/>
      <c r="C114" s="817" t="s">
        <v>448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55184</v>
      </c>
      <c r="AB114" s="845"/>
      <c r="AC114" s="845"/>
      <c r="AD114" s="845"/>
      <c r="AE114" s="846"/>
      <c r="AF114" s="847">
        <v>55584</v>
      </c>
      <c r="AG114" s="845"/>
      <c r="AH114" s="845"/>
      <c r="AI114" s="845"/>
      <c r="AJ114" s="846"/>
      <c r="AK114" s="847">
        <v>58199</v>
      </c>
      <c r="AL114" s="845"/>
      <c r="AM114" s="845"/>
      <c r="AN114" s="845"/>
      <c r="AO114" s="846"/>
      <c r="AP114" s="889">
        <v>0.6</v>
      </c>
      <c r="AQ114" s="890"/>
      <c r="AR114" s="890"/>
      <c r="AS114" s="890"/>
      <c r="AT114" s="891"/>
      <c r="AU114" s="997"/>
      <c r="AV114" s="998"/>
      <c r="AW114" s="998"/>
      <c r="AX114" s="998"/>
      <c r="AY114" s="998"/>
      <c r="AZ114" s="880" t="s">
        <v>449</v>
      </c>
      <c r="BA114" s="817"/>
      <c r="BB114" s="817"/>
      <c r="BC114" s="817"/>
      <c r="BD114" s="817"/>
      <c r="BE114" s="817"/>
      <c r="BF114" s="817"/>
      <c r="BG114" s="817"/>
      <c r="BH114" s="817"/>
      <c r="BI114" s="817"/>
      <c r="BJ114" s="817"/>
      <c r="BK114" s="817"/>
      <c r="BL114" s="817"/>
      <c r="BM114" s="817"/>
      <c r="BN114" s="817"/>
      <c r="BO114" s="817"/>
      <c r="BP114" s="818"/>
      <c r="BQ114" s="881">
        <v>1124496</v>
      </c>
      <c r="BR114" s="882"/>
      <c r="BS114" s="882"/>
      <c r="BT114" s="882"/>
      <c r="BU114" s="882"/>
      <c r="BV114" s="882">
        <v>1081889</v>
      </c>
      <c r="BW114" s="882"/>
      <c r="BX114" s="882"/>
      <c r="BY114" s="882"/>
      <c r="BZ114" s="882"/>
      <c r="CA114" s="882">
        <v>1009824</v>
      </c>
      <c r="CB114" s="882"/>
      <c r="CC114" s="882"/>
      <c r="CD114" s="882"/>
      <c r="CE114" s="882"/>
      <c r="CF114" s="940">
        <v>9.9</v>
      </c>
      <c r="CG114" s="941"/>
      <c r="CH114" s="941"/>
      <c r="CI114" s="941"/>
      <c r="CJ114" s="941"/>
      <c r="CK114" s="992"/>
      <c r="CL114" s="886"/>
      <c r="CM114" s="880" t="s">
        <v>450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128</v>
      </c>
      <c r="DM114" s="845"/>
      <c r="DN114" s="845"/>
      <c r="DO114" s="845"/>
      <c r="DP114" s="846"/>
      <c r="DQ114" s="847" t="s">
        <v>128</v>
      </c>
      <c r="DR114" s="845"/>
      <c r="DS114" s="845"/>
      <c r="DT114" s="845"/>
      <c r="DU114" s="846"/>
      <c r="DV114" s="889" t="s">
        <v>128</v>
      </c>
      <c r="DW114" s="890"/>
      <c r="DX114" s="890"/>
      <c r="DY114" s="890"/>
      <c r="DZ114" s="891"/>
    </row>
    <row r="115" spans="1:130" s="226" customFormat="1" ht="26.25" customHeight="1" x14ac:dyDescent="0.15">
      <c r="A115" s="979"/>
      <c r="B115" s="980"/>
      <c r="C115" s="817" t="s">
        <v>451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437</v>
      </c>
      <c r="AB115" s="984"/>
      <c r="AC115" s="984"/>
      <c r="AD115" s="984"/>
      <c r="AE115" s="985"/>
      <c r="AF115" s="986" t="s">
        <v>128</v>
      </c>
      <c r="AG115" s="984"/>
      <c r="AH115" s="984"/>
      <c r="AI115" s="984"/>
      <c r="AJ115" s="985"/>
      <c r="AK115" s="986" t="s">
        <v>128</v>
      </c>
      <c r="AL115" s="984"/>
      <c r="AM115" s="984"/>
      <c r="AN115" s="984"/>
      <c r="AO115" s="985"/>
      <c r="AP115" s="987" t="s">
        <v>128</v>
      </c>
      <c r="AQ115" s="988"/>
      <c r="AR115" s="988"/>
      <c r="AS115" s="988"/>
      <c r="AT115" s="989"/>
      <c r="AU115" s="997"/>
      <c r="AV115" s="998"/>
      <c r="AW115" s="998"/>
      <c r="AX115" s="998"/>
      <c r="AY115" s="998"/>
      <c r="AZ115" s="880" t="s">
        <v>452</v>
      </c>
      <c r="BA115" s="817"/>
      <c r="BB115" s="817"/>
      <c r="BC115" s="817"/>
      <c r="BD115" s="817"/>
      <c r="BE115" s="817"/>
      <c r="BF115" s="817"/>
      <c r="BG115" s="817"/>
      <c r="BH115" s="817"/>
      <c r="BI115" s="817"/>
      <c r="BJ115" s="817"/>
      <c r="BK115" s="817"/>
      <c r="BL115" s="817"/>
      <c r="BM115" s="817"/>
      <c r="BN115" s="817"/>
      <c r="BO115" s="817"/>
      <c r="BP115" s="818"/>
      <c r="BQ115" s="881" t="s">
        <v>128</v>
      </c>
      <c r="BR115" s="882"/>
      <c r="BS115" s="882"/>
      <c r="BT115" s="882"/>
      <c r="BU115" s="882"/>
      <c r="BV115" s="882" t="s">
        <v>128</v>
      </c>
      <c r="BW115" s="882"/>
      <c r="BX115" s="882"/>
      <c r="BY115" s="882"/>
      <c r="BZ115" s="882"/>
      <c r="CA115" s="882" t="s">
        <v>437</v>
      </c>
      <c r="CB115" s="882"/>
      <c r="CC115" s="882"/>
      <c r="CD115" s="882"/>
      <c r="CE115" s="882"/>
      <c r="CF115" s="940" t="s">
        <v>128</v>
      </c>
      <c r="CG115" s="941"/>
      <c r="CH115" s="941"/>
      <c r="CI115" s="941"/>
      <c r="CJ115" s="941"/>
      <c r="CK115" s="992"/>
      <c r="CL115" s="886"/>
      <c r="CM115" s="880" t="s">
        <v>453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128</v>
      </c>
      <c r="DH115" s="845"/>
      <c r="DI115" s="845"/>
      <c r="DJ115" s="845"/>
      <c r="DK115" s="846"/>
      <c r="DL115" s="847" t="s">
        <v>128</v>
      </c>
      <c r="DM115" s="845"/>
      <c r="DN115" s="845"/>
      <c r="DO115" s="845"/>
      <c r="DP115" s="846"/>
      <c r="DQ115" s="847" t="s">
        <v>128</v>
      </c>
      <c r="DR115" s="845"/>
      <c r="DS115" s="845"/>
      <c r="DT115" s="845"/>
      <c r="DU115" s="846"/>
      <c r="DV115" s="889" t="s">
        <v>128</v>
      </c>
      <c r="DW115" s="890"/>
      <c r="DX115" s="890"/>
      <c r="DY115" s="890"/>
      <c r="DZ115" s="891"/>
    </row>
    <row r="116" spans="1:130" s="226" customFormat="1" ht="26.25" customHeight="1" x14ac:dyDescent="0.15">
      <c r="A116" s="981"/>
      <c r="B116" s="982"/>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349</v>
      </c>
      <c r="AB116" s="845"/>
      <c r="AC116" s="845"/>
      <c r="AD116" s="845"/>
      <c r="AE116" s="846"/>
      <c r="AF116" s="847">
        <v>208</v>
      </c>
      <c r="AG116" s="845"/>
      <c r="AH116" s="845"/>
      <c r="AI116" s="845"/>
      <c r="AJ116" s="846"/>
      <c r="AK116" s="847">
        <v>1316</v>
      </c>
      <c r="AL116" s="845"/>
      <c r="AM116" s="845"/>
      <c r="AN116" s="845"/>
      <c r="AO116" s="846"/>
      <c r="AP116" s="889">
        <v>0</v>
      </c>
      <c r="AQ116" s="890"/>
      <c r="AR116" s="890"/>
      <c r="AS116" s="890"/>
      <c r="AT116" s="891"/>
      <c r="AU116" s="997"/>
      <c r="AV116" s="998"/>
      <c r="AW116" s="998"/>
      <c r="AX116" s="998"/>
      <c r="AY116" s="998"/>
      <c r="AZ116" s="974" t="s">
        <v>455</v>
      </c>
      <c r="BA116" s="975"/>
      <c r="BB116" s="975"/>
      <c r="BC116" s="975"/>
      <c r="BD116" s="975"/>
      <c r="BE116" s="975"/>
      <c r="BF116" s="975"/>
      <c r="BG116" s="975"/>
      <c r="BH116" s="975"/>
      <c r="BI116" s="975"/>
      <c r="BJ116" s="975"/>
      <c r="BK116" s="975"/>
      <c r="BL116" s="975"/>
      <c r="BM116" s="975"/>
      <c r="BN116" s="975"/>
      <c r="BO116" s="975"/>
      <c r="BP116" s="976"/>
      <c r="BQ116" s="881" t="s">
        <v>437</v>
      </c>
      <c r="BR116" s="882"/>
      <c r="BS116" s="882"/>
      <c r="BT116" s="882"/>
      <c r="BU116" s="882"/>
      <c r="BV116" s="882" t="s">
        <v>128</v>
      </c>
      <c r="BW116" s="882"/>
      <c r="BX116" s="882"/>
      <c r="BY116" s="882"/>
      <c r="BZ116" s="882"/>
      <c r="CA116" s="882" t="s">
        <v>128</v>
      </c>
      <c r="CB116" s="882"/>
      <c r="CC116" s="882"/>
      <c r="CD116" s="882"/>
      <c r="CE116" s="882"/>
      <c r="CF116" s="940" t="s">
        <v>128</v>
      </c>
      <c r="CG116" s="941"/>
      <c r="CH116" s="941"/>
      <c r="CI116" s="941"/>
      <c r="CJ116" s="941"/>
      <c r="CK116" s="992"/>
      <c r="CL116" s="886"/>
      <c r="CM116" s="880" t="s">
        <v>456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128</v>
      </c>
      <c r="DH116" s="845"/>
      <c r="DI116" s="845"/>
      <c r="DJ116" s="845"/>
      <c r="DK116" s="846"/>
      <c r="DL116" s="847" t="s">
        <v>128</v>
      </c>
      <c r="DM116" s="845"/>
      <c r="DN116" s="845"/>
      <c r="DO116" s="845"/>
      <c r="DP116" s="846"/>
      <c r="DQ116" s="847" t="s">
        <v>437</v>
      </c>
      <c r="DR116" s="845"/>
      <c r="DS116" s="845"/>
      <c r="DT116" s="845"/>
      <c r="DU116" s="846"/>
      <c r="DV116" s="889" t="s">
        <v>128</v>
      </c>
      <c r="DW116" s="890"/>
      <c r="DX116" s="890"/>
      <c r="DY116" s="890"/>
      <c r="DZ116" s="891"/>
    </row>
    <row r="117" spans="1:130" s="226" customFormat="1" ht="26.25" customHeight="1" x14ac:dyDescent="0.15">
      <c r="A117" s="960" t="s">
        <v>191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457</v>
      </c>
      <c r="Z117" s="962"/>
      <c r="AA117" s="967">
        <v>3084480</v>
      </c>
      <c r="AB117" s="968"/>
      <c r="AC117" s="968"/>
      <c r="AD117" s="968"/>
      <c r="AE117" s="969"/>
      <c r="AF117" s="970">
        <v>3223340</v>
      </c>
      <c r="AG117" s="968"/>
      <c r="AH117" s="968"/>
      <c r="AI117" s="968"/>
      <c r="AJ117" s="969"/>
      <c r="AK117" s="970">
        <v>3351978</v>
      </c>
      <c r="AL117" s="968"/>
      <c r="AM117" s="968"/>
      <c r="AN117" s="968"/>
      <c r="AO117" s="969"/>
      <c r="AP117" s="971"/>
      <c r="AQ117" s="972"/>
      <c r="AR117" s="972"/>
      <c r="AS117" s="972"/>
      <c r="AT117" s="973"/>
      <c r="AU117" s="997"/>
      <c r="AV117" s="998"/>
      <c r="AW117" s="998"/>
      <c r="AX117" s="998"/>
      <c r="AY117" s="998"/>
      <c r="AZ117" s="928" t="s">
        <v>458</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128</v>
      </c>
      <c r="BW117" s="882"/>
      <c r="BX117" s="882"/>
      <c r="BY117" s="882"/>
      <c r="BZ117" s="882"/>
      <c r="CA117" s="882" t="s">
        <v>128</v>
      </c>
      <c r="CB117" s="882"/>
      <c r="CC117" s="882"/>
      <c r="CD117" s="882"/>
      <c r="CE117" s="882"/>
      <c r="CF117" s="940" t="s">
        <v>128</v>
      </c>
      <c r="CG117" s="941"/>
      <c r="CH117" s="941"/>
      <c r="CI117" s="941"/>
      <c r="CJ117" s="941"/>
      <c r="CK117" s="992"/>
      <c r="CL117" s="886"/>
      <c r="CM117" s="880" t="s">
        <v>459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128</v>
      </c>
      <c r="DM117" s="845"/>
      <c r="DN117" s="845"/>
      <c r="DO117" s="845"/>
      <c r="DP117" s="846"/>
      <c r="DQ117" s="847" t="s">
        <v>128</v>
      </c>
      <c r="DR117" s="845"/>
      <c r="DS117" s="845"/>
      <c r="DT117" s="845"/>
      <c r="DU117" s="846"/>
      <c r="DV117" s="889" t="s">
        <v>128</v>
      </c>
      <c r="DW117" s="890"/>
      <c r="DX117" s="890"/>
      <c r="DY117" s="890"/>
      <c r="DZ117" s="891"/>
    </row>
    <row r="118" spans="1:130" s="226" customFormat="1" ht="26.25" customHeight="1" x14ac:dyDescent="0.15">
      <c r="A118" s="960" t="s">
        <v>432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429</v>
      </c>
      <c r="AB118" s="961"/>
      <c r="AC118" s="961"/>
      <c r="AD118" s="961"/>
      <c r="AE118" s="962"/>
      <c r="AF118" s="963" t="s">
        <v>430</v>
      </c>
      <c r="AG118" s="961"/>
      <c r="AH118" s="961"/>
      <c r="AI118" s="961"/>
      <c r="AJ118" s="962"/>
      <c r="AK118" s="963" t="s">
        <v>311</v>
      </c>
      <c r="AL118" s="961"/>
      <c r="AM118" s="961"/>
      <c r="AN118" s="961"/>
      <c r="AO118" s="962"/>
      <c r="AP118" s="964" t="s">
        <v>431</v>
      </c>
      <c r="AQ118" s="965"/>
      <c r="AR118" s="965"/>
      <c r="AS118" s="965"/>
      <c r="AT118" s="966"/>
      <c r="AU118" s="997"/>
      <c r="AV118" s="998"/>
      <c r="AW118" s="998"/>
      <c r="AX118" s="998"/>
      <c r="AY118" s="998"/>
      <c r="AZ118" s="903" t="s">
        <v>460</v>
      </c>
      <c r="BA118" s="904"/>
      <c r="BB118" s="904"/>
      <c r="BC118" s="904"/>
      <c r="BD118" s="904"/>
      <c r="BE118" s="904"/>
      <c r="BF118" s="904"/>
      <c r="BG118" s="904"/>
      <c r="BH118" s="904"/>
      <c r="BI118" s="904"/>
      <c r="BJ118" s="904"/>
      <c r="BK118" s="904"/>
      <c r="BL118" s="904"/>
      <c r="BM118" s="904"/>
      <c r="BN118" s="904"/>
      <c r="BO118" s="904"/>
      <c r="BP118" s="905"/>
      <c r="BQ118" s="944" t="s">
        <v>128</v>
      </c>
      <c r="BR118" s="910"/>
      <c r="BS118" s="910"/>
      <c r="BT118" s="910"/>
      <c r="BU118" s="910"/>
      <c r="BV118" s="910" t="s">
        <v>128</v>
      </c>
      <c r="BW118" s="910"/>
      <c r="BX118" s="910"/>
      <c r="BY118" s="910"/>
      <c r="BZ118" s="910"/>
      <c r="CA118" s="910" t="s">
        <v>128</v>
      </c>
      <c r="CB118" s="910"/>
      <c r="CC118" s="910"/>
      <c r="CD118" s="910"/>
      <c r="CE118" s="910"/>
      <c r="CF118" s="940" t="s">
        <v>128</v>
      </c>
      <c r="CG118" s="941"/>
      <c r="CH118" s="941"/>
      <c r="CI118" s="941"/>
      <c r="CJ118" s="941"/>
      <c r="CK118" s="992"/>
      <c r="CL118" s="886"/>
      <c r="CM118" s="880" t="s">
        <v>461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128</v>
      </c>
      <c r="DM118" s="845"/>
      <c r="DN118" s="845"/>
      <c r="DO118" s="845"/>
      <c r="DP118" s="846"/>
      <c r="DQ118" s="847" t="s">
        <v>128</v>
      </c>
      <c r="DR118" s="845"/>
      <c r="DS118" s="845"/>
      <c r="DT118" s="845"/>
      <c r="DU118" s="846"/>
      <c r="DV118" s="889" t="s">
        <v>128</v>
      </c>
      <c r="DW118" s="890"/>
      <c r="DX118" s="890"/>
      <c r="DY118" s="890"/>
      <c r="DZ118" s="891"/>
    </row>
    <row r="119" spans="1:130" s="226" customFormat="1" ht="26.25" customHeight="1" x14ac:dyDescent="0.15">
      <c r="A119" s="883" t="s">
        <v>435</v>
      </c>
      <c r="B119" s="884"/>
      <c r="C119" s="925" t="s">
        <v>436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128</v>
      </c>
      <c r="AB119" s="954"/>
      <c r="AC119" s="954"/>
      <c r="AD119" s="954"/>
      <c r="AE119" s="955"/>
      <c r="AF119" s="956" t="s">
        <v>128</v>
      </c>
      <c r="AG119" s="954"/>
      <c r="AH119" s="954"/>
      <c r="AI119" s="954"/>
      <c r="AJ119" s="955"/>
      <c r="AK119" s="956" t="s">
        <v>128</v>
      </c>
      <c r="AL119" s="954"/>
      <c r="AM119" s="954"/>
      <c r="AN119" s="954"/>
      <c r="AO119" s="955"/>
      <c r="AP119" s="957" t="s">
        <v>128</v>
      </c>
      <c r="AQ119" s="958"/>
      <c r="AR119" s="958"/>
      <c r="AS119" s="958"/>
      <c r="AT119" s="959"/>
      <c r="AU119" s="999"/>
      <c r="AV119" s="1000"/>
      <c r="AW119" s="1000"/>
      <c r="AX119" s="1000"/>
      <c r="AY119" s="1000"/>
      <c r="AZ119" s="247" t="s">
        <v>191</v>
      </c>
      <c r="BA119" s="247"/>
      <c r="BB119" s="247"/>
      <c r="BC119" s="247"/>
      <c r="BD119" s="247"/>
      <c r="BE119" s="247"/>
      <c r="BF119" s="247"/>
      <c r="BG119" s="247"/>
      <c r="BH119" s="247"/>
      <c r="BI119" s="247"/>
      <c r="BJ119" s="247"/>
      <c r="BK119" s="247"/>
      <c r="BL119" s="247"/>
      <c r="BM119" s="247"/>
      <c r="BN119" s="247"/>
      <c r="BO119" s="942" t="s">
        <v>462</v>
      </c>
      <c r="BP119" s="943"/>
      <c r="BQ119" s="944">
        <v>31837449</v>
      </c>
      <c r="BR119" s="910"/>
      <c r="BS119" s="910"/>
      <c r="BT119" s="910"/>
      <c r="BU119" s="910"/>
      <c r="BV119" s="910">
        <v>30651214</v>
      </c>
      <c r="BW119" s="910"/>
      <c r="BX119" s="910"/>
      <c r="BY119" s="910"/>
      <c r="BZ119" s="910"/>
      <c r="CA119" s="910">
        <v>31963740</v>
      </c>
      <c r="CB119" s="910"/>
      <c r="CC119" s="910"/>
      <c r="CD119" s="910"/>
      <c r="CE119" s="910"/>
      <c r="CF119" s="813"/>
      <c r="CG119" s="814"/>
      <c r="CH119" s="814"/>
      <c r="CI119" s="814"/>
      <c r="CJ119" s="899"/>
      <c r="CK119" s="993"/>
      <c r="CL119" s="888"/>
      <c r="CM119" s="903" t="s">
        <v>463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128</v>
      </c>
      <c r="DH119" s="829"/>
      <c r="DI119" s="829"/>
      <c r="DJ119" s="829"/>
      <c r="DK119" s="830"/>
      <c r="DL119" s="831" t="s">
        <v>128</v>
      </c>
      <c r="DM119" s="829"/>
      <c r="DN119" s="829"/>
      <c r="DO119" s="829"/>
      <c r="DP119" s="830"/>
      <c r="DQ119" s="831" t="s">
        <v>128</v>
      </c>
      <c r="DR119" s="829"/>
      <c r="DS119" s="829"/>
      <c r="DT119" s="829"/>
      <c r="DU119" s="830"/>
      <c r="DV119" s="913" t="s">
        <v>128</v>
      </c>
      <c r="DW119" s="914"/>
      <c r="DX119" s="914"/>
      <c r="DY119" s="914"/>
      <c r="DZ119" s="915"/>
    </row>
    <row r="120" spans="1:130" s="226" customFormat="1" ht="26.25" customHeight="1" x14ac:dyDescent="0.15">
      <c r="A120" s="885"/>
      <c r="B120" s="886"/>
      <c r="C120" s="880" t="s">
        <v>440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128</v>
      </c>
      <c r="AB120" s="845"/>
      <c r="AC120" s="845"/>
      <c r="AD120" s="845"/>
      <c r="AE120" s="846"/>
      <c r="AF120" s="847" t="s">
        <v>128</v>
      </c>
      <c r="AG120" s="845"/>
      <c r="AH120" s="845"/>
      <c r="AI120" s="845"/>
      <c r="AJ120" s="846"/>
      <c r="AK120" s="847" t="s">
        <v>128</v>
      </c>
      <c r="AL120" s="845"/>
      <c r="AM120" s="845"/>
      <c r="AN120" s="845"/>
      <c r="AO120" s="846"/>
      <c r="AP120" s="889" t="s">
        <v>128</v>
      </c>
      <c r="AQ120" s="890"/>
      <c r="AR120" s="890"/>
      <c r="AS120" s="890"/>
      <c r="AT120" s="891"/>
      <c r="AU120" s="945" t="s">
        <v>464</v>
      </c>
      <c r="AV120" s="946"/>
      <c r="AW120" s="946"/>
      <c r="AX120" s="946"/>
      <c r="AY120" s="947"/>
      <c r="AZ120" s="925" t="s">
        <v>465</v>
      </c>
      <c r="BA120" s="873"/>
      <c r="BB120" s="873"/>
      <c r="BC120" s="873"/>
      <c r="BD120" s="873"/>
      <c r="BE120" s="873"/>
      <c r="BF120" s="873"/>
      <c r="BG120" s="873"/>
      <c r="BH120" s="873"/>
      <c r="BI120" s="873"/>
      <c r="BJ120" s="873"/>
      <c r="BK120" s="873"/>
      <c r="BL120" s="873"/>
      <c r="BM120" s="873"/>
      <c r="BN120" s="873"/>
      <c r="BO120" s="873"/>
      <c r="BP120" s="874"/>
      <c r="BQ120" s="926">
        <v>12471428</v>
      </c>
      <c r="BR120" s="907"/>
      <c r="BS120" s="907"/>
      <c r="BT120" s="907"/>
      <c r="BU120" s="907"/>
      <c r="BV120" s="907">
        <v>13009391</v>
      </c>
      <c r="BW120" s="907"/>
      <c r="BX120" s="907"/>
      <c r="BY120" s="907"/>
      <c r="BZ120" s="907"/>
      <c r="CA120" s="907">
        <v>13400181</v>
      </c>
      <c r="CB120" s="907"/>
      <c r="CC120" s="907"/>
      <c r="CD120" s="907"/>
      <c r="CE120" s="907"/>
      <c r="CF120" s="931">
        <v>131.1</v>
      </c>
      <c r="CG120" s="932"/>
      <c r="CH120" s="932"/>
      <c r="CI120" s="932"/>
      <c r="CJ120" s="932"/>
      <c r="CK120" s="933" t="s">
        <v>466</v>
      </c>
      <c r="CL120" s="917"/>
      <c r="CM120" s="917"/>
      <c r="CN120" s="917"/>
      <c r="CO120" s="918"/>
      <c r="CP120" s="937" t="s">
        <v>414</v>
      </c>
      <c r="CQ120" s="938"/>
      <c r="CR120" s="938"/>
      <c r="CS120" s="938"/>
      <c r="CT120" s="938"/>
      <c r="CU120" s="938"/>
      <c r="CV120" s="938"/>
      <c r="CW120" s="938"/>
      <c r="CX120" s="938"/>
      <c r="CY120" s="938"/>
      <c r="CZ120" s="938"/>
      <c r="DA120" s="938"/>
      <c r="DB120" s="938"/>
      <c r="DC120" s="938"/>
      <c r="DD120" s="938"/>
      <c r="DE120" s="938"/>
      <c r="DF120" s="939"/>
      <c r="DG120" s="926">
        <v>8014691</v>
      </c>
      <c r="DH120" s="907"/>
      <c r="DI120" s="907"/>
      <c r="DJ120" s="907"/>
      <c r="DK120" s="907"/>
      <c r="DL120" s="907">
        <v>7282700</v>
      </c>
      <c r="DM120" s="907"/>
      <c r="DN120" s="907"/>
      <c r="DO120" s="907"/>
      <c r="DP120" s="907"/>
      <c r="DQ120" s="907">
        <v>6443718</v>
      </c>
      <c r="DR120" s="907"/>
      <c r="DS120" s="907"/>
      <c r="DT120" s="907"/>
      <c r="DU120" s="907"/>
      <c r="DV120" s="908">
        <v>63.1</v>
      </c>
      <c r="DW120" s="908"/>
      <c r="DX120" s="908"/>
      <c r="DY120" s="908"/>
      <c r="DZ120" s="909"/>
    </row>
    <row r="121" spans="1:130" s="226" customFormat="1" ht="26.25" customHeight="1" x14ac:dyDescent="0.15">
      <c r="A121" s="885"/>
      <c r="B121" s="886"/>
      <c r="C121" s="928" t="s">
        <v>467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128</v>
      </c>
      <c r="AB121" s="845"/>
      <c r="AC121" s="845"/>
      <c r="AD121" s="845"/>
      <c r="AE121" s="846"/>
      <c r="AF121" s="847" t="s">
        <v>128</v>
      </c>
      <c r="AG121" s="845"/>
      <c r="AH121" s="845"/>
      <c r="AI121" s="845"/>
      <c r="AJ121" s="846"/>
      <c r="AK121" s="847" t="s">
        <v>128</v>
      </c>
      <c r="AL121" s="845"/>
      <c r="AM121" s="845"/>
      <c r="AN121" s="845"/>
      <c r="AO121" s="846"/>
      <c r="AP121" s="889" t="s">
        <v>128</v>
      </c>
      <c r="AQ121" s="890"/>
      <c r="AR121" s="890"/>
      <c r="AS121" s="890"/>
      <c r="AT121" s="891"/>
      <c r="AU121" s="948"/>
      <c r="AV121" s="949"/>
      <c r="AW121" s="949"/>
      <c r="AX121" s="949"/>
      <c r="AY121" s="950"/>
      <c r="AZ121" s="880" t="s">
        <v>468</v>
      </c>
      <c r="BA121" s="817"/>
      <c r="BB121" s="817"/>
      <c r="BC121" s="817"/>
      <c r="BD121" s="817"/>
      <c r="BE121" s="817"/>
      <c r="BF121" s="817"/>
      <c r="BG121" s="817"/>
      <c r="BH121" s="817"/>
      <c r="BI121" s="817"/>
      <c r="BJ121" s="817"/>
      <c r="BK121" s="817"/>
      <c r="BL121" s="817"/>
      <c r="BM121" s="817"/>
      <c r="BN121" s="817"/>
      <c r="BO121" s="817"/>
      <c r="BP121" s="818"/>
      <c r="BQ121" s="881">
        <v>1937308</v>
      </c>
      <c r="BR121" s="882"/>
      <c r="BS121" s="882"/>
      <c r="BT121" s="882"/>
      <c r="BU121" s="882"/>
      <c r="BV121" s="882">
        <v>1857839</v>
      </c>
      <c r="BW121" s="882"/>
      <c r="BX121" s="882"/>
      <c r="BY121" s="882"/>
      <c r="BZ121" s="882"/>
      <c r="CA121" s="882">
        <v>1706400</v>
      </c>
      <c r="CB121" s="882"/>
      <c r="CC121" s="882"/>
      <c r="CD121" s="882"/>
      <c r="CE121" s="882"/>
      <c r="CF121" s="940">
        <v>16.7</v>
      </c>
      <c r="CG121" s="941"/>
      <c r="CH121" s="941"/>
      <c r="CI121" s="941"/>
      <c r="CJ121" s="941"/>
      <c r="CK121" s="934"/>
      <c r="CL121" s="920"/>
      <c r="CM121" s="920"/>
      <c r="CN121" s="920"/>
      <c r="CO121" s="921"/>
      <c r="CP121" s="900" t="s">
        <v>411</v>
      </c>
      <c r="CQ121" s="901"/>
      <c r="CR121" s="901"/>
      <c r="CS121" s="901"/>
      <c r="CT121" s="901"/>
      <c r="CU121" s="901"/>
      <c r="CV121" s="901"/>
      <c r="CW121" s="901"/>
      <c r="CX121" s="901"/>
      <c r="CY121" s="901"/>
      <c r="CZ121" s="901"/>
      <c r="DA121" s="901"/>
      <c r="DB121" s="901"/>
      <c r="DC121" s="901"/>
      <c r="DD121" s="901"/>
      <c r="DE121" s="901"/>
      <c r="DF121" s="902"/>
      <c r="DG121" s="881">
        <v>358283</v>
      </c>
      <c r="DH121" s="882"/>
      <c r="DI121" s="882"/>
      <c r="DJ121" s="882"/>
      <c r="DK121" s="882"/>
      <c r="DL121" s="882">
        <v>353767</v>
      </c>
      <c r="DM121" s="882"/>
      <c r="DN121" s="882"/>
      <c r="DO121" s="882"/>
      <c r="DP121" s="882"/>
      <c r="DQ121" s="882">
        <v>345375</v>
      </c>
      <c r="DR121" s="882"/>
      <c r="DS121" s="882"/>
      <c r="DT121" s="882"/>
      <c r="DU121" s="882"/>
      <c r="DV121" s="859">
        <v>3.4</v>
      </c>
      <c r="DW121" s="859"/>
      <c r="DX121" s="859"/>
      <c r="DY121" s="859"/>
      <c r="DZ121" s="860"/>
    </row>
    <row r="122" spans="1:130" s="226" customFormat="1" ht="26.25" customHeight="1" x14ac:dyDescent="0.15">
      <c r="A122" s="885"/>
      <c r="B122" s="886"/>
      <c r="C122" s="880" t="s">
        <v>450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128</v>
      </c>
      <c r="AB122" s="845"/>
      <c r="AC122" s="845"/>
      <c r="AD122" s="845"/>
      <c r="AE122" s="846"/>
      <c r="AF122" s="847" t="s">
        <v>128</v>
      </c>
      <c r="AG122" s="845"/>
      <c r="AH122" s="845"/>
      <c r="AI122" s="845"/>
      <c r="AJ122" s="846"/>
      <c r="AK122" s="847" t="s">
        <v>128</v>
      </c>
      <c r="AL122" s="845"/>
      <c r="AM122" s="845"/>
      <c r="AN122" s="845"/>
      <c r="AO122" s="846"/>
      <c r="AP122" s="889" t="s">
        <v>128</v>
      </c>
      <c r="AQ122" s="890"/>
      <c r="AR122" s="890"/>
      <c r="AS122" s="890"/>
      <c r="AT122" s="891"/>
      <c r="AU122" s="948"/>
      <c r="AV122" s="949"/>
      <c r="AW122" s="949"/>
      <c r="AX122" s="949"/>
      <c r="AY122" s="950"/>
      <c r="AZ122" s="903" t="s">
        <v>469</v>
      </c>
      <c r="BA122" s="904"/>
      <c r="BB122" s="904"/>
      <c r="BC122" s="904"/>
      <c r="BD122" s="904"/>
      <c r="BE122" s="904"/>
      <c r="BF122" s="904"/>
      <c r="BG122" s="904"/>
      <c r="BH122" s="904"/>
      <c r="BI122" s="904"/>
      <c r="BJ122" s="904"/>
      <c r="BK122" s="904"/>
      <c r="BL122" s="904"/>
      <c r="BM122" s="904"/>
      <c r="BN122" s="904"/>
      <c r="BO122" s="904"/>
      <c r="BP122" s="905"/>
      <c r="BQ122" s="944">
        <v>25370148</v>
      </c>
      <c r="BR122" s="910"/>
      <c r="BS122" s="910"/>
      <c r="BT122" s="910"/>
      <c r="BU122" s="910"/>
      <c r="BV122" s="910">
        <v>24697587</v>
      </c>
      <c r="BW122" s="910"/>
      <c r="BX122" s="910"/>
      <c r="BY122" s="910"/>
      <c r="BZ122" s="910"/>
      <c r="CA122" s="910">
        <v>25686489</v>
      </c>
      <c r="CB122" s="910"/>
      <c r="CC122" s="910"/>
      <c r="CD122" s="910"/>
      <c r="CE122" s="910"/>
      <c r="CF122" s="911">
        <v>251.4</v>
      </c>
      <c r="CG122" s="912"/>
      <c r="CH122" s="912"/>
      <c r="CI122" s="912"/>
      <c r="CJ122" s="912"/>
      <c r="CK122" s="934"/>
      <c r="CL122" s="920"/>
      <c r="CM122" s="920"/>
      <c r="CN122" s="920"/>
      <c r="CO122" s="921"/>
      <c r="CP122" s="900" t="s">
        <v>413</v>
      </c>
      <c r="CQ122" s="901"/>
      <c r="CR122" s="901"/>
      <c r="CS122" s="901"/>
      <c r="CT122" s="901"/>
      <c r="CU122" s="901"/>
      <c r="CV122" s="901"/>
      <c r="CW122" s="901"/>
      <c r="CX122" s="901"/>
      <c r="CY122" s="901"/>
      <c r="CZ122" s="901"/>
      <c r="DA122" s="901"/>
      <c r="DB122" s="901"/>
      <c r="DC122" s="901"/>
      <c r="DD122" s="901"/>
      <c r="DE122" s="901"/>
      <c r="DF122" s="902"/>
      <c r="DG122" s="881">
        <v>1220</v>
      </c>
      <c r="DH122" s="882"/>
      <c r="DI122" s="882"/>
      <c r="DJ122" s="882"/>
      <c r="DK122" s="882"/>
      <c r="DL122" s="882">
        <v>1755</v>
      </c>
      <c r="DM122" s="882"/>
      <c r="DN122" s="882"/>
      <c r="DO122" s="882"/>
      <c r="DP122" s="882"/>
      <c r="DQ122" s="882">
        <v>6004</v>
      </c>
      <c r="DR122" s="882"/>
      <c r="DS122" s="882"/>
      <c r="DT122" s="882"/>
      <c r="DU122" s="882"/>
      <c r="DV122" s="859">
        <v>0.1</v>
      </c>
      <c r="DW122" s="859"/>
      <c r="DX122" s="859"/>
      <c r="DY122" s="859"/>
      <c r="DZ122" s="860"/>
    </row>
    <row r="123" spans="1:130" s="226" customFormat="1" ht="26.25" customHeight="1" x14ac:dyDescent="0.15">
      <c r="A123" s="885"/>
      <c r="B123" s="886"/>
      <c r="C123" s="880" t="s">
        <v>456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128</v>
      </c>
      <c r="AL123" s="845"/>
      <c r="AM123" s="845"/>
      <c r="AN123" s="845"/>
      <c r="AO123" s="846"/>
      <c r="AP123" s="889" t="s">
        <v>128</v>
      </c>
      <c r="AQ123" s="890"/>
      <c r="AR123" s="890"/>
      <c r="AS123" s="890"/>
      <c r="AT123" s="891"/>
      <c r="AU123" s="951"/>
      <c r="AV123" s="952"/>
      <c r="AW123" s="952"/>
      <c r="AX123" s="952"/>
      <c r="AY123" s="952"/>
      <c r="AZ123" s="247" t="s">
        <v>191</v>
      </c>
      <c r="BA123" s="247"/>
      <c r="BB123" s="247"/>
      <c r="BC123" s="247"/>
      <c r="BD123" s="247"/>
      <c r="BE123" s="247"/>
      <c r="BF123" s="247"/>
      <c r="BG123" s="247"/>
      <c r="BH123" s="247"/>
      <c r="BI123" s="247"/>
      <c r="BJ123" s="247"/>
      <c r="BK123" s="247"/>
      <c r="BL123" s="247"/>
      <c r="BM123" s="247"/>
      <c r="BN123" s="247"/>
      <c r="BO123" s="942" t="s">
        <v>470</v>
      </c>
      <c r="BP123" s="943"/>
      <c r="BQ123" s="897">
        <v>39778884</v>
      </c>
      <c r="BR123" s="898"/>
      <c r="BS123" s="898"/>
      <c r="BT123" s="898"/>
      <c r="BU123" s="898"/>
      <c r="BV123" s="898">
        <v>39564817</v>
      </c>
      <c r="BW123" s="898"/>
      <c r="BX123" s="898"/>
      <c r="BY123" s="898"/>
      <c r="BZ123" s="898"/>
      <c r="CA123" s="898">
        <v>40793070</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x14ac:dyDescent="0.2">
      <c r="A124" s="885"/>
      <c r="B124" s="886"/>
      <c r="C124" s="880" t="s">
        <v>459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128</v>
      </c>
      <c r="AB124" s="845"/>
      <c r="AC124" s="845"/>
      <c r="AD124" s="845"/>
      <c r="AE124" s="846"/>
      <c r="AF124" s="847" t="s">
        <v>128</v>
      </c>
      <c r="AG124" s="845"/>
      <c r="AH124" s="845"/>
      <c r="AI124" s="845"/>
      <c r="AJ124" s="846"/>
      <c r="AK124" s="847" t="s">
        <v>128</v>
      </c>
      <c r="AL124" s="845"/>
      <c r="AM124" s="845"/>
      <c r="AN124" s="845"/>
      <c r="AO124" s="846"/>
      <c r="AP124" s="889" t="s">
        <v>128</v>
      </c>
      <c r="AQ124" s="890"/>
      <c r="AR124" s="890"/>
      <c r="AS124" s="890"/>
      <c r="AT124" s="891"/>
      <c r="AU124" s="892" t="s">
        <v>471</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128</v>
      </c>
      <c r="BR124" s="896"/>
      <c r="BS124" s="896"/>
      <c r="BT124" s="896"/>
      <c r="BU124" s="896"/>
      <c r="BV124" s="896" t="s">
        <v>128</v>
      </c>
      <c r="BW124" s="896"/>
      <c r="BX124" s="896"/>
      <c r="BY124" s="896"/>
      <c r="BZ124" s="896"/>
      <c r="CA124" s="896" t="s">
        <v>128</v>
      </c>
      <c r="CB124" s="896"/>
      <c r="CC124" s="896"/>
      <c r="CD124" s="896"/>
      <c r="CE124" s="896"/>
      <c r="CF124" s="791"/>
      <c r="CG124" s="792"/>
      <c r="CH124" s="792"/>
      <c r="CI124" s="792"/>
      <c r="CJ124" s="927"/>
      <c r="CK124" s="935"/>
      <c r="CL124" s="935"/>
      <c r="CM124" s="935"/>
      <c r="CN124" s="935"/>
      <c r="CO124" s="936"/>
      <c r="CP124" s="900" t="s">
        <v>472</v>
      </c>
      <c r="CQ124" s="901"/>
      <c r="CR124" s="901"/>
      <c r="CS124" s="901"/>
      <c r="CT124" s="901"/>
      <c r="CU124" s="901"/>
      <c r="CV124" s="901"/>
      <c r="CW124" s="901"/>
      <c r="CX124" s="901"/>
      <c r="CY124" s="901"/>
      <c r="CZ124" s="901"/>
      <c r="DA124" s="901"/>
      <c r="DB124" s="901"/>
      <c r="DC124" s="901"/>
      <c r="DD124" s="901"/>
      <c r="DE124" s="901"/>
      <c r="DF124" s="902"/>
      <c r="DG124" s="828" t="s">
        <v>128</v>
      </c>
      <c r="DH124" s="829"/>
      <c r="DI124" s="829"/>
      <c r="DJ124" s="829"/>
      <c r="DK124" s="830"/>
      <c r="DL124" s="831" t="s">
        <v>128</v>
      </c>
      <c r="DM124" s="829"/>
      <c r="DN124" s="829"/>
      <c r="DO124" s="829"/>
      <c r="DP124" s="830"/>
      <c r="DQ124" s="831" t="s">
        <v>128</v>
      </c>
      <c r="DR124" s="829"/>
      <c r="DS124" s="829"/>
      <c r="DT124" s="829"/>
      <c r="DU124" s="830"/>
      <c r="DV124" s="913" t="s">
        <v>128</v>
      </c>
      <c r="DW124" s="914"/>
      <c r="DX124" s="914"/>
      <c r="DY124" s="914"/>
      <c r="DZ124" s="915"/>
    </row>
    <row r="125" spans="1:130" s="226" customFormat="1" ht="26.25" customHeight="1" x14ac:dyDescent="0.15">
      <c r="A125" s="885"/>
      <c r="B125" s="886"/>
      <c r="C125" s="880" t="s">
        <v>461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128</v>
      </c>
      <c r="AB125" s="845"/>
      <c r="AC125" s="845"/>
      <c r="AD125" s="845"/>
      <c r="AE125" s="846"/>
      <c r="AF125" s="847" t="s">
        <v>128</v>
      </c>
      <c r="AG125" s="845"/>
      <c r="AH125" s="845"/>
      <c r="AI125" s="845"/>
      <c r="AJ125" s="846"/>
      <c r="AK125" s="847" t="s">
        <v>128</v>
      </c>
      <c r="AL125" s="845"/>
      <c r="AM125" s="845"/>
      <c r="AN125" s="845"/>
      <c r="AO125" s="846"/>
      <c r="AP125" s="889" t="s">
        <v>128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473</v>
      </c>
      <c r="CL125" s="917"/>
      <c r="CM125" s="917"/>
      <c r="CN125" s="917"/>
      <c r="CO125" s="918"/>
      <c r="CP125" s="925" t="s">
        <v>474</v>
      </c>
      <c r="CQ125" s="873"/>
      <c r="CR125" s="873"/>
      <c r="CS125" s="873"/>
      <c r="CT125" s="873"/>
      <c r="CU125" s="873"/>
      <c r="CV125" s="873"/>
      <c r="CW125" s="873"/>
      <c r="CX125" s="873"/>
      <c r="CY125" s="873"/>
      <c r="CZ125" s="873"/>
      <c r="DA125" s="873"/>
      <c r="DB125" s="873"/>
      <c r="DC125" s="873"/>
      <c r="DD125" s="873"/>
      <c r="DE125" s="873"/>
      <c r="DF125" s="874"/>
      <c r="DG125" s="926" t="s">
        <v>128</v>
      </c>
      <c r="DH125" s="907"/>
      <c r="DI125" s="907"/>
      <c r="DJ125" s="907"/>
      <c r="DK125" s="907"/>
      <c r="DL125" s="907" t="s">
        <v>128</v>
      </c>
      <c r="DM125" s="907"/>
      <c r="DN125" s="907"/>
      <c r="DO125" s="907"/>
      <c r="DP125" s="907"/>
      <c r="DQ125" s="907" t="s">
        <v>128</v>
      </c>
      <c r="DR125" s="907"/>
      <c r="DS125" s="907"/>
      <c r="DT125" s="907"/>
      <c r="DU125" s="907"/>
      <c r="DV125" s="908" t="s">
        <v>128</v>
      </c>
      <c r="DW125" s="908"/>
      <c r="DX125" s="908"/>
      <c r="DY125" s="908"/>
      <c r="DZ125" s="909"/>
    </row>
    <row r="126" spans="1:130" s="226" customFormat="1" ht="26.25" customHeight="1" thickBot="1" x14ac:dyDescent="0.2">
      <c r="A126" s="885"/>
      <c r="B126" s="886"/>
      <c r="C126" s="880" t="s">
        <v>463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128</v>
      </c>
      <c r="AG126" s="845"/>
      <c r="AH126" s="845"/>
      <c r="AI126" s="845"/>
      <c r="AJ126" s="846"/>
      <c r="AK126" s="847" t="s">
        <v>128</v>
      </c>
      <c r="AL126" s="845"/>
      <c r="AM126" s="845"/>
      <c r="AN126" s="845"/>
      <c r="AO126" s="846"/>
      <c r="AP126" s="889" t="s">
        <v>128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475</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128</v>
      </c>
      <c r="DM126" s="882"/>
      <c r="DN126" s="882"/>
      <c r="DO126" s="882"/>
      <c r="DP126" s="882"/>
      <c r="DQ126" s="882" t="s">
        <v>128</v>
      </c>
      <c r="DR126" s="882"/>
      <c r="DS126" s="882"/>
      <c r="DT126" s="882"/>
      <c r="DU126" s="882"/>
      <c r="DV126" s="859" t="s">
        <v>128</v>
      </c>
      <c r="DW126" s="859"/>
      <c r="DX126" s="859"/>
      <c r="DY126" s="859"/>
      <c r="DZ126" s="860"/>
    </row>
    <row r="127" spans="1:130" s="226" customFormat="1" ht="26.25" customHeight="1" x14ac:dyDescent="0.15">
      <c r="A127" s="887"/>
      <c r="B127" s="888"/>
      <c r="C127" s="903" t="s">
        <v>476</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128</v>
      </c>
      <c r="AB127" s="845"/>
      <c r="AC127" s="845"/>
      <c r="AD127" s="845"/>
      <c r="AE127" s="846"/>
      <c r="AF127" s="847" t="s">
        <v>128</v>
      </c>
      <c r="AG127" s="845"/>
      <c r="AH127" s="845"/>
      <c r="AI127" s="845"/>
      <c r="AJ127" s="846"/>
      <c r="AK127" s="847" t="s">
        <v>128</v>
      </c>
      <c r="AL127" s="845"/>
      <c r="AM127" s="845"/>
      <c r="AN127" s="845"/>
      <c r="AO127" s="846"/>
      <c r="AP127" s="889" t="s">
        <v>128</v>
      </c>
      <c r="AQ127" s="890"/>
      <c r="AR127" s="890"/>
      <c r="AS127" s="890"/>
      <c r="AT127" s="891"/>
      <c r="AU127" s="228"/>
      <c r="AV127" s="228"/>
      <c r="AW127" s="228"/>
      <c r="AX127" s="906" t="s">
        <v>477</v>
      </c>
      <c r="AY127" s="877"/>
      <c r="AZ127" s="877"/>
      <c r="BA127" s="877"/>
      <c r="BB127" s="877"/>
      <c r="BC127" s="877"/>
      <c r="BD127" s="877"/>
      <c r="BE127" s="878"/>
      <c r="BF127" s="876" t="s">
        <v>478</v>
      </c>
      <c r="BG127" s="877"/>
      <c r="BH127" s="877"/>
      <c r="BI127" s="877"/>
      <c r="BJ127" s="877"/>
      <c r="BK127" s="877"/>
      <c r="BL127" s="878"/>
      <c r="BM127" s="876" t="s">
        <v>479</v>
      </c>
      <c r="BN127" s="877"/>
      <c r="BO127" s="877"/>
      <c r="BP127" s="877"/>
      <c r="BQ127" s="877"/>
      <c r="BR127" s="877"/>
      <c r="BS127" s="878"/>
      <c r="BT127" s="876" t="s">
        <v>480</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481</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128</v>
      </c>
      <c r="DM127" s="882"/>
      <c r="DN127" s="882"/>
      <c r="DO127" s="882"/>
      <c r="DP127" s="882"/>
      <c r="DQ127" s="882" t="s">
        <v>128</v>
      </c>
      <c r="DR127" s="882"/>
      <c r="DS127" s="882"/>
      <c r="DT127" s="882"/>
      <c r="DU127" s="882"/>
      <c r="DV127" s="859" t="s">
        <v>128</v>
      </c>
      <c r="DW127" s="859"/>
      <c r="DX127" s="859"/>
      <c r="DY127" s="859"/>
      <c r="DZ127" s="860"/>
    </row>
    <row r="128" spans="1:130" s="226" customFormat="1" ht="26.25" customHeight="1" thickBot="1" x14ac:dyDescent="0.2">
      <c r="A128" s="861" t="s">
        <v>482</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483</v>
      </c>
      <c r="X128" s="863"/>
      <c r="Y128" s="863"/>
      <c r="Z128" s="864"/>
      <c r="AA128" s="865">
        <v>259695</v>
      </c>
      <c r="AB128" s="866"/>
      <c r="AC128" s="866"/>
      <c r="AD128" s="866"/>
      <c r="AE128" s="867"/>
      <c r="AF128" s="868">
        <v>267790</v>
      </c>
      <c r="AG128" s="866"/>
      <c r="AH128" s="866"/>
      <c r="AI128" s="866"/>
      <c r="AJ128" s="867"/>
      <c r="AK128" s="868">
        <v>258237</v>
      </c>
      <c r="AL128" s="866"/>
      <c r="AM128" s="866"/>
      <c r="AN128" s="866"/>
      <c r="AO128" s="867"/>
      <c r="AP128" s="869"/>
      <c r="AQ128" s="870"/>
      <c r="AR128" s="870"/>
      <c r="AS128" s="870"/>
      <c r="AT128" s="871"/>
      <c r="AU128" s="228"/>
      <c r="AV128" s="228"/>
      <c r="AW128" s="228"/>
      <c r="AX128" s="872" t="s">
        <v>484</v>
      </c>
      <c r="AY128" s="873"/>
      <c r="AZ128" s="873"/>
      <c r="BA128" s="873"/>
      <c r="BB128" s="873"/>
      <c r="BC128" s="873"/>
      <c r="BD128" s="873"/>
      <c r="BE128" s="874"/>
      <c r="BF128" s="851" t="s">
        <v>128</v>
      </c>
      <c r="BG128" s="852"/>
      <c r="BH128" s="852"/>
      <c r="BI128" s="852"/>
      <c r="BJ128" s="852"/>
      <c r="BK128" s="852"/>
      <c r="BL128" s="875"/>
      <c r="BM128" s="851">
        <v>12.98</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485</v>
      </c>
      <c r="CQ128" s="795"/>
      <c r="CR128" s="795"/>
      <c r="CS128" s="795"/>
      <c r="CT128" s="795"/>
      <c r="CU128" s="795"/>
      <c r="CV128" s="795"/>
      <c r="CW128" s="795"/>
      <c r="CX128" s="795"/>
      <c r="CY128" s="795"/>
      <c r="CZ128" s="795"/>
      <c r="DA128" s="795"/>
      <c r="DB128" s="795"/>
      <c r="DC128" s="795"/>
      <c r="DD128" s="795"/>
      <c r="DE128" s="795"/>
      <c r="DF128" s="796"/>
      <c r="DG128" s="855" t="s">
        <v>128</v>
      </c>
      <c r="DH128" s="856"/>
      <c r="DI128" s="856"/>
      <c r="DJ128" s="856"/>
      <c r="DK128" s="856"/>
      <c r="DL128" s="856" t="s">
        <v>128</v>
      </c>
      <c r="DM128" s="856"/>
      <c r="DN128" s="856"/>
      <c r="DO128" s="856"/>
      <c r="DP128" s="856"/>
      <c r="DQ128" s="856" t="s">
        <v>128</v>
      </c>
      <c r="DR128" s="856"/>
      <c r="DS128" s="856"/>
      <c r="DT128" s="856"/>
      <c r="DU128" s="856"/>
      <c r="DV128" s="857" t="s">
        <v>128</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486</v>
      </c>
      <c r="X129" s="842"/>
      <c r="Y129" s="842"/>
      <c r="Z129" s="843"/>
      <c r="AA129" s="844">
        <v>11934561</v>
      </c>
      <c r="AB129" s="845"/>
      <c r="AC129" s="845"/>
      <c r="AD129" s="845"/>
      <c r="AE129" s="846"/>
      <c r="AF129" s="847">
        <v>12043003</v>
      </c>
      <c r="AG129" s="845"/>
      <c r="AH129" s="845"/>
      <c r="AI129" s="845"/>
      <c r="AJ129" s="846"/>
      <c r="AK129" s="847">
        <v>12644029</v>
      </c>
      <c r="AL129" s="845"/>
      <c r="AM129" s="845"/>
      <c r="AN129" s="845"/>
      <c r="AO129" s="846"/>
      <c r="AP129" s="848"/>
      <c r="AQ129" s="849"/>
      <c r="AR129" s="849"/>
      <c r="AS129" s="849"/>
      <c r="AT129" s="850"/>
      <c r="AU129" s="229"/>
      <c r="AV129" s="229"/>
      <c r="AW129" s="229"/>
      <c r="AX129" s="816" t="s">
        <v>487</v>
      </c>
      <c r="AY129" s="817"/>
      <c r="AZ129" s="817"/>
      <c r="BA129" s="817"/>
      <c r="BB129" s="817"/>
      <c r="BC129" s="817"/>
      <c r="BD129" s="817"/>
      <c r="BE129" s="818"/>
      <c r="BF129" s="835" t="s">
        <v>128</v>
      </c>
      <c r="BG129" s="836"/>
      <c r="BH129" s="836"/>
      <c r="BI129" s="836"/>
      <c r="BJ129" s="836"/>
      <c r="BK129" s="836"/>
      <c r="BL129" s="837"/>
      <c r="BM129" s="835">
        <v>17.98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488</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489</v>
      </c>
      <c r="X130" s="842"/>
      <c r="Y130" s="842"/>
      <c r="Z130" s="843"/>
      <c r="AA130" s="844">
        <v>2373154</v>
      </c>
      <c r="AB130" s="845"/>
      <c r="AC130" s="845"/>
      <c r="AD130" s="845"/>
      <c r="AE130" s="846"/>
      <c r="AF130" s="847">
        <v>2452836</v>
      </c>
      <c r="AG130" s="845"/>
      <c r="AH130" s="845"/>
      <c r="AI130" s="845"/>
      <c r="AJ130" s="846"/>
      <c r="AK130" s="847">
        <v>2426245</v>
      </c>
      <c r="AL130" s="845"/>
      <c r="AM130" s="845"/>
      <c r="AN130" s="845"/>
      <c r="AO130" s="846"/>
      <c r="AP130" s="848"/>
      <c r="AQ130" s="849"/>
      <c r="AR130" s="849"/>
      <c r="AS130" s="849"/>
      <c r="AT130" s="850"/>
      <c r="AU130" s="229"/>
      <c r="AV130" s="229"/>
      <c r="AW130" s="229"/>
      <c r="AX130" s="816" t="s">
        <v>490</v>
      </c>
      <c r="AY130" s="817"/>
      <c r="AZ130" s="817"/>
      <c r="BA130" s="817"/>
      <c r="BB130" s="817"/>
      <c r="BC130" s="817"/>
      <c r="BD130" s="817"/>
      <c r="BE130" s="818"/>
      <c r="BF130" s="819">
        <v>5.4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491</v>
      </c>
      <c r="X131" s="826"/>
      <c r="Y131" s="826"/>
      <c r="Z131" s="827"/>
      <c r="AA131" s="828">
        <v>9561407</v>
      </c>
      <c r="AB131" s="829"/>
      <c r="AC131" s="829"/>
      <c r="AD131" s="829"/>
      <c r="AE131" s="830"/>
      <c r="AF131" s="831">
        <v>9590167</v>
      </c>
      <c r="AG131" s="829"/>
      <c r="AH131" s="829"/>
      <c r="AI131" s="829"/>
      <c r="AJ131" s="830"/>
      <c r="AK131" s="831">
        <v>10217784</v>
      </c>
      <c r="AL131" s="829"/>
      <c r="AM131" s="829"/>
      <c r="AN131" s="829"/>
      <c r="AO131" s="830"/>
      <c r="AP131" s="832"/>
      <c r="AQ131" s="833"/>
      <c r="AR131" s="833"/>
      <c r="AS131" s="833"/>
      <c r="AT131" s="834"/>
      <c r="AU131" s="229"/>
      <c r="AV131" s="229"/>
      <c r="AW131" s="229"/>
      <c r="AX131" s="794" t="s">
        <v>492</v>
      </c>
      <c r="AY131" s="795"/>
      <c r="AZ131" s="795"/>
      <c r="BA131" s="795"/>
      <c r="BB131" s="795"/>
      <c r="BC131" s="795"/>
      <c r="BD131" s="795"/>
      <c r="BE131" s="796"/>
      <c r="BF131" s="797" t="s">
        <v>128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493</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494</v>
      </c>
      <c r="W132" s="807"/>
      <c r="X132" s="807"/>
      <c r="Y132" s="807"/>
      <c r="Z132" s="808"/>
      <c r="AA132" s="809">
        <v>4.7234784589999999</v>
      </c>
      <c r="AB132" s="810"/>
      <c r="AC132" s="810"/>
      <c r="AD132" s="810"/>
      <c r="AE132" s="811"/>
      <c r="AF132" s="812">
        <v>5.2419733669999999</v>
      </c>
      <c r="AG132" s="810"/>
      <c r="AH132" s="810"/>
      <c r="AI132" s="810"/>
      <c r="AJ132" s="811"/>
      <c r="AK132" s="812">
        <v>6.5326884969999996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495</v>
      </c>
      <c r="W133" s="786"/>
      <c r="X133" s="786"/>
      <c r="Y133" s="786"/>
      <c r="Z133" s="787"/>
      <c r="AA133" s="788">
        <v>4.7</v>
      </c>
      <c r="AB133" s="789"/>
      <c r="AC133" s="789"/>
      <c r="AD133" s="789"/>
      <c r="AE133" s="790"/>
      <c r="AF133" s="788">
        <v>5.0999999999999996</v>
      </c>
      <c r="AG133" s="789"/>
      <c r="AH133" s="789"/>
      <c r="AI133" s="789"/>
      <c r="AJ133" s="790"/>
      <c r="AK133" s="788">
        <v>5.4</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8bx7dbbcyTM5yLTFrFhHpeOOB+1Z97OLZwNMBCDwDCYBJUaI9sX+XBUz3YnF/B2F2BKA0ud2qz9Kdz9Grvn8yw==" saltValue="StVZlXNLvvepE7MyCKic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bsRA3KiN9TCCkvZvAFxenPQo7EtyZG0PkJlet2HjJ9dv5WFtXHyjCL20LObToh7WO9ttJmTsZdGgR9nRL+RHA==" saltValue="G+4Dj3BOf7MeBECKd5Nc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6"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7"/>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8" t="s">
        <v>504</v>
      </c>
      <c r="AL9" s="1199"/>
      <c r="AM9" s="1199"/>
      <c r="AN9" s="1200"/>
      <c r="AO9" s="277">
        <v>3005702</v>
      </c>
      <c r="AP9" s="277">
        <v>75441</v>
      </c>
      <c r="AQ9" s="278">
        <v>87308</v>
      </c>
      <c r="AR9" s="279">
        <v>-13.6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8" t="s">
        <v>505</v>
      </c>
      <c r="AL10" s="1199"/>
      <c r="AM10" s="1199"/>
      <c r="AN10" s="1200"/>
      <c r="AO10" s="280">
        <v>557811</v>
      </c>
      <c r="AP10" s="280">
        <v>14001</v>
      </c>
      <c r="AQ10" s="281">
        <v>7758</v>
      </c>
      <c r="AR10" s="282">
        <v>80.5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8" t="s">
        <v>506</v>
      </c>
      <c r="AL11" s="1199"/>
      <c r="AM11" s="1199"/>
      <c r="AN11" s="1200"/>
      <c r="AO11" s="280">
        <v>433595</v>
      </c>
      <c r="AP11" s="280">
        <v>10883</v>
      </c>
      <c r="AQ11" s="281">
        <v>2064</v>
      </c>
      <c r="AR11" s="282">
        <v>427.3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8" t="s">
        <v>507</v>
      </c>
      <c r="AL12" s="1199"/>
      <c r="AM12" s="1199"/>
      <c r="AN12" s="1200"/>
      <c r="AO12" s="280" t="s">
        <v>508</v>
      </c>
      <c r="AP12" s="280" t="s">
        <v>508</v>
      </c>
      <c r="AQ12" s="281">
        <v>9</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8" t="s">
        <v>509</v>
      </c>
      <c r="AL13" s="1199"/>
      <c r="AM13" s="1199"/>
      <c r="AN13" s="1200"/>
      <c r="AO13" s="280">
        <v>134753</v>
      </c>
      <c r="AP13" s="280">
        <v>3382</v>
      </c>
      <c r="AQ13" s="281">
        <v>2858</v>
      </c>
      <c r="AR13" s="282">
        <v>18.3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8" t="s">
        <v>510</v>
      </c>
      <c r="AL14" s="1199"/>
      <c r="AM14" s="1199"/>
      <c r="AN14" s="1200"/>
      <c r="AO14" s="280">
        <v>71157</v>
      </c>
      <c r="AP14" s="280">
        <v>1786</v>
      </c>
      <c r="AQ14" s="281">
        <v>1616</v>
      </c>
      <c r="AR14" s="282">
        <v>10.5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1" t="s">
        <v>511</v>
      </c>
      <c r="AL15" s="1202"/>
      <c r="AM15" s="1202"/>
      <c r="AN15" s="1203"/>
      <c r="AO15" s="280">
        <v>-188190</v>
      </c>
      <c r="AP15" s="280">
        <v>-4723</v>
      </c>
      <c r="AQ15" s="281">
        <v>-6164</v>
      </c>
      <c r="AR15" s="282">
        <v>-23.4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1" t="s">
        <v>191</v>
      </c>
      <c r="AL16" s="1202"/>
      <c r="AM16" s="1202"/>
      <c r="AN16" s="1203"/>
      <c r="AO16" s="280">
        <v>4014828</v>
      </c>
      <c r="AP16" s="280">
        <v>100769</v>
      </c>
      <c r="AQ16" s="281">
        <v>95448</v>
      </c>
      <c r="AR16" s="282">
        <v>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4" t="s">
        <v>516</v>
      </c>
      <c r="AL21" s="1205"/>
      <c r="AM21" s="1205"/>
      <c r="AN21" s="1206"/>
      <c r="AO21" s="293">
        <v>6.85</v>
      </c>
      <c r="AP21" s="294">
        <v>8.85</v>
      </c>
      <c r="AQ21" s="295">
        <v>-2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4" t="s">
        <v>517</v>
      </c>
      <c r="AL22" s="1205"/>
      <c r="AM22" s="1205"/>
      <c r="AN22" s="1206"/>
      <c r="AO22" s="298">
        <v>99</v>
      </c>
      <c r="AP22" s="299">
        <v>97.5</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7" t="s">
        <v>518</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6"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7"/>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8" t="s">
        <v>521</v>
      </c>
      <c r="AL32" s="1189"/>
      <c r="AM32" s="1189"/>
      <c r="AN32" s="1190"/>
      <c r="AO32" s="308">
        <v>2290472</v>
      </c>
      <c r="AP32" s="308">
        <v>57489</v>
      </c>
      <c r="AQ32" s="309">
        <v>54035</v>
      </c>
      <c r="AR32" s="310">
        <v>6.4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8" t="s">
        <v>522</v>
      </c>
      <c r="AL33" s="1189"/>
      <c r="AM33" s="1189"/>
      <c r="AN33" s="1190"/>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8" t="s">
        <v>523</v>
      </c>
      <c r="AL34" s="1189"/>
      <c r="AM34" s="1189"/>
      <c r="AN34" s="1190"/>
      <c r="AO34" s="308" t="s">
        <v>508</v>
      </c>
      <c r="AP34" s="308" t="s">
        <v>508</v>
      </c>
      <c r="AQ34" s="309">
        <v>20</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8" t="s">
        <v>524</v>
      </c>
      <c r="AL35" s="1189"/>
      <c r="AM35" s="1189"/>
      <c r="AN35" s="1190"/>
      <c r="AO35" s="308">
        <v>1001991</v>
      </c>
      <c r="AP35" s="308">
        <v>25149</v>
      </c>
      <c r="AQ35" s="309">
        <v>18791</v>
      </c>
      <c r="AR35" s="310">
        <v>33.799999999999997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8" t="s">
        <v>525</v>
      </c>
      <c r="AL36" s="1189"/>
      <c r="AM36" s="1189"/>
      <c r="AN36" s="1190"/>
      <c r="AO36" s="308">
        <v>58199</v>
      </c>
      <c r="AP36" s="308">
        <v>1461</v>
      </c>
      <c r="AQ36" s="309">
        <v>2664</v>
      </c>
      <c r="AR36" s="310">
        <v>-45.2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8" t="s">
        <v>526</v>
      </c>
      <c r="AL37" s="1189"/>
      <c r="AM37" s="1189"/>
      <c r="AN37" s="1190"/>
      <c r="AO37" s="308" t="s">
        <v>508</v>
      </c>
      <c r="AP37" s="308" t="s">
        <v>508</v>
      </c>
      <c r="AQ37" s="309">
        <v>620</v>
      </c>
      <c r="AR37" s="310" t="s">
        <v>508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1" t="s">
        <v>527</v>
      </c>
      <c r="AL38" s="1192"/>
      <c r="AM38" s="1192"/>
      <c r="AN38" s="1193"/>
      <c r="AO38" s="311">
        <v>1316</v>
      </c>
      <c r="AP38" s="311">
        <v>33</v>
      </c>
      <c r="AQ38" s="312">
        <v>2</v>
      </c>
      <c r="AR38" s="300">
        <v>1550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1" t="s">
        <v>528</v>
      </c>
      <c r="AL39" s="1192"/>
      <c r="AM39" s="1192"/>
      <c r="AN39" s="1193"/>
      <c r="AO39" s="308">
        <v>-258237</v>
      </c>
      <c r="AP39" s="308">
        <v>-6482</v>
      </c>
      <c r="AQ39" s="309">
        <v>-4196</v>
      </c>
      <c r="AR39" s="310">
        <v>54.5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8" t="s">
        <v>529</v>
      </c>
      <c r="AL40" s="1189"/>
      <c r="AM40" s="1189"/>
      <c r="AN40" s="1190"/>
      <c r="AO40" s="308">
        <v>-2426245</v>
      </c>
      <c r="AP40" s="308">
        <v>-60897</v>
      </c>
      <c r="AQ40" s="309">
        <v>-50476</v>
      </c>
      <c r="AR40" s="310">
        <v>20.6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4" t="s">
        <v>304</v>
      </c>
      <c r="AL41" s="1195"/>
      <c r="AM41" s="1195"/>
      <c r="AN41" s="1196"/>
      <c r="AO41" s="308">
        <v>667496</v>
      </c>
      <c r="AP41" s="308">
        <v>16754</v>
      </c>
      <c r="AQ41" s="309">
        <v>21460</v>
      </c>
      <c r="AR41" s="310">
        <v>-21.9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1" t="s">
        <v>499</v>
      </c>
      <c r="AN49" s="1183" t="s">
        <v>533</v>
      </c>
      <c r="AO49" s="1184"/>
      <c r="AP49" s="1184"/>
      <c r="AQ49" s="1184"/>
      <c r="AR49" s="118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2"/>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2451861</v>
      </c>
      <c r="AN51" s="330">
        <v>60846</v>
      </c>
      <c r="AO51" s="331">
        <v>-23.6</v>
      </c>
      <c r="AP51" s="332">
        <v>68468</v>
      </c>
      <c r="AQ51" s="333">
        <v>3.9</v>
      </c>
      <c r="AR51" s="334">
        <v>-27.5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1398035</v>
      </c>
      <c r="AN52" s="338">
        <v>34694</v>
      </c>
      <c r="AO52" s="339">
        <v>-33.700000000000003</v>
      </c>
      <c r="AP52" s="340">
        <v>34140</v>
      </c>
      <c r="AQ52" s="341">
        <v>-6.4</v>
      </c>
      <c r="AR52" s="342">
        <v>-27.3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2908339</v>
      </c>
      <c r="AN53" s="330">
        <v>72370</v>
      </c>
      <c r="AO53" s="331">
        <v>18.899999999999999</v>
      </c>
      <c r="AP53" s="332">
        <v>69729</v>
      </c>
      <c r="AQ53" s="333">
        <v>1.8</v>
      </c>
      <c r="AR53" s="334">
        <v>17.100000000000001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2281602</v>
      </c>
      <c r="AN54" s="338">
        <v>56775</v>
      </c>
      <c r="AO54" s="339">
        <v>63.6</v>
      </c>
      <c r="AP54" s="340">
        <v>38908</v>
      </c>
      <c r="AQ54" s="341">
        <v>14</v>
      </c>
      <c r="AR54" s="342">
        <v>49.6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2081093</v>
      </c>
      <c r="AN55" s="330">
        <v>51579</v>
      </c>
      <c r="AO55" s="331">
        <v>-28.7</v>
      </c>
      <c r="AP55" s="332">
        <v>74581</v>
      </c>
      <c r="AQ55" s="333">
        <v>7</v>
      </c>
      <c r="AR55" s="334">
        <v>-35.700000000000003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1313134</v>
      </c>
      <c r="AN56" s="338">
        <v>32545</v>
      </c>
      <c r="AO56" s="339">
        <v>-42.7</v>
      </c>
      <c r="AP56" s="340">
        <v>41563</v>
      </c>
      <c r="AQ56" s="341">
        <v>6.8</v>
      </c>
      <c r="AR56" s="342">
        <v>-49.5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2420333</v>
      </c>
      <c r="AN57" s="330">
        <v>60110</v>
      </c>
      <c r="AO57" s="331">
        <v>16.5</v>
      </c>
      <c r="AP57" s="332">
        <v>76347</v>
      </c>
      <c r="AQ57" s="333">
        <v>2.4</v>
      </c>
      <c r="AR57" s="334">
        <v>14.1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1214142</v>
      </c>
      <c r="AN58" s="338">
        <v>30154</v>
      </c>
      <c r="AO58" s="339">
        <v>-7.3</v>
      </c>
      <c r="AP58" s="340">
        <v>41762</v>
      </c>
      <c r="AQ58" s="341">
        <v>0.5</v>
      </c>
      <c r="AR58" s="342">
        <v>-7.8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6378366</v>
      </c>
      <c r="AN59" s="330">
        <v>160092</v>
      </c>
      <c r="AO59" s="331">
        <v>166.3</v>
      </c>
      <c r="AP59" s="332">
        <v>69604</v>
      </c>
      <c r="AQ59" s="333">
        <v>-8.8000000000000007</v>
      </c>
      <c r="AR59" s="334">
        <v>175.1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2805485</v>
      </c>
      <c r="AN60" s="338">
        <v>70415</v>
      </c>
      <c r="AO60" s="339">
        <v>133.5</v>
      </c>
      <c r="AP60" s="340">
        <v>36247</v>
      </c>
      <c r="AQ60" s="341">
        <v>-13.2</v>
      </c>
      <c r="AR60" s="342">
        <v>146.69999999999999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3247998</v>
      </c>
      <c r="AN61" s="345">
        <v>80999</v>
      </c>
      <c r="AO61" s="346">
        <v>29.9</v>
      </c>
      <c r="AP61" s="347">
        <v>71746</v>
      </c>
      <c r="AQ61" s="348">
        <v>1.3</v>
      </c>
      <c r="AR61" s="334">
        <v>28.6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1802480</v>
      </c>
      <c r="AN62" s="338">
        <v>44917</v>
      </c>
      <c r="AO62" s="339">
        <v>22.7</v>
      </c>
      <c r="AP62" s="340">
        <v>38524</v>
      </c>
      <c r="AQ62" s="341">
        <v>0.3</v>
      </c>
      <c r="AR62" s="342">
        <v>22.4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3SoEDlmQ2cHdpXUzggWpro2p4199KvCbE3UDUKcTovlYdUMRsowVQqGsU3Uj1QEpg8y7HaQEGlae4bB0Ecrew==" saltValue="lgmMwF/IbVdhhMeUzxFr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PSgYLvI1NXVC+dIU9kbaP78SldeS4wBp8Hsg06fMC+31dNt3SevbZkxMtYf1+S/efh3p58WHGUKg9VsG9ywUug==" saltValue="hQfwrSpoSb7vCn1Q81iw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fja2g54ELwNGGFA7qFeraWIEwsKERXyIts/p5jPgRRLCGVCmx1X/M4ZL7vY1+3KCjg4lCzLbXVqOeBhaMbSeNw==" saltValue="FasBba1fGN97CoFWEutV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7" t="s">
        <v>3</v>
      </c>
      <c r="D47" s="1207"/>
      <c r="E47" s="1208"/>
      <c r="F47" s="11">
        <v>50.67</v>
      </c>
      <c r="G47" s="12">
        <v>51.55</v>
      </c>
      <c r="H47" s="12">
        <v>48.49</v>
      </c>
      <c r="I47" s="12">
        <v>50.07</v>
      </c>
      <c r="J47" s="13">
        <v>50.2</v>
      </c>
    </row>
    <row r="48" spans="2:10" ht="57.75" customHeight="1" x14ac:dyDescent="0.15">
      <c r="B48" s="14"/>
      <c r="C48" s="1209" t="s">
        <v>4</v>
      </c>
      <c r="D48" s="1209"/>
      <c r="E48" s="1210"/>
      <c r="F48" s="15">
        <v>3.36</v>
      </c>
      <c r="G48" s="16">
        <v>4.55</v>
      </c>
      <c r="H48" s="16">
        <v>3.81</v>
      </c>
      <c r="I48" s="16">
        <v>5.13</v>
      </c>
      <c r="J48" s="17">
        <v>4.49</v>
      </c>
    </row>
    <row r="49" spans="2:10" ht="57.75" customHeight="1" thickBot="1" x14ac:dyDescent="0.2">
      <c r="B49" s="18"/>
      <c r="C49" s="1211" t="s">
        <v>5</v>
      </c>
      <c r="D49" s="1211"/>
      <c r="E49" s="1212"/>
      <c r="F49" s="19" t="s">
        <v>554</v>
      </c>
      <c r="G49" s="20" t="s">
        <v>555</v>
      </c>
      <c r="H49" s="20" t="s">
        <v>556</v>
      </c>
      <c r="I49" s="20">
        <v>1.46</v>
      </c>
      <c r="J49" s="21" t="s">
        <v>557</v>
      </c>
    </row>
    <row r="50" spans="2:10" x14ac:dyDescent="0.15"/>
  </sheetData>
  <sheetProtection algorithmName="SHA-512" hashValue="JpsMPhYf5TfsftYSuchh9fkd6wBWXIY7Y6/k02d6dbOeNJE8c5QCyeoD4uR9bB6NqkZFz8ZmBua0667YANurog==" saltValue="brBYwnyRC/9pqmyg/zyU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2023-03-14T09:41:13Z</cp:lastPrinted>
  <dcterms:created xsi:type="dcterms:W3CDTF">2023-02-20T06:14:43Z</dcterms:created>
  <dcterms:modified xsi:type="dcterms:W3CDTF">2023-10-19T00:59:32Z</dcterms:modified>
  <cp:category/>
</cp:coreProperties>
</file>