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vfs031\010本庁\040企画財政部\040財政課\Ｈ23 財政課\23 財政比較分析表（財政状況資料集）\R03財政比較分析表・歳出比較分析表\231003【】_【照会：1019（木）〆】令和３年度財政状況資料集の作成について（2回目・地方公会計関係）\提出\"/>
    </mc:Choice>
  </mc:AlternateContent>
  <xr:revisionPtr revIDLastSave="0" documentId="13_ncr:1_{095ACF8F-2152-44F2-9FB2-D898BA0ECE69}" xr6:coauthVersionLast="43" xr6:coauthVersionMax="47" xr10:uidLastSave="{00000000-0000-0000-0000-000000000000}"/>
  <bookViews>
    <workbookView xWindow="-120" yWindow="-120" windowWidth="20730" windowHeight="11160" tabRatio="872" activeTab="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63" i="12" l="1"/>
  <c r="AU63" i="12"/>
  <c r="AU88" i="12"/>
  <c r="AF88" i="12"/>
  <c r="AP88" i="12"/>
  <c r="AA76" i="12"/>
  <c r="AA68" i="12"/>
  <c r="AA69" i="12"/>
  <c r="AA70" i="12"/>
  <c r="AA71" i="12"/>
  <c r="AA72" i="12"/>
  <c r="AA73" i="12"/>
  <c r="AA74" i="12"/>
  <c r="AA75" i="12"/>
  <c r="AA28" i="12" l="1"/>
  <c r="AA29" i="12"/>
  <c r="AA30" i="12"/>
  <c r="AA31" i="12"/>
  <c r="AA32" i="12"/>
  <c r="AA33" i="12"/>
  <c r="AP23" i="12"/>
  <c r="AA7" i="12" l="1"/>
  <c r="AA8" i="12"/>
  <c r="AA10" i="12"/>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CO35" i="10"/>
  <c r="BE35" i="10"/>
  <c r="CO34" i="10"/>
  <c r="BW34" i="10"/>
  <c r="BW35" i="10" s="1"/>
  <c r="BW36" i="10" s="1"/>
  <c r="BW37" i="10" s="1"/>
  <c r="BW38" i="10" s="1"/>
  <c r="BW39" i="10" s="1"/>
  <c r="BW40" i="10" s="1"/>
  <c r="BW41" i="10" s="1"/>
  <c r="BW42" i="10" s="1"/>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alcChain>
</file>

<file path=xl/sharedStrings.xml><?xml version="1.0" encoding="utf-8"?>
<sst xmlns="http://schemas.openxmlformats.org/spreadsheetml/2006/main" count="1142" uniqueCount="627">
  <si>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</si>
  <si>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</si>
  <si>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</si>
  <si>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</si>
  <si>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</si>
  <si>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</si>
  <si>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</si>
  <si>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</si>
  <si>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</si>
  <si>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</si>
  <si>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</si>
  <si>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</si>
  <si>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</si>
  <si>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</si>
  <si>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</si>
  <si>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</si>
  <si>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</si>
  <si>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</si>
  <si>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</si>
  <si>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</si>
  <si>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</si>
  <si>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</si>
  <si>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</si>
  <si>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</si>
  <si>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</si>
  <si>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</si>
  <si>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</si>
  <si>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</si>
  <si>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</si>
  <si>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</si>
  <si>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</si>
  <si>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</si>
  <si>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</si>
  <si>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</si>
  <si>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</si>
  <si>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</si>
  <si>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</si>
  <si>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</si>
  <si>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</si>
  <si>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</si>
  <si>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</si>
  <si>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</si>
  <si>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</si>
  <si>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</si>
  <si>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</si>
  <si>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</si>
  <si>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</si>
  <si>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</si>
  <si>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</si>
  <si>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</si>
  <si>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</si>
  <si>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</si>
  <si>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</si>
  <si>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</si>
  <si>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</si>
  <si>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</si>
  <si>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</si>
  <si>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</si>
  <si>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</si>
  <si>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</si>
  <si>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</si>
  <si>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</si>
  <si>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</si>
  <si>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</si>
  <si>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</si>
  <si>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</si>
  <si>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</si>
  <si>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</si>
  <si>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</si>
  <si>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</si>
  <si>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</si>
  <si>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</si>
  <si>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</si>
  <si>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</si>
  <si>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</si>
  <si>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</si>
  <si>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</si>
  <si>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</si>
  <si>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</si>
  <si>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</si>
  <si>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</si>
  <si>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</si>
  <si>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</si>
  <si>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</si>
  <si>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</si>
  <si>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</si>
  <si>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</si>
  <si>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</si>
  <si>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</si>
  <si>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</si>
  <si>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</si>
  <si>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</si>
  <si>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</si>
  <si>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</si>
  <si>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</si>
  <si>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</si>
  <si>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</si>
  <si>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</si>
  <si>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</si>
  <si>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</si>
  <si>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</si>
  <si>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</si>
  <si>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</si>
  <si>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</si>
  <si>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</si>
  <si>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</si>
  <si>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</si>
  <si>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</si>
  <si>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</si>
  <si>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</si>
  <si>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</si>
  <si>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</si>
  <si>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</si>
  <si>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</si>
  <si>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</si>
  <si>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</si>
  <si>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</si>
  <si>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</si>
  <si>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</si>
  <si>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</si>
  <si>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</si>
  <si>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</si>
  <si>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</si>
  <si>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</si>
  <si>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</si>
  <si>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</si>
  <si>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</si>
  <si>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</si>
  <si>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</si>
  <si>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</si>
  <si>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</si>
  <si>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</si>
  <si>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</si>
  <si>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</si>
  <si>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</si>
  <si>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</si>
  <si>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</si>
  <si>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</si>
  <si>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</si>
  <si>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</si>
  <si>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</si>
  <si>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</si>
  <si>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</si>
  <si>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</si>
  <si>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</si>
  <si>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</si>
  <si>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</si>
  <si>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</si>
  <si>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</si>
  <si>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</si>
  <si>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</si>
  <si>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</si>
  <si>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</si>
  <si>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</si>
  <si>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</si>
  <si>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</si>
  <si>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</si>
  <si>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</si>
  <si>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</si>
  <si>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</si>
  <si>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</si>
  <si>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</si>
  <si>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</si>
  <si>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</si>
  <si>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</si>
  <si>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</si>
  <si>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</si>
  <si>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</si>
  <si>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</si>
  <si>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</si>
  <si>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</si>
  <si>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</si>
  <si>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</si>
  <si>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</si>
  <si>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</si>
  <si>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</si>
  <si>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</si>
  <si>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</si>
  <si>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</si>
  <si>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</si>
  <si>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</si>
  <si>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</si>
  <si>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</si>
  <si>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</si>
  <si>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</si>
  <si>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</si>
  <si>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</si>
  <si>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</si>
  <si>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</si>
  <si>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</si>
  <si>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</si>
  <si>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</si>
  <si>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</si>
  <si>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</si>
  <si>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</si>
  <si>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</si>
  <si>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</si>
  <si>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</si>
  <si>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</si>
  <si>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</si>
  <si>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</si>
  <si>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</si>
  <si>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</si>
  <si>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</si>
  <si>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</si>
  <si>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</si>
  <si>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</si>
  <si>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</si>
  <si>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</si>
  <si>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</si>
  <si>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</si>
  <si>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</si>
  <si>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</si>
  <si>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</si>
  <si>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</si>
  <si>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</si>
  <si>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</si>
  <si>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</si>
  <si>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兵庫県たつの市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</si>
  <si>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</si>
  <si>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</si>
  <si>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</si>
  <si>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</si>
  <si>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</si>
  <si>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</si>
  <si>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</si>
  <si>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</si>
  <si>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</si>
  <si>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</si>
  <si>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</si>
  <si>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</si>
  <si>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</si>
  <si>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</si>
  <si>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</si>
  <si>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</si>
  <si>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</si>
  <si>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</si>
  <si>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</si>
  <si>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</si>
  <si>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</si>
  <si>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</si>
  <si>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</si>
  <si>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</si>
  <si>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</si>
  <si>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</si>
  <si>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</si>
  <si>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</si>
  <si>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</si>
  <si>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</si>
  <si>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</si>
  <si>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</si>
  <si>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</si>
  <si>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</si>
  <si>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</si>
  <si>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</si>
  <si>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</si>
  <si>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</si>
  <si>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</si>
  <si>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</si>
  <si>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</si>
  <si>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</si>
  <si>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</si>
  <si>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</si>
  <si>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</si>
  <si>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</si>
  <si>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</si>
  <si>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</si>
  <si>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</si>
  <si>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</si>
  <si>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</si>
  <si>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</si>
  <si>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</si>
  <si>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</si>
  <si>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</si>
  <si>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</si>
  <si>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</si>
  <si>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</si>
  <si>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</si>
  <si>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</si>
  <si>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</si>
  <si>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</si>
  <si>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</si>
  <si>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</si>
  <si>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</si>
  <si>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</si>
  <si>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</si>
  <si>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</si>
  <si>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</si>
  <si>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</si>
  <si>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</si>
  <si>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</si>
  <si>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</si>
  <si>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</si>
  <si>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</si>
  <si>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</si>
  <si>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</si>
  <si>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</si>
  <si>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</si>
  <si>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</si>
  <si>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</si>
  <si>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</si>
  <si>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</si>
  <si>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</si>
  <si>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</si>
  <si>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</si>
  <si>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</si>
  <si>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</si>
  <si>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</si>
  <si>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</si>
  <si>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</si>
  <si>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</si>
  <si>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</si>
  <si>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</si>
  <si>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</si>
  <si>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</si>
  <si>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</si>
  <si>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</si>
  <si>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</si>
  <si>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</si>
  <si>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</si>
  <si>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</si>
  <si>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</si>
  <si>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</si>
  <si>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</si>
  <si>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</si>
  <si>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</si>
  <si>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</si>
  <si>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</si>
  <si>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</si>
  <si>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</si>
  <si>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</si>
  <si>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</si>
  <si>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</si>
  <si>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</si>
  <si>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</si>
  <si>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</si>
  <si>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</si>
  <si>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</si>
  <si>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</si>
  <si>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</si>
  <si>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</si>
  <si>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</si>
  <si>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</si>
  <si>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</si>
  <si>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</si>
  <si>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</si>
  <si>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</si>
  <si>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</si>
  <si>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</si>
  <si>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</si>
  <si>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</si>
  <si>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</si>
  <si>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</si>
  <si>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</si>
  <si>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</si>
  <si>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</si>
  <si>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</si>
  <si>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</si>
  <si>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</si>
  <si>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</si>
  <si>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</si>
  <si>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</si>
  <si>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</si>
  <si>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</si>
  <si>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</si>
  <si>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</si>
  <si>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</si>
  <si>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</si>
  <si>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</si>
  <si>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</si>
  <si>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</si>
  <si>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兵庫県たつの市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</si>
  <si>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</si>
  <si>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</si>
  <si>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</si>
  <si>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</si>
  <si>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</si>
  <si>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</si>
  <si>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</si>
  <si>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</si>
  <si>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</si>
  <si>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</si>
  <si>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</si>
  <si>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</si>
  <si>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</si>
  <si>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</si>
  <si>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</si>
  <si>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</si>
  <si>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</si>
  <si>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</si>
  <si>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</si>
  <si>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</si>
  <si>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</si>
  <si>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土地取得造成事業特別会計</t>
    <phoneticPr fontId="5"/>
  </si>
  <si>
    <t>-</t>
    <phoneticPr fontId="5"/>
  </si>
  <si>
    <t>揖龍公平委員会事業特別会計</t>
    <phoneticPr fontId="5"/>
  </si>
  <si>
    <t>病院事業債管理事業特別会計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</si>
  <si>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</si>
  <si>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</si>
  <si>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</si>
  <si>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</si>
  <si>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</si>
  <si>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</si>
  <si>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</si>
  <si>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</si>
  <si>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</si>
  <si>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</si>
  <si>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</si>
  <si>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</si>
  <si>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</si>
  <si>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</si>
  <si>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</si>
  <si>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</si>
  <si>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</si>
  <si>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</si>
  <si>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</si>
  <si>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</si>
  <si>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法適用企業</t>
    <phoneticPr fontId="5"/>
  </si>
  <si>
    <t>国民宿舎事業会計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</si>
  <si>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</si>
  <si>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</si>
  <si>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</si>
  <si>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</si>
  <si>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</si>
  <si>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</si>
  <si>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</si>
  <si>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</si>
  <si>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</si>
  <si>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</si>
  <si>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</si>
  <si>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</si>
  <si>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</si>
  <si>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</si>
  <si>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</si>
  <si>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</si>
  <si>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</si>
  <si>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</si>
  <si>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</si>
  <si>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</si>
  <si>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</si>
  <si>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</si>
  <si>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</si>
  <si>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</si>
  <si>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</si>
  <si>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</si>
  <si>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</si>
  <si>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</si>
  <si>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</si>
  <si>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</si>
  <si>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</si>
  <si>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</si>
  <si>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</si>
  <si>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</si>
  <si>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</si>
  <si>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</si>
  <si>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</si>
  <si>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</si>
  <si>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</si>
  <si>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</si>
  <si>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</si>
  <si>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</si>
  <si>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</si>
  <si>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</si>
  <si>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</si>
  <si>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</si>
  <si>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</si>
  <si>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</si>
  <si>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</si>
  <si>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</si>
  <si>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</si>
  <si>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</si>
  <si>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</si>
  <si>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</si>
  <si>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</si>
  <si>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</si>
  <si>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</si>
  <si>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</si>
  <si>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</si>
  <si>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</si>
  <si>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</si>
  <si>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</si>
  <si>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</si>
  <si>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</si>
  <si>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</si>
  <si>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</si>
  <si>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</si>
  <si>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</si>
  <si>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</si>
  <si>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</si>
  <si>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</si>
  <si>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</si>
  <si>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</si>
  <si>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</si>
  <si>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</si>
  <si>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</si>
  <si>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</si>
  <si>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</si>
  <si>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</si>
  <si>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</si>
  <si>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</si>
  <si>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</si>
  <si>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</si>
  <si>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</si>
  <si>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</si>
  <si>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</si>
  <si>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</si>
  <si>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</si>
  <si>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</si>
  <si>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</si>
  <si>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</si>
  <si>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</si>
  <si>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</si>
  <si>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</si>
  <si>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</si>
  <si>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</si>
  <si>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</si>
  <si>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</si>
  <si>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</si>
  <si>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</si>
  <si>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</si>
  <si>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</si>
  <si>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</si>
  <si>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</si>
  <si>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</si>
  <si>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</si>
  <si>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</si>
  <si>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</si>
  <si>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</si>
  <si>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</si>
  <si>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</si>
  <si>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</si>
  <si>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</si>
  <si>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</si>
  <si>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</si>
  <si>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</si>
  <si>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</si>
  <si>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</si>
  <si>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</si>
  <si>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</si>
  <si>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</si>
  <si>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</si>
  <si>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</si>
  <si>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</si>
  <si>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</si>
  <si>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</si>
  <si>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</si>
  <si>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</si>
  <si>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</si>
  <si>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</si>
  <si>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</si>
  <si>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</si>
  <si>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</si>
  <si>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</si>
  <si>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</si>
  <si>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</si>
  <si>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</si>
  <si>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</si>
  <si>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</si>
  <si>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</si>
  <si>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</si>
  <si>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</si>
  <si>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</si>
  <si>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</si>
  <si>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</si>
  <si>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</si>
  <si>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</si>
  <si>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</si>
  <si>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</si>
  <si>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</si>
  <si>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</si>
  <si>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</si>
  <si>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</si>
  <si>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</si>
  <si>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</si>
  <si>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</si>
  <si>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</si>
  <si>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</si>
  <si>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</si>
  <si>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</si>
  <si>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</si>
  <si>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</si>
  <si>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5.37</t>
  </si>
  <si>
    <t>▲ 3.98</t>
  </si>
  <si>
    <t>一般会計</t>
  </si>
  <si>
    <t>水道事業会計</t>
  </si>
  <si>
    <t>下水道事業会計</t>
  </si>
  <si>
    <t>介護保険事業特別会計</t>
  </si>
  <si>
    <t>国民健康保険事業特別会計</t>
  </si>
  <si>
    <t>国民宿舎事業会計</t>
  </si>
  <si>
    <t>後期高齢者医療事業特別会計</t>
  </si>
  <si>
    <t>学校給食センター事業特別会計</t>
  </si>
  <si>
    <t>その他会計（赤字）</t>
  </si>
  <si>
    <t>▲ 0.32</t>
  </si>
  <si>
    <t>その他会計（黒字）</t>
  </si>
  <si>
    <t>（百万円）</t>
    <phoneticPr fontId="5"/>
  </si>
  <si>
    <t>H28末</t>
    <phoneticPr fontId="5"/>
  </si>
  <si>
    <t>H29末</t>
    <phoneticPr fontId="5"/>
  </si>
  <si>
    <t>H30末</t>
    <phoneticPr fontId="5"/>
  </si>
  <si>
    <t>R01末</t>
    <phoneticPr fontId="5"/>
  </si>
  <si>
    <t>R02末</t>
    <phoneticPr fontId="5"/>
  </si>
  <si>
    <t>-</t>
    <phoneticPr fontId="2"/>
  </si>
  <si>
    <t>播磨高原広域事務組合</t>
    <rPh sb="0" eb="10">
      <t>ハリコウ</t>
    </rPh>
    <phoneticPr fontId="2"/>
  </si>
  <si>
    <t>揖龍保健衛生施設事務組合</t>
    <rPh sb="0" eb="12">
      <t>イリュウエイセイ</t>
    </rPh>
    <phoneticPr fontId="2"/>
  </si>
  <si>
    <t>にしはりま環境事務組合</t>
    <rPh sb="5" eb="11">
      <t>カンキョウ</t>
    </rPh>
    <phoneticPr fontId="2"/>
  </si>
  <si>
    <t>西播磨水道企業団</t>
    <rPh sb="0" eb="8">
      <t>ニシスイ</t>
    </rPh>
    <phoneticPr fontId="2"/>
  </si>
  <si>
    <t>西はりま消防組合</t>
    <rPh sb="0" eb="1">
      <t>ニシ</t>
    </rPh>
    <rPh sb="4" eb="8">
      <t>ショウボウ</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</si>
  <si>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</si>
  <si>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</si>
  <si>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</si>
  <si>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</si>
  <si>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公共施設整備基金</t>
    <rPh sb="0" eb="4">
      <t>コウキョウシセツ</t>
    </rPh>
    <rPh sb="4" eb="8">
      <t>セイビキキン</t>
    </rPh>
    <phoneticPr fontId="5"/>
  </si>
  <si>
    <t>地域振興基金</t>
    <rPh sb="0" eb="6">
      <t>チイキシンコウキキン</t>
    </rPh>
    <phoneticPr fontId="5"/>
  </si>
  <si>
    <t>地域福祉基金</t>
    <rPh sb="0" eb="6">
      <t>チイキフクシキキン</t>
    </rPh>
    <phoneticPr fontId="5"/>
  </si>
  <si>
    <t>ふるさと応援基金</t>
    <rPh sb="4" eb="8">
      <t>オウエンキキン</t>
    </rPh>
    <phoneticPr fontId="5"/>
  </si>
  <si>
    <t>たつの未来基金</t>
    <rPh sb="3" eb="5">
      <t>ミライ</t>
    </rPh>
    <rPh sb="5" eb="7">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</si>
  <si>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</si>
  <si>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</si>
  <si>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</si>
  <si>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大きく改善しているものの、有形固定資産減価償却率は悪化傾向が継続している。公共施設の更新や除却に着手し、必要な投資を行っていることから、今後は有形固定資産減価償却率の改善を見込んでいる。引き続き、公共施設の更新や除却等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</si>
  <si>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</si>
  <si>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</si>
  <si>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</si>
  <si>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</si>
  <si>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</si>
  <si>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</si>
  <si>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改善傾向にあるものの、類似団体内では依然として悪い値となっている。今後、令和７年度までは普通会計において合併特例債の発行が増加するが、今年度の比率程度を維持できるよう計画的に事業を実施していく。
将来負担比率については、類似他団体よりも良い値となっている。普通会計においては先のとおり合併特例債の発行額が増加し、地方債の借入残高は増加するが、下水道事業等の企業会計の地方債残高は減少傾向であることから、市全体では今後も改善していく見込みである。</t>
    <rPh sb="85" eb="87">
      <t>テイド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</si>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</sst>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7D73A8A2-1748-4385-8C82-D3DC793999A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9BA6BE7-F4A4-44AD-8C2E-DA6F6674326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8D30-43A7-AD6C-BCF79AB4A3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40818</c:v>
                </c:pt>
                <c:pt idx="1">
                  <c:v>42882</c:v>
                </c:pt>
                <c:pt idx="2">
                  <c:v>55901</c:v>
                </c:pt>
                <c:pt idx="3">
                  <c:v>99825</c:v>
                </c:pt>
                <c:pt idx="4">
                  <c:v>52750</c:v>
                </c:pt>
              </c:numCache>
            </c:numRef>
          </c:val>
          <c:smooth val="0"/>
          <c:extLst>
            <c:ext xmlns:c16="http://schemas.microsoft.com/office/drawing/2014/chart" uri="{C3380CC4-5D6E-409C-BE32-E72D297353CC}">
              <c16:uniqueId val="{00000001-8D30-43A7-AD6C-BCF79AB4A3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3.07</c:v>
                </c:pt>
                <c:pt idx="1">
                  <c:v>3.21</c:v>
                </c:pt>
                <c:pt idx="2">
                  <c:v>3.45</c:v>
                </c:pt>
                <c:pt idx="3">
                  <c:v>5.58</c:v>
                </c:pt>
                <c:pt idx="4">
                  <c:v>6.72</c:v>
                </c:pt>
              </c:numCache>
            </c:numRef>
          </c:val>
          <c:extLst>
            <c:ext xmlns:c16="http://schemas.microsoft.com/office/drawing/2014/chart" uri="{C3380CC4-5D6E-409C-BE32-E72D297353CC}">
              <c16:uniqueId val="{00000000-0881-4BC4-8935-FCF0AF6936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39.75</c:v>
                </c:pt>
                <c:pt idx="1">
                  <c:v>33.18</c:v>
                </c:pt>
                <c:pt idx="2">
                  <c:v>29.28</c:v>
                </c:pt>
                <c:pt idx="3">
                  <c:v>26.97</c:v>
                </c:pt>
                <c:pt idx="4">
                  <c:v>29.78</c:v>
                </c:pt>
              </c:numCache>
            </c:numRef>
          </c:val>
          <c:extLst>
            <c:ext xmlns:c16="http://schemas.microsoft.com/office/drawing/2014/chart" uri="{C3380CC4-5D6E-409C-BE32-E72D297353CC}">
              <c16:uniqueId val="{00000001-0881-4BC4-8935-FCF0AF6936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-5.37</c:v>
                </c:pt>
                <c:pt idx="2">
                  <c:v>-3.98</c:v>
                </c:pt>
                <c:pt idx="3">
                  <c:v>2.94</c:v>
                </c:pt>
                <c:pt idx="4">
                  <c:v>6.43</c:v>
                </c:pt>
              </c:numCache>
            </c:numRef>
          </c:val>
          <c:smooth val="0"/>
          <c:extLst>
            <c:ext xmlns:c16="http://schemas.microsoft.com/office/drawing/2014/chart" uri="{C3380CC4-5D6E-409C-BE32-E72D297353CC}">
              <c16:uniqueId val="{00000002-0881-4BC4-8935-FCF0AF6936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0.33</c:v>
                </c:pt>
                <c:pt idx="4">
                  <c:v>#N/A</c:v>
                </c:pt>
                <c:pt idx="5">
                  <c:v>5.14</c:v>
                </c:pt>
                <c:pt idx="6">
                  <c:v>#N/A</c:v>
                </c:pt>
                <c:pt idx="7">
                  <c:v>0</c:v>
                </c:pt>
                <c:pt idx="8">
                  <c:v>#N/A</c:v>
                </c:pt>
                <c:pt idx="9">
                  <c:v>0</c:v>
                </c:pt>
              </c:numCache>
            </c:numRef>
          </c:val>
          <c:extLst>
            <c:ext xmlns:c16="http://schemas.microsoft.com/office/drawing/2014/chart" uri="{C3380CC4-5D6E-409C-BE32-E72D297353CC}">
              <c16:uniqueId val="{00000000-F91D-4F69-8257-44A48AE8B8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0.32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1D-4F69-8257-44A48AE8B8D6}"/>
            </c:ext>
          </c:extLst>
        </c:ser>
        <c:ser>
          <c:idx val="2"/>
          <c:order val="2"/>
          <c:tx>
            <c:strRef>
              <c:f>データシート!$A$29</c:f>
              <c:strCache>
                <c:ptCount val="1"/>
                <c:pt idx="0">
                  <c:v>学校給食センター事業特別会計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1D-4F69-8257-44A48AE8B8D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0.11</c:v>
                </c:pt>
                <c:pt idx="4">
                  <c:v>#N/A</c:v>
                </c:pt>
                <c:pt idx="5">
                  <c:v>0.12</c:v>
                </c:pt>
                <c:pt idx="6">
                  <c:v>#N/A</c:v>
                </c:pt>
                <c:pt idx="7">
                  <c:v>0</c:v>
                </c:pt>
                <c:pt idx="8">
                  <c:v>#N/A</c:v>
                </c:pt>
                <c:pt idx="9">
                  <c:v>0</c:v>
                </c:pt>
              </c:numCache>
            </c:numRef>
          </c:val>
          <c:extLst>
            <c:ext xmlns:c16="http://schemas.microsoft.com/office/drawing/2014/chart" uri="{C3380CC4-5D6E-409C-BE32-E72D297353CC}">
              <c16:uniqueId val="{00000003-F91D-4F69-8257-44A48AE8B8D6}"/>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F91D-4F69-8257-44A48AE8B8D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1.37</c:v>
                </c:pt>
                <c:pt idx="2">
                  <c:v>#N/A</c:v>
                </c:pt>
                <c:pt idx="3">
                  <c:v>0.66</c:v>
                </c:pt>
                <c:pt idx="4">
                  <c:v>#N/A</c:v>
                </c:pt>
                <c:pt idx="5">
                  <c:v>0.73</c:v>
                </c:pt>
                <c:pt idx="6">
                  <c:v>#N/A</c:v>
                </c:pt>
                <c:pt idx="7">
                  <c:v>0.41</c:v>
                </c:pt>
                <c:pt idx="8">
                  <c:v>#N/A</c:v>
                </c:pt>
                <c:pt idx="9">
                  <c:v>0.61</c:v>
                </c:pt>
              </c:numCache>
            </c:numRef>
          </c:val>
          <c:extLst>
            <c:ext xmlns:c16="http://schemas.microsoft.com/office/drawing/2014/chart" uri="{C3380CC4-5D6E-409C-BE32-E72D297353CC}">
              <c16:uniqueId val="{00000005-F91D-4F69-8257-44A48AE8B8D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1.0900000000000001</c:v>
                </c:pt>
                <c:pt idx="2">
                  <c:v>#N/A</c:v>
                </c:pt>
                <c:pt idx="3">
                  <c:v>1.02</c:v>
                </c:pt>
                <c:pt idx="4">
                  <c:v>#N/A</c:v>
                </c:pt>
                <c:pt idx="5">
                  <c:v>0.49</c:v>
                </c:pt>
                <c:pt idx="6">
                  <c:v>#N/A</c:v>
                </c:pt>
                <c:pt idx="7">
                  <c:v>0.89</c:v>
                </c:pt>
                <c:pt idx="8">
                  <c:v>#N/A</c:v>
                </c:pt>
                <c:pt idx="9">
                  <c:v>0.95</c:v>
                </c:pt>
              </c:numCache>
            </c:numRef>
          </c:val>
          <c:extLst>
            <c:ext xmlns:c16="http://schemas.microsoft.com/office/drawing/2014/chart" uri="{C3380CC4-5D6E-409C-BE32-E72D297353CC}">
              <c16:uniqueId val="{00000006-F91D-4F69-8257-44A48AE8B8D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1.64</c:v>
                </c:pt>
                <c:pt idx="8">
                  <c:v>#N/A</c:v>
                </c:pt>
                <c:pt idx="9">
                  <c:v>1.38</c:v>
                </c:pt>
              </c:numCache>
            </c:numRef>
          </c:val>
          <c:extLst>
            <c:ext xmlns:c16="http://schemas.microsoft.com/office/drawing/2014/chart" uri="{C3380CC4-5D6E-409C-BE32-E72D297353CC}">
              <c16:uniqueId val="{00000007-F91D-4F69-8257-44A48AE8B8D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3.52</c:v>
                </c:pt>
                <c:pt idx="2">
                  <c:v>#N/A</c:v>
                </c:pt>
                <c:pt idx="3">
                  <c:v>4.3099999999999996</c:v>
                </c:pt>
                <c:pt idx="4">
                  <c:v>#N/A</c:v>
                </c:pt>
                <c:pt idx="5">
                  <c:v>5.28</c:v>
                </c:pt>
                <c:pt idx="6">
                  <c:v>#N/A</c:v>
                </c:pt>
                <c:pt idx="7">
                  <c:v>6.62</c:v>
                </c:pt>
                <c:pt idx="8">
                  <c:v>#N/A</c:v>
                </c:pt>
                <c:pt idx="9">
                  <c:v>6.69</c:v>
                </c:pt>
              </c:numCache>
            </c:numRef>
          </c:val>
          <c:extLst>
            <c:ext xmlns:c16="http://schemas.microsoft.com/office/drawing/2014/chart" uri="{C3380CC4-5D6E-409C-BE32-E72D297353CC}">
              <c16:uniqueId val="{00000008-F91D-4F69-8257-44A48AE8B8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3.06</c:v>
                </c:pt>
                <c:pt idx="2">
                  <c:v>#N/A</c:v>
                </c:pt>
                <c:pt idx="3">
                  <c:v>3.2</c:v>
                </c:pt>
                <c:pt idx="4">
                  <c:v>#N/A</c:v>
                </c:pt>
                <c:pt idx="5">
                  <c:v>3.44</c:v>
                </c:pt>
                <c:pt idx="6">
                  <c:v>#N/A</c:v>
                </c:pt>
                <c:pt idx="7">
                  <c:v>5.57</c:v>
                </c:pt>
                <c:pt idx="8">
                  <c:v>#N/A</c:v>
                </c:pt>
                <c:pt idx="9">
                  <c:v>6.71</c:v>
                </c:pt>
              </c:numCache>
            </c:numRef>
          </c:val>
          <c:extLst>
            <c:ext xmlns:c16="http://schemas.microsoft.com/office/drawing/2014/chart" uri="{C3380CC4-5D6E-409C-BE32-E72D297353CC}">
              <c16:uniqueId val="{00000009-F91D-4F69-8257-44A48AE8B8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5125</c:v>
                </c:pt>
                <c:pt idx="5">
                  <c:v>4977</c:v>
                </c:pt>
                <c:pt idx="8">
                  <c:v>4896</c:v>
                </c:pt>
                <c:pt idx="11">
                  <c:v>4844</c:v>
                </c:pt>
                <c:pt idx="14">
                  <c:v>5020</c:v>
                </c:pt>
              </c:numCache>
            </c:numRef>
          </c:val>
          <c:extLst>
            <c:ext xmlns:c16="http://schemas.microsoft.com/office/drawing/2014/chart" uri="{C3380CC4-5D6E-409C-BE32-E72D297353CC}">
              <c16:uniqueId val="{00000000-5A01-4733-B0C4-5BFD4C5731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5A01-4733-B0C4-5BFD4C5731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01-4733-B0C4-5BFD4C5731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345</c:v>
                </c:pt>
                <c:pt idx="3">
                  <c:v>262</c:v>
                </c:pt>
                <c:pt idx="6">
                  <c:v>239</c:v>
                </c:pt>
                <c:pt idx="9">
                  <c:v>216</c:v>
                </c:pt>
                <c:pt idx="12">
                  <c:v>209</c:v>
                </c:pt>
              </c:numCache>
            </c:numRef>
          </c:val>
          <c:extLst>
            <c:ext xmlns:c16="http://schemas.microsoft.com/office/drawing/2014/chart" uri="{C3380CC4-5D6E-409C-BE32-E72D297353CC}">
              <c16:uniqueId val="{00000003-5A01-4733-B0C4-5BFD4C5731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3093</c:v>
                </c:pt>
                <c:pt idx="3">
                  <c:v>3171</c:v>
                </c:pt>
                <c:pt idx="6">
                  <c:v>3067</c:v>
                </c:pt>
                <c:pt idx="9">
                  <c:v>2685</c:v>
                </c:pt>
                <c:pt idx="12">
                  <c:v>2487</c:v>
                </c:pt>
              </c:numCache>
            </c:numRef>
          </c:val>
          <c:extLst>
            <c:ext xmlns:c16="http://schemas.microsoft.com/office/drawing/2014/chart" uri="{C3380CC4-5D6E-409C-BE32-E72D297353CC}">
              <c16:uniqueId val="{00000004-5A01-4733-B0C4-5BFD4C5731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5A01-4733-B0C4-5BFD4C5731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1-4733-B0C4-5BFD4C5731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3550</c:v>
                </c:pt>
                <c:pt idx="3">
                  <c:v>3414</c:v>
                </c:pt>
                <c:pt idx="6">
                  <c:v>3273</c:v>
                </c:pt>
                <c:pt idx="9">
                  <c:v>3452</c:v>
                </c:pt>
                <c:pt idx="12">
                  <c:v>3501</c:v>
                </c:pt>
              </c:numCache>
            </c:numRef>
          </c:val>
          <c:extLst>
            <c:ext xmlns:c16="http://schemas.microsoft.com/office/drawing/2014/chart" uri="{C3380CC4-5D6E-409C-BE32-E72D297353CC}">
              <c16:uniqueId val="{00000007-5A01-4733-B0C4-5BFD4C5731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1896</c:v>
                </c:pt>
                <c:pt idx="2">
                  <c:v>#N/A</c:v>
                </c:pt>
                <c:pt idx="3">
                  <c:v>#N/A</c:v>
                </c:pt>
                <c:pt idx="4">
                  <c:v>1903</c:v>
                </c:pt>
                <c:pt idx="5">
                  <c:v>#N/A</c:v>
                </c:pt>
                <c:pt idx="6">
                  <c:v>#N/A</c:v>
                </c:pt>
                <c:pt idx="7">
                  <c:v>1716</c:v>
                </c:pt>
                <c:pt idx="8">
                  <c:v>#N/A</c:v>
                </c:pt>
                <c:pt idx="9">
                  <c:v>#N/A</c:v>
                </c:pt>
                <c:pt idx="10">
                  <c:v>1543</c:v>
                </c:pt>
                <c:pt idx="11">
                  <c:v>#N/A</c:v>
                </c:pt>
                <c:pt idx="12">
                  <c:v>#N/A</c:v>
                </c:pt>
                <c:pt idx="13">
                  <c:v>1210</c:v>
                </c:pt>
                <c:pt idx="14">
                  <c:v>#N/A</c:v>
                </c:pt>
              </c:numCache>
            </c:numRef>
          </c:val>
          <c:smooth val="0"/>
          <c:extLst>
            <c:ext xmlns:c16="http://schemas.microsoft.com/office/drawing/2014/chart" uri="{C3380CC4-5D6E-409C-BE32-E72D297353CC}">
              <c16:uniqueId val="{00000008-5A01-4733-B0C4-5BFD4C5731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47600</c:v>
                </c:pt>
                <c:pt idx="5">
                  <c:v>46343</c:v>
                </c:pt>
                <c:pt idx="8">
                  <c:v>45737</c:v>
                </c:pt>
                <c:pt idx="11">
                  <c:v>46678</c:v>
                </c:pt>
                <c:pt idx="14">
                  <c:v>45456</c:v>
                </c:pt>
              </c:numCache>
            </c:numRef>
          </c:val>
          <c:extLst>
            <c:ext xmlns:c16="http://schemas.microsoft.com/office/drawing/2014/chart" uri="{C3380CC4-5D6E-409C-BE32-E72D297353CC}">
              <c16:uniqueId val="{00000000-1C90-49F8-A043-92E6ADA34B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4358</c:v>
                </c:pt>
                <c:pt idx="5">
                  <c:v>4179</c:v>
                </c:pt>
                <c:pt idx="8">
                  <c:v>3910</c:v>
                </c:pt>
                <c:pt idx="11">
                  <c:v>3827</c:v>
                </c:pt>
                <c:pt idx="14">
                  <c:v>3641</c:v>
                </c:pt>
              </c:numCache>
            </c:numRef>
          </c:val>
          <c:extLst>
            <c:ext xmlns:c16="http://schemas.microsoft.com/office/drawing/2014/chart" uri="{C3380CC4-5D6E-409C-BE32-E72D297353CC}">
              <c16:uniqueId val="{00000001-1C90-49F8-A043-92E6ADA34B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17256</c:v>
                </c:pt>
                <c:pt idx="5">
                  <c:v>18249</c:v>
                </c:pt>
                <c:pt idx="8">
                  <c:v>18058</c:v>
                </c:pt>
                <c:pt idx="11">
                  <c:v>17632</c:v>
                </c:pt>
                <c:pt idx="14">
                  <c:v>20195</c:v>
                </c:pt>
              </c:numCache>
            </c:numRef>
          </c:val>
          <c:extLst>
            <c:ext xmlns:c16="http://schemas.microsoft.com/office/drawing/2014/chart" uri="{C3380CC4-5D6E-409C-BE32-E72D297353CC}">
              <c16:uniqueId val="{00000002-1C90-49F8-A043-92E6ADA34B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90-49F8-A043-92E6ADA34B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90-49F8-A043-92E6ADA34B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90-49F8-A043-92E6ADA34B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3559</c:v>
                </c:pt>
                <c:pt idx="3">
                  <c:v>3708</c:v>
                </c:pt>
                <c:pt idx="6">
                  <c:v>4061</c:v>
                </c:pt>
                <c:pt idx="9">
                  <c:v>4004</c:v>
                </c:pt>
                <c:pt idx="12">
                  <c:v>3318</c:v>
                </c:pt>
              </c:numCache>
            </c:numRef>
          </c:val>
          <c:extLst>
            <c:ext xmlns:c16="http://schemas.microsoft.com/office/drawing/2014/chart" uri="{C3380CC4-5D6E-409C-BE32-E72D297353CC}">
              <c16:uniqueId val="{00000006-1C90-49F8-A043-92E6ADA34B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2025</c:v>
                </c:pt>
                <c:pt idx="3">
                  <c:v>1759</c:v>
                </c:pt>
                <c:pt idx="6">
                  <c:v>1539</c:v>
                </c:pt>
                <c:pt idx="9">
                  <c:v>1361</c:v>
                </c:pt>
                <c:pt idx="12">
                  <c:v>1146</c:v>
                </c:pt>
              </c:numCache>
            </c:numRef>
          </c:val>
          <c:extLst>
            <c:ext xmlns:c16="http://schemas.microsoft.com/office/drawing/2014/chart" uri="{C3380CC4-5D6E-409C-BE32-E72D297353CC}">
              <c16:uniqueId val="{00000007-1C90-49F8-A043-92E6ADA34B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29092</c:v>
                </c:pt>
                <c:pt idx="3">
                  <c:v>27369</c:v>
                </c:pt>
                <c:pt idx="6">
                  <c:v>25565</c:v>
                </c:pt>
                <c:pt idx="9">
                  <c:v>22632</c:v>
                </c:pt>
                <c:pt idx="12">
                  <c:v>19316</c:v>
                </c:pt>
              </c:numCache>
            </c:numRef>
          </c:val>
          <c:extLst>
            <c:ext xmlns:c16="http://schemas.microsoft.com/office/drawing/2014/chart" uri="{C3380CC4-5D6E-409C-BE32-E72D297353CC}">
              <c16:uniqueId val="{00000008-1C90-49F8-A043-92E6ADA34B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C90-49F8-A043-92E6ADA34B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38604</c:v>
                </c:pt>
                <c:pt idx="3">
                  <c:v>38500</c:v>
                </c:pt>
                <c:pt idx="6">
                  <c:v>39319</c:v>
                </c:pt>
                <c:pt idx="9">
                  <c:v>42202</c:v>
                </c:pt>
                <c:pt idx="12">
                  <c:v>42342</c:v>
                </c:pt>
              </c:numCache>
            </c:numRef>
          </c:val>
          <c:extLst>
            <c:ext xmlns:c16="http://schemas.microsoft.com/office/drawing/2014/chart" uri="{C3380CC4-5D6E-409C-BE32-E72D297353CC}">
              <c16:uniqueId val="{0000000A-1C90-49F8-A043-92E6ADA34B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4066</c:v>
                </c:pt>
                <c:pt idx="2">
                  <c:v>#N/A</c:v>
                </c:pt>
                <c:pt idx="3">
                  <c:v>#N/A</c:v>
                </c:pt>
                <c:pt idx="4">
                  <c:v>2564</c:v>
                </c:pt>
                <c:pt idx="5">
                  <c:v>#N/A</c:v>
                </c:pt>
                <c:pt idx="6">
                  <c:v>#N/A</c:v>
                </c:pt>
                <c:pt idx="7">
                  <c:v>2779</c:v>
                </c:pt>
                <c:pt idx="8">
                  <c:v>#N/A</c:v>
                </c:pt>
                <c:pt idx="9">
                  <c:v>#N/A</c:v>
                </c:pt>
                <c:pt idx="10">
                  <c:v>2063</c:v>
                </c:pt>
                <c:pt idx="11">
                  <c:v>#N/A</c:v>
                </c:pt>
                <c:pt idx="12">
                  <c:v>#N/A</c:v>
                </c:pt>
                <c:pt idx="13">
                  <c:v>0</c:v>
                </c:pt>
                <c:pt idx="14">
                  <c:v>#N/A</c:v>
                </c:pt>
              </c:numCache>
            </c:numRef>
          </c:val>
          <c:smooth val="0"/>
          <c:extLst>
            <c:ext xmlns:c16="http://schemas.microsoft.com/office/drawing/2014/chart" uri="{C3380CC4-5D6E-409C-BE32-E72D297353CC}">
              <c16:uniqueId val="{0000000B-1C90-49F8-A043-92E6ADA34B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6101</c:v>
                </c:pt>
                <c:pt idx="1">
                  <c:v>5809</c:v>
                </c:pt>
                <c:pt idx="2">
                  <c:v>6596</c:v>
                </c:pt>
              </c:numCache>
            </c:numRef>
          </c:val>
          <c:extLst>
            <c:ext xmlns:c16="http://schemas.microsoft.com/office/drawing/2014/chart" uri="{C3380CC4-5D6E-409C-BE32-E72D297353CC}">
              <c16:uniqueId val="{00000000-0541-4647-BC0D-DB05763B8C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3067</c:v>
                </c:pt>
                <c:pt idx="1">
                  <c:v>2640</c:v>
                </c:pt>
                <c:pt idx="2">
                  <c:v>2685</c:v>
                </c:pt>
              </c:numCache>
            </c:numRef>
          </c:val>
          <c:extLst>
            <c:ext xmlns:c16="http://schemas.microsoft.com/office/drawing/2014/chart" uri="{C3380CC4-5D6E-409C-BE32-E72D297353CC}">
              <c16:uniqueId val="{00000001-0541-4647-BC0D-DB05763B8C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10176</c:v>
                </c:pt>
                <c:pt idx="1">
                  <c:v>10298</c:v>
                </c:pt>
                <c:pt idx="2">
                  <c:v>11842</c:v>
                </c:pt>
              </c:numCache>
            </c:numRef>
          </c:val>
          <c:extLst>
            <c:ext xmlns:c16="http://schemas.microsoft.com/office/drawing/2014/chart" uri="{C3380CC4-5D6E-409C-BE32-E72D297353CC}">
              <c16:uniqueId val="{00000002-0541-4647-BC0D-DB05763B8C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{EC2D8234-7BB7-4EFD-87DB-9CC3679719FE}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5A4-4B7C-8E35-2394D530BA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{B0844F9F-00BE-4684-9858-E40078B5B9E7}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A4-4B7C-8E35-2394D530BA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{FBC877A4-9BB4-4A08-8F9E-F95F4BDF6885}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A4-4B7C-8E35-2394D530BA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{D716E5E0-0958-48A7-9F7F-1C2319E66474}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A4-4B7C-8E35-2394D530BA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{044FCE74-563B-4B7C-A99F-A9BD85831466}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A4-4B7C-8E35-2394D530BA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{57E47246-E35D-4BE9-990E-C47D0D454157}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5A4-4B7C-8E35-2394D530BAB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{4E2C8064-DB64-49FF-9B57-60269CDE10A2}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5A4-4B7C-8E35-2394D530BAB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{C01A8E87-1C2A-423E-AF8C-64D9687F56C3}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5A4-4B7C-8E35-2394D530BA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{9F9D774B-480A-40F5-B68F-7D028B5AF755}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5A4-4B7C-8E35-2394D530BA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64.099999999999994</c:v>
                </c:pt>
                <c:pt idx="16">
                  <c:v>65.2</c:v>
                </c:pt>
                <c:pt idx="24">
                  <c:v>66.400000000000006</c:v>
                </c:pt>
                <c:pt idx="32">
                  <c:v>66.7</c:v>
                </c:pt>
              </c:numCache>
            </c:numRef>
          </c:xVal>
          <c:yVal>
            <c:numRef>
              <c:f>公会計指標分析・財政指標組合せ分析表!$BP$51:$DC$51</c:f>
              <c:numCache>
                <c:formatCode>#,##0.0;"▲ "#,##0.0</c:formatCode>
                <c:ptCount val="40"/>
                <c:pt idx="0">
                  <c:v>24.3</c:v>
                </c:pt>
                <c:pt idx="8">
                  <c:v>15.4</c:v>
                </c:pt>
                <c:pt idx="16">
                  <c:v>16.8</c:v>
                </c:pt>
                <c:pt idx="24">
                  <c:v>11.9</c:v>
                </c:pt>
              </c:numCache>
            </c:numRef>
          </c:yVal>
          <c:smooth val="0"/>
          <c:extLst>
            <c:ext xmlns:c16="http://schemas.microsoft.com/office/drawing/2014/chart" uri="{C3380CC4-5D6E-409C-BE32-E72D297353CC}">
              <c16:uniqueId val="{00000009-F5A4-4B7C-8E35-2394D530BA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{7D82C423-BEAF-46EA-A477-DD170C7A7218}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5A4-4B7C-8E35-2394D530BA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{7A24531D-7637-48A2-AE34-1B19C31963A5}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A4-4B7C-8E35-2394D530BA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{9B0E5361-5021-498C-A282-AD84A7A156E7}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A4-4B7C-8E35-2394D530BA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{1D30A293-8B60-484D-B56E-CA2EF1DE7E75}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A4-4B7C-8E35-2394D530BA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{C0786154-76FA-403F-953D-76989E587AD7}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A4-4B7C-8E35-2394D530BAB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{A0C7EBE9-A8DA-4F8A-8099-69BBC63F865C}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5A4-4B7C-8E35-2394D530BAB2}"/>
                </c:ext>
              </c:extLst>
            </c:dLbl>
            <c:dLbl>
              <c:idx val="16"/>
              <c:layout>
                <c:manualLayout>
                  <c:x val="-2.278163926863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{5ED5CCAB-940D-4FC0-A8B2-E71CE988CA52}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5A4-4B7C-8E35-2394D530BAB2}"/>
                </c:ext>
              </c:extLst>
            </c:dLbl>
            <c:dLbl>
              <c:idx val="24"/>
              <c:layout>
                <c:manualLayout>
                  <c:x val="-4.124986203182921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{60FFB185-20B6-499A-819C-D47FF753D623}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5A4-4B7C-8E35-2394D530BAB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{15A9A07A-A377-4C5C-A04F-8AB0DE607094}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5A4-4B7C-8E35-2394D530BA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5A4-4B7C-8E35-2394D530BAB2}"/>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{59DC8AA8-398E-4AD0-98B1-03D6258B69DD}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B1E-4743-B50A-4CBDC643B7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{DDC876B7-4705-4A57-AB3C-36066C332A5A}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1E-4743-B50A-4CBDC643B7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{C6B45742-6B7C-4662-A596-BA73BDBCD165}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1E-4743-B50A-4CBDC643B7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{D213473B-F1C7-43D3-8057-26524557ACA7}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1E-4743-B50A-4CBDC643B7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{B26F0F66-78A8-4106-9912-482BB5C66A71}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1E-4743-B50A-4CBDC643B7E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{6D3BE8A0-B4B8-4FE6-B4D0-CC9FC39258B1}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B1E-4743-B50A-4CBDC643B7E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{06D86F8E-F110-43D4-A35E-CA6CE904B45C}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B1E-4743-B50A-4CBDC643B7E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{E22441BE-217A-4D7C-85B9-AC9F274DC7BF}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B1E-4743-B50A-4CBDC643B7E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{BB9B04BE-1CA1-4F7D-BE33-6C616C7C4A26}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B1E-4743-B50A-4CBDC643B7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c:v>
                </c:pt>
                <c:pt idx="24">
                  <c:v>10.199999999999999</c:v>
                </c:pt>
                <c:pt idx="32">
                  <c:v>8.6999999999999993</c:v>
                </c:pt>
              </c:numCache>
            </c:numRef>
          </c:xVal>
          <c:yVal>
            <c:numRef>
              <c:f>公会計指標分析・財政指標組合せ分析表!$BP$73:$DC$73</c:f>
              <c:numCache>
                <c:formatCode>#,##0.0;"▲ "#,##0.0</c:formatCode>
                <c:ptCount val="40"/>
                <c:pt idx="0">
                  <c:v>24.3</c:v>
                </c:pt>
                <c:pt idx="8">
                  <c:v>15.4</c:v>
                </c:pt>
                <c:pt idx="16">
                  <c:v>16.8</c:v>
                </c:pt>
                <c:pt idx="24">
                  <c:v>11.9</c:v>
                </c:pt>
              </c:numCache>
            </c:numRef>
          </c:yVal>
          <c:smooth val="0"/>
          <c:extLst>
            <c:ext xmlns:c16="http://schemas.microsoft.com/office/drawing/2014/chart" uri="{C3380CC4-5D6E-409C-BE32-E72D297353CC}">
              <c16:uniqueId val="{00000009-BB1E-4743-B50A-4CBDC643B7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{AE542CD5-05B2-46B1-8E9B-5CA0D88A410E}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B1E-4743-B50A-4CBDC643B7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{7150269B-B6A4-4F08-A733-7F6D14FBAACB}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1E-4743-B50A-4CBDC643B7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{BF5D1A32-C843-4558-9B28-3A44B5A4D154}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1E-4743-B50A-4CBDC643B7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{6F161DA8-B305-4A65-8B81-3CA69539A76E}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1E-4743-B50A-4CBDC643B7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{75FC6E6E-1E08-4E46-B202-5975B77B2403}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1E-4743-B50A-4CBDC643B7E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{5C6E0FCB-9F37-4485-98BE-883CF424F59F}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B1E-4743-B50A-4CBDC643B7E9}"/>
                </c:ext>
              </c:extLst>
            </c:dLbl>
            <c:dLbl>
              <c:idx val="16"/>
              <c:layout>
                <c:manualLayout>
                  <c:x val="0"/>
                  <c:y val="1.50251009139622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{82B2EC47-9E4E-47FF-8C17-5869161F4662}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B1E-4743-B50A-4CBDC643B7E9}"/>
                </c:ext>
              </c:extLst>
            </c:dLbl>
            <c:dLbl>
              <c:idx val="24"/>
              <c:layout>
                <c:manualLayout>
                  <c:x val="0"/>
                  <c:y val="-1.50251009139624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{97625A7F-F3E5-4FDB-90AF-6FBBB8E02C83}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B1E-4743-B50A-4CBDC643B7E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{A953E7CA-494D-4E75-AC48-0709D19C17C9}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B1E-4743-B50A-4CBDC643B7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BB1E-4743-B50A-4CBDC643B7E9}"/>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20CCF32-2277-4DE5-B6FA-2B539A6F1B8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8298249-FFCE-4249-B2B0-458D561555A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元利償還金については、平成３０年度以降実施している大型投資事業の元金償還が開始となっていることや過去の借入の繰上償還を実施したことで公債費の支出が増加している。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公営企業債の元利償還金に対する繰入金は、主に下水道事業における過去の借入れの償還が新たな借入れ以上に進んでいることで減少している。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令和３年度の実質公債費比率は、前年度から</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ポイント改善の</a:t>
          </a:r>
          <a:r>
            <a:rPr kumimoji="1" lang="en-US" altLang="ja-JP" sz="1300">
              <a:latin typeface="ＭＳ ゴシック" pitchFamily="49" charset="-128"/>
              <a:ea typeface="ＭＳ ゴシック" pitchFamily="49" charset="-128"/>
            </a:rPr>
            <a:t>8.7%</a:t>
          </a:r>
          <a:r>
            <a:rPr kumimoji="1" lang="ja-JP" altLang="en-US" sz="1300">
              <a:latin typeface="ＭＳ ゴシック" pitchFamily="49" charset="-128"/>
              <a:ea typeface="ＭＳ ゴシック" pitchFamily="49" charset="-128"/>
            </a:rPr>
            <a:t>となっている。今後も比率改善を堅持するため、起債の借入れを伴う施設等の整備事業の実施にあたっては、事業の内容を精査し、発行額を抑制するほか、年次計画の見直しにより発行額の平準化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の地方債現在高については、過去の借入れの償還額よりも新たな借入額が上回っていることから増加しているものの、令和３年度は過去の借入れの繰上償還を行ったことで、増加額は縮減さ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公営企業債等繰入見込額については、主に下水道事業における過去の借入れの償還が新たな借入れ以上に進んでいることで減少している。</a:t>
          </a:r>
        </a:p>
        <a:p>
          <a:r>
            <a:rPr kumimoji="1" lang="ja-JP" altLang="en-US" sz="1200">
              <a:latin typeface="ＭＳ ゴシック" pitchFamily="49" charset="-128"/>
              <a:ea typeface="ＭＳ ゴシック" pitchFamily="49" charset="-128"/>
            </a:rPr>
            <a:t>一方で、充当可能基金は、翌年度以降に実施する新型コロナウイルス感染症対策事業の財源とするための積立てや公共施設整備整備のための積立て、令和３年度の普通交付税に措置された臨時財政対策債償還基金費の積立てなどにより大きく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これらにより、充当可能財源が将来負担額を上回り、将来負担比率は算定されていない。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等においては、大型投資事業の実施により増加傾向が続くと見込まれ、事業内容精査による発行額の抑制のほか、年次計画の見直しによる発行額の平準化、基金の適切な管理運用など、指数が著しく悪化しないよう対応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兵庫県たつの市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新型コロナウイルス感染症対策事業の実施や繰上償還の財源等のために取崩しを行ったが、次年度以降に実施する事業の財源とするために取崩額以上に積立てを行ったことで、全体としては増加している。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によって税収や普通交付税などの減少を見込んでおり、将来不足する財源を補てんするべく、決算余剰金や利子などを随時積み立てていくとともに、基金の使途明確化や基金ごとの残高目安を設定し、必要に応じて適切な基金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公共施設の整備並びに公共事業の円滑かつ効率的な執行を図るための基金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市民の連帯の強化及び均衡ある地域振興を図るための基金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高齢者保健福祉の増進を図り、在宅福祉の向上、健康づくり及びボランティア活動の活性化を目的とする事業を推進す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本市のまちづくりに対する寄付金を広く募り、その寄附金を財源として、活力と魅力あるふるさとづくりを推進するた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たつの未来基金　　たつの市の未来のまちづくりに資する事業を展開し、持続可能な地域社会の実現を図るための基金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公共施設整備基金は、後年度の道路・学校等の整備に備えて計画的に積立てを行っており、令和３年度についても積立てを行ったことから増加している。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ふるさと応援基金は、ふるさと納税による寄附金等を積み立てており、寄付額の増加によって積立額が増加し、残高が増加している。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たつの未来基金は令和３年度に、本市のまちづくりや地域社会のために活用して欲しいとの寄付を受け、新たに設立したため、皆増となっている。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公共施設整備基金については、老朽化している公共施設等の整備事業の財源として活用を行っていく。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ふるさと応援基金とたつの未来基金については、寄付者の意向や基金の目的に合う事業の財源として活用する予定である。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その他の基金については、基金のあり方を検討しつつ活用を図りたい。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も新型コロナウイルス感染症対策事業実施のため一部を取り崩して活用を行ったが、翌年度以降に実施する新型コロナウイルス感染症対策事業の財源とするために積み立ててたことなどで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令和３年度に実施した繰上償還の財源として取崩を行ったが、普通交付税に臨時財政対策債償還基金費が措置され、将来の臨財債償還の財源として充てるため全額を積み立てたことなどにより、全体として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を残高の目安とし、適宜繰上償還の財源として基金の活用を図っていく。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3BC166-AB50-40F5-9AAE-DEB5344DF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0EDB8D-D8EA-43B9-9530-4F41D5061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A70DFA7-3667-494E-9BE3-30B1682E587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2F08F0F-0584-4F6D-84E8-3E51863957D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786E6240-9413-4FB9-BE40-8754A22331C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C90DF87-02D4-4E03-A5DE-5BD0981FFD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C6CBC35-D09B-4348-A4AE-A9AB3A6EA8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C38FD46-7B8E-4C16-86AC-69B5637C73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F601B50-1A0B-4F9C-BA1A-D55DA082C3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EA96ED7-1635-47C7-9D69-F0AC62A1D71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28D3170D-6EAB-41DA-B012-6FA2669E4A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7391231-0ADA-4D29-84B3-240EB49ABE7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6ACE185-5107-4750-AB0A-A1CB77BF50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630168D-CC75-4173-8A69-8F4CA876C2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A2022235-A835-446F-A09F-BB7F2FD6E5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47136477-98AC-4249-8164-D6026887321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1A16B2AC-ACE4-4D76-8F9A-56530FAB21F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8478B18-E797-41A0-8AEA-420884EE9A9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120EE033-363E-4252-8107-210B34FEFD7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715FF36-0456-4AE3-9A48-D777B9BF71B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364AC593-EF3D-42EA-8C22-D62D4D22555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82D1DDD5-A430-4219-9C8B-5DB9D36C2B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5FCFBA8B-6DAC-428A-AB82-3F044FD153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4CE49200-BBB0-4C28-AA52-950F65F76EE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90464E-2AD9-4224-8045-6D75CA4188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3ECC3F8C-A52F-48DD-9991-F49C84B1BEF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34C2EA4-5160-4EF4-83FB-052AE5C635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D2EFA41-A039-473D-ADC5-F8D82CF68B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AB63CD2-5E21-488A-9B16-D038FEF31AD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C02EAC4-0BAE-4CAD-BB2A-B9386E4C91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847E117C-0D35-45F4-B826-AEAE3C9878B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1BDA5DB0-8B02-419A-AAD6-5906B8169F0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769AC655-E1C6-4C89-AA7A-99F34D6E68F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6C7D14EA-5231-4AE5-811C-2D8A19AED9D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3C7D0B9-E38F-4F7D-8D36-8E5D083624C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3CC852E-85B7-4C7F-98CC-039BB017A38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101D926-D5C9-4B08-A66F-674B5C8B13F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BEBEBE7-A2ED-4B7C-985A-EA24A106E7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27B5652C-156D-4213-B04E-EEE048AD20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6C7D90D-8997-40A7-B694-0E126DDD2B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E431C5FE-5DA3-4450-A654-DC366CFE590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AE7F28E2-97EC-4772-AC78-E576A2B2807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BDF72A5-43C7-4FB6-927C-F1A5C53D897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6D3328A-2B0D-4212-B5B0-6BF0D1203F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FFC1C6C-A8B4-4725-97E2-143E217D44B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D7172BBB-2E0C-42DF-B2A7-AE98F43B6E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6195C603-8677-417F-976C-020260CDE4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1A415D3-922F-4EC9-B8B2-55DAE23727B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AC9F2F3-0231-4C90-9001-86AC0B8071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年々公共施設の老朽化が進行している状況であるものの、令和２年度に御津総合支所等複合施設が完成、大規模施設の更新、複合化、除却も実施したため、県平均よりも若干数値が状況となっている。</a:t>
          </a:r>
        </a:p>
        <a:p>
          <a:r>
            <a:rPr kumimoji="1" lang="ja-JP" altLang="en-US" sz="1100">
              <a:latin typeface="ＭＳ Ｐゴシック" panose="020B0600070205080204" pitchFamily="50" charset="-128"/>
              <a:ea typeface="ＭＳ Ｐゴシック" panose="020B0600070205080204" pitchFamily="50" charset="-128"/>
            </a:rPr>
            <a:t>しかしながら、合併により多くの公共施設を抱える本市においては、引き続き、公共施設等総合管理計画に基づき、統廃合、除却等を進めていく必要がある。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95650290-CE86-44B3-A610-75A37C74AB0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1324DDA0-FC04-4977-862D-E1849DD2ABC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B048BCB2-0F21-4DBD-B3FF-80C873A61A5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2611DC50-7B10-47B7-84F0-8903B57792EB}"/>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C7CC421F-1B18-4591-9C90-3430FB404B2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D9B364C6-75B4-4C0E-8484-FFCCF213B74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55F7ABA5-6B75-49B1-9135-5B5C1948F4E5}"/>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7D1176A7-0856-4109-917E-1D7FCB94A1E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A6AA247D-95B4-4F80-9E0B-CBC6CB5D1DB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988D85DC-C32E-47D7-87C2-036B89C1BB7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D1CC514D-9056-4E55-ABAE-045880402CE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BD4EEEEC-7D41-4510-9CF8-7867352B9F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80F64E5C-F981-41D0-AE3E-20CE5D01EDF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0A3EB50-3C56-4017-B17D-236129081A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0B17678-8CF5-41C4-A1FA-0D6C0CF425F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E11CD81-C00D-4B5D-A3EC-1F2A8D4BC1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7" name="直線コネクタ 66">
          <a:extLst>
            <a:ext uri="{FF2B5EF4-FFF2-40B4-BE49-F238E27FC236}">
              <a16:creationId xmlns:a16="http://schemas.microsoft.com/office/drawing/2014/main" id="{A7CAA0D5-9652-4A9E-8984-EA2900F43EF8}"/>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8" name="有形固定資産減価償却率最小値テキスト">
          <a:extLst>
            <a:ext uri="{FF2B5EF4-FFF2-40B4-BE49-F238E27FC236}">
              <a16:creationId xmlns:a16="http://schemas.microsoft.com/office/drawing/2014/main" id="{6E318334-56CC-4449-9166-CE8B4C7A071B}"/>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9" name="直線コネクタ 68">
          <a:extLst>
            <a:ext uri="{FF2B5EF4-FFF2-40B4-BE49-F238E27FC236}">
              <a16:creationId xmlns:a16="http://schemas.microsoft.com/office/drawing/2014/main" id="{E8A8B65F-42FD-46AB-A5BC-66DC3A7DFD2D}"/>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0" name="有形固定資産減価償却率最大値テキスト">
          <a:extLst>
            <a:ext uri="{FF2B5EF4-FFF2-40B4-BE49-F238E27FC236}">
              <a16:creationId xmlns:a16="http://schemas.microsoft.com/office/drawing/2014/main" id="{8686D8BA-A107-4790-8F4C-18B05F62BAD2}"/>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1" name="直線コネクタ 70">
          <a:extLst>
            <a:ext uri="{FF2B5EF4-FFF2-40B4-BE49-F238E27FC236}">
              <a16:creationId xmlns:a16="http://schemas.microsoft.com/office/drawing/2014/main" id="{E65BB169-BCE9-4AA5-B8CD-D4185580CFC1}"/>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2" name="有形固定資産減価償却率平均値テキスト">
          <a:extLst>
            <a:ext uri="{FF2B5EF4-FFF2-40B4-BE49-F238E27FC236}">
              <a16:creationId xmlns:a16="http://schemas.microsoft.com/office/drawing/2014/main" id="{C385C8AC-5605-460D-9059-635093508D98}"/>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3" name="フローチャート: 判断 72">
          <a:extLst>
            <a:ext uri="{FF2B5EF4-FFF2-40B4-BE49-F238E27FC236}">
              <a16:creationId xmlns:a16="http://schemas.microsoft.com/office/drawing/2014/main" id="{1D82F8FC-AEA8-4245-A233-1E6D261D6E33}"/>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4" name="フローチャート: 判断 73">
          <a:extLst>
            <a:ext uri="{FF2B5EF4-FFF2-40B4-BE49-F238E27FC236}">
              <a16:creationId xmlns:a16="http://schemas.microsoft.com/office/drawing/2014/main" id="{3517D201-4D6F-414C-90C0-46C9222EF3ED}"/>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5" name="フローチャート: 判断 74">
          <a:extLst>
            <a:ext uri="{FF2B5EF4-FFF2-40B4-BE49-F238E27FC236}">
              <a16:creationId xmlns:a16="http://schemas.microsoft.com/office/drawing/2014/main" id="{426CAD77-FF22-4851-A1FE-B8F7E8943E94}"/>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6" name="フローチャート: 判断 75">
          <a:extLst>
            <a:ext uri="{FF2B5EF4-FFF2-40B4-BE49-F238E27FC236}">
              <a16:creationId xmlns:a16="http://schemas.microsoft.com/office/drawing/2014/main" id="{B0CD977F-A116-4825-B183-AA2CE0D73A4A}"/>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7" name="フローチャート: 判断 76">
          <a:extLst>
            <a:ext uri="{FF2B5EF4-FFF2-40B4-BE49-F238E27FC236}">
              <a16:creationId xmlns:a16="http://schemas.microsoft.com/office/drawing/2014/main" id="{025A58F1-98BD-412E-9D7C-EC2F1A7554CA}"/>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BA7A31-396D-4941-B053-CC74EE940E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2563FFA-A750-4E0F-9A12-C1685461D9B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EC26B4B-5E94-45B3-832E-C1EAABE37B5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BAEB7FC-6258-450F-B33D-DD579ED7F56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8AE8D14-931F-4084-B7B0-D564FF58AD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136313</xdr:rowOff>
    </xdr:from>
    <xdr:to>
      <xdr:col>23</xdr:col>
      <xdr:colOff>136525</xdr:colOff>
      <xdr:row>32</xdr:row>
      <xdr:rowOff>66463</xdr:rowOff>
    </xdr:to>
    <xdr:sp macro="" textlink="">
      <xdr:nvSpPr>
        <xdr:cNvPr id="83" name="楕円 82">
          <a:extLst>
            <a:ext uri="{FF2B5EF4-FFF2-40B4-BE49-F238E27FC236}">
              <a16:creationId xmlns:a16="http://schemas.microsoft.com/office/drawing/2014/main" id="{D02F2648-4D38-45B6-9A0E-CBB0897567E2}"/>
            </a:ext>
          </a:extLst>
        </xdr:cNvPr>
        <xdr:cNvSpPr/>
      </xdr:nvSpPr>
      <xdr:spPr>
        <a:xfrm>
          <a:off x="47117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114740</xdr:rowOff>
    </xdr:from>
    <xdr:ext cx="405111" cy="259045"/>
    <xdr:sp macro="" textlink="">
      <xdr:nvSpPr>
        <xdr:cNvPr id="84" name="有形固定資産減価償却率該当値テキスト">
          <a:extLst>
            <a:ext uri="{FF2B5EF4-FFF2-40B4-BE49-F238E27FC236}">
              <a16:creationId xmlns:a16="http://schemas.microsoft.com/office/drawing/2014/main" id="{599A3C66-E004-4D97-A2A7-CBF3D51C9EA9}"/>
            </a:ext>
          </a:extLst>
        </xdr:cNvPr>
        <xdr:cNvSpPr txBox="1"/>
      </xdr:nvSpPr>
      <xdr:spPr>
        <a:xfrm>
          <a:off x="4813300" y="620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85" name="楕円 84">
          <a:extLst>
            <a:ext uri="{FF2B5EF4-FFF2-40B4-BE49-F238E27FC236}">
              <a16:creationId xmlns:a16="http://schemas.microsoft.com/office/drawing/2014/main" id="{ACF89582-2B8E-4CD0-90BC-45C49F1CFDA8}"/>
            </a:ext>
          </a:extLst>
        </xdr:cNvPr>
        <xdr:cNvSpPr/>
      </xdr:nvSpPr>
      <xdr:spPr>
        <a:xfrm>
          <a:off x="4000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15663</xdr:rowOff>
    </xdr:to>
    <xdr:cxnSp macro="">
      <xdr:nvCxnSpPr>
        <xdr:cNvPr id="86" name="直線コネクタ 85">
          <a:extLst>
            <a:ext uri="{FF2B5EF4-FFF2-40B4-BE49-F238E27FC236}">
              <a16:creationId xmlns:a16="http://schemas.microsoft.com/office/drawing/2014/main" id="{A10A67C6-A944-42BA-95CE-14D3B87F4FE2}"/>
            </a:ext>
          </a:extLst>
        </xdr:cNvPr>
        <xdr:cNvCxnSpPr/>
      </xdr:nvCxnSpPr>
      <xdr:spPr>
        <a:xfrm>
          <a:off x="4051300" y="626279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87" name="楕円 86">
          <a:extLst>
            <a:ext uri="{FF2B5EF4-FFF2-40B4-BE49-F238E27FC236}">
              <a16:creationId xmlns:a16="http://schemas.microsoft.com/office/drawing/2014/main" id="{9A9D20DA-9933-4495-B126-6B5352E42916}"/>
            </a:ext>
          </a:extLst>
        </xdr:cNvPr>
        <xdr:cNvSpPr/>
      </xdr:nvSpPr>
      <xdr:spPr>
        <a:xfrm>
          <a:off x="3238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32</xdr:row>
      <xdr:rowOff>4868</xdr:rowOff>
    </xdr:to>
    <xdr:cxnSp macro="">
      <xdr:nvCxnSpPr>
        <xdr:cNvPr id="88" name="直線コネクタ 87">
          <a:extLst>
            <a:ext uri="{FF2B5EF4-FFF2-40B4-BE49-F238E27FC236}">
              <a16:creationId xmlns:a16="http://schemas.microsoft.com/office/drawing/2014/main" id="{ADD1E12C-09F8-480E-95B0-2B30001E7FFD}"/>
            </a:ext>
          </a:extLst>
        </xdr:cNvPr>
        <xdr:cNvCxnSpPr/>
      </xdr:nvCxnSpPr>
      <xdr:spPr>
        <a:xfrm>
          <a:off x="3289300" y="621961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9" name="楕円 88">
          <a:extLst>
            <a:ext uri="{FF2B5EF4-FFF2-40B4-BE49-F238E27FC236}">
              <a16:creationId xmlns:a16="http://schemas.microsoft.com/office/drawing/2014/main" id="{4562F446-3D1F-4B1E-8E9A-B63F87E23B2F}"/>
            </a:ext>
          </a:extLst>
        </xdr:cNvPr>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133138</xdr:rowOff>
    </xdr:to>
    <xdr:cxnSp macro="">
      <xdr:nvCxnSpPr>
        <xdr:cNvPr id="90" name="直線コネクタ 89">
          <a:extLst>
            <a:ext uri="{FF2B5EF4-FFF2-40B4-BE49-F238E27FC236}">
              <a16:creationId xmlns:a16="http://schemas.microsoft.com/office/drawing/2014/main" id="{7B4DECA0-524C-47F7-BD1E-F4F13E4E92E7}"/>
            </a:ext>
          </a:extLst>
        </xdr:cNvPr>
        <xdr:cNvCxnSpPr/>
      </xdr:nvCxnSpPr>
      <xdr:spPr>
        <a:xfrm>
          <a:off x="2527300" y="618003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171027</xdr:rowOff>
    </xdr:from>
    <xdr:to>
      <xdr:col>7</xdr:col>
      <xdr:colOff>187325</xdr:colOff>
      <xdr:row>31</xdr:row>
      <xdr:rowOff>101177</xdr:rowOff>
    </xdr:to>
    <xdr:sp macro="" textlink="">
      <xdr:nvSpPr>
        <xdr:cNvPr id="91" name="楕円 90">
          <a:extLst>
            <a:ext uri="{FF2B5EF4-FFF2-40B4-BE49-F238E27FC236}">
              <a16:creationId xmlns:a16="http://schemas.microsoft.com/office/drawing/2014/main" id="{2ED472E2-4DB7-4BF4-AE6B-367467E751A6}"/>
            </a:ext>
          </a:extLst>
        </xdr:cNvPr>
        <xdr:cNvSpPr/>
      </xdr:nvSpPr>
      <xdr:spPr>
        <a:xfrm>
          <a:off x="1714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50377</xdr:rowOff>
    </xdr:from>
    <xdr:to>
      <xdr:col>11</xdr:col>
      <xdr:colOff>136525</xdr:colOff>
      <xdr:row>31</xdr:row>
      <xdr:rowOff>93557</xdr:rowOff>
    </xdr:to>
    <xdr:cxnSp macro="">
      <xdr:nvCxnSpPr>
        <xdr:cNvPr id="92" name="直線コネクタ 91">
          <a:extLst>
            <a:ext uri="{FF2B5EF4-FFF2-40B4-BE49-F238E27FC236}">
              <a16:creationId xmlns:a16="http://schemas.microsoft.com/office/drawing/2014/main" id="{4079A4E8-C4A4-4FDA-8EAA-43A74CF3F78C}"/>
            </a:ext>
          </a:extLst>
        </xdr:cNvPr>
        <xdr:cNvCxnSpPr/>
      </xdr:nvCxnSpPr>
      <xdr:spPr>
        <a:xfrm>
          <a:off x="1765300" y="61368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3" name="n_1aveValue有形固定資産減価償却率">
          <a:extLst>
            <a:ext uri="{FF2B5EF4-FFF2-40B4-BE49-F238E27FC236}">
              <a16:creationId xmlns:a16="http://schemas.microsoft.com/office/drawing/2014/main" id="{B2B7327C-43EB-4940-8204-7C1ED37B8166}"/>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4" name="n_2aveValue有形固定資産減価償却率">
          <a:extLst>
            <a:ext uri="{FF2B5EF4-FFF2-40B4-BE49-F238E27FC236}">
              <a16:creationId xmlns:a16="http://schemas.microsoft.com/office/drawing/2014/main" id="{CE555275-6B7B-4C09-859E-A6AFC13949DC}"/>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5" name="n_3aveValue有形固定資産減価償却率">
          <a:extLst>
            <a:ext uri="{FF2B5EF4-FFF2-40B4-BE49-F238E27FC236}">
              <a16:creationId xmlns:a16="http://schemas.microsoft.com/office/drawing/2014/main" id="{6B11FED8-BAC3-4616-9439-97D7A47C7B33}"/>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6" name="n_4aveValue有形固定資産減価償却率">
          <a:extLst>
            <a:ext uri="{FF2B5EF4-FFF2-40B4-BE49-F238E27FC236}">
              <a16:creationId xmlns:a16="http://schemas.microsoft.com/office/drawing/2014/main" id="{56887094-952C-439E-9D08-8AD621536F35}"/>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97" name="n_1mainValue有形固定資産減価償却率">
          <a:extLst>
            <a:ext uri="{FF2B5EF4-FFF2-40B4-BE49-F238E27FC236}">
              <a16:creationId xmlns:a16="http://schemas.microsoft.com/office/drawing/2014/main" id="{578F5935-599D-43B0-8AB5-2E58CCC6E7E0}"/>
            </a:ext>
          </a:extLst>
        </xdr:cNvPr>
        <xdr:cNvSpPr txBox="1"/>
      </xdr:nvSpPr>
      <xdr:spPr>
        <a:xfrm>
          <a:off x="38360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98" name="n_2mainValue有形固定資産減価償却率">
          <a:extLst>
            <a:ext uri="{FF2B5EF4-FFF2-40B4-BE49-F238E27FC236}">
              <a16:creationId xmlns:a16="http://schemas.microsoft.com/office/drawing/2014/main" id="{E3B082AC-B67F-492B-BD03-B29A80E07E0B}"/>
            </a:ext>
          </a:extLst>
        </xdr:cNvPr>
        <xdr:cNvSpPr txBox="1"/>
      </xdr:nvSpPr>
      <xdr:spPr>
        <a:xfrm>
          <a:off x="3086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9" name="n_3mainValue有形固定資産減価償却率">
          <a:extLst>
            <a:ext uri="{FF2B5EF4-FFF2-40B4-BE49-F238E27FC236}">
              <a16:creationId xmlns:a16="http://schemas.microsoft.com/office/drawing/2014/main" id="{F0D7E1E9-9E04-485D-92E8-FEB4FAFB95F8}"/>
            </a:ext>
          </a:extLst>
        </xdr:cNvPr>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92304</xdr:rowOff>
    </xdr:from>
    <xdr:ext cx="405111" cy="259045"/>
    <xdr:sp macro="" textlink="">
      <xdr:nvSpPr>
        <xdr:cNvPr id="100" name="n_4mainValue有形固定資産減価償却率">
          <a:extLst>
            <a:ext uri="{FF2B5EF4-FFF2-40B4-BE49-F238E27FC236}">
              <a16:creationId xmlns:a16="http://schemas.microsoft.com/office/drawing/2014/main" id="{A594287A-D6C0-4619-8703-A8C4888E1546}"/>
            </a:ext>
          </a:extLst>
        </xdr:cNvPr>
        <xdr:cNvSpPr txBox="1"/>
      </xdr:nvSpPr>
      <xdr:spPr>
        <a:xfrm>
          <a:off x="1562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AD00731-A5AB-4564-992D-EDE8D5345AD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8B23EEF-86D8-4F46-9C75-27089A02B08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D5EA16DB-2C1F-4352-A840-629DAD3892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12772D2-9B74-436F-9A98-D3DFC3BA32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590BBB9-02E3-4868-B5DD-02DC8C81EC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71F54B91-77EE-4D6E-AC3A-8DA2DA75844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C703B0D-92FE-485D-9290-7BEE1E0CF1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68774F3-3DAC-4CF9-AAEE-DF51C77495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EB521E2-2398-4F19-9E96-972AD76812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C056567-B44B-4835-8A1C-93FC647258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FFBBC1F-83CA-456B-B569-A8101929875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AB9465C-A854-4D78-AC1C-17F4864BF61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DF83C94-727E-4E82-8B30-4FFB2871FD2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全国平均、兵庫県平均と比較しても良い数値となっている。</a:t>
          </a:r>
        </a:p>
        <a:p>
          <a:r>
            <a:rPr kumimoji="1" lang="ja-JP" altLang="en-US" sz="1100">
              <a:latin typeface="ＭＳ Ｐゴシック" panose="020B0600070205080204" pitchFamily="50" charset="-128"/>
              <a:ea typeface="ＭＳ Ｐゴシック" panose="020B0600070205080204" pitchFamily="50" charset="-128"/>
            </a:rPr>
            <a:t>また、令和３年度は２年度に比して大幅に数値改善しているが、これは、地方交付税、臨時財政対策債などの一般財源増加、積み立てによる基金残高の増加などによるものである。</a:t>
          </a:r>
        </a:p>
        <a:p>
          <a:r>
            <a:rPr kumimoji="1" lang="ja-JP" altLang="en-US" sz="1100">
              <a:latin typeface="ＭＳ Ｐゴシック" panose="020B0600070205080204" pitchFamily="50" charset="-128"/>
              <a:ea typeface="ＭＳ Ｐゴシック" panose="020B0600070205080204" pitchFamily="50" charset="-128"/>
            </a:rPr>
            <a:t>今後、地方債借入額が増加し、義務的経費も逓増することが見込めれることから、経常一般財源の確保や充当可能基金の積立て等により、比率の現状維持及び改善を図る必要がある。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22426F7C-B195-4B42-8555-02BCFB128E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008C124-0A07-48AB-93A8-08863F0AD1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B1DBA10-FCB4-4533-A2BF-651EB8BFB7F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DD306351-4F93-47D5-B9A9-1726EF2556F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A777D63-7EFE-4C47-97BB-88DAC429DAE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A5763250-285F-474D-8A9A-8E200C9EC05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83798660-2423-46E6-BE8F-652FEE3E2D8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EFCE87C0-41C5-489C-A1CB-86F6DE3F331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E6279042-D928-4FFA-B4D0-EBCBA412F3C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8E60527F-5DBA-4983-AC8E-562F26051B7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B455217B-47E1-4F32-9BA2-E7FFE6BA504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82425E73-23F7-4F27-BFB3-1837863A1A4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8D04FA04-D058-4E1D-9F03-E31692504DB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1EFB29C-B82C-4D0D-9F1D-932C71E5148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252E04C9-CB08-4C05-B1E7-3B43B72B3BC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93CA76D-22AF-44D4-974A-271A5776E9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8779868-6B61-49B0-94F4-A32D655F902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31" name="直線コネクタ 130">
          <a:extLst>
            <a:ext uri="{FF2B5EF4-FFF2-40B4-BE49-F238E27FC236}">
              <a16:creationId xmlns:a16="http://schemas.microsoft.com/office/drawing/2014/main" id="{258257F7-439E-4CA2-A164-761BFCC26D53}"/>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2" name="債務償還比率最小値テキスト">
          <a:extLst>
            <a:ext uri="{FF2B5EF4-FFF2-40B4-BE49-F238E27FC236}">
              <a16:creationId xmlns:a16="http://schemas.microsoft.com/office/drawing/2014/main" id="{2DE8586F-FA2F-4ACD-95D5-08581C34FFDE}"/>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3" name="直線コネクタ 132">
          <a:extLst>
            <a:ext uri="{FF2B5EF4-FFF2-40B4-BE49-F238E27FC236}">
              <a16:creationId xmlns:a16="http://schemas.microsoft.com/office/drawing/2014/main" id="{3ABD0EFD-C1D3-4E50-9624-986AA00B6684}"/>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54162837-77BE-42E6-816A-EF38EFB33C3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95C6F6A5-6C46-4AF6-8D6D-34DE4B1DA65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6" name="債務償還比率平均値テキスト">
          <a:extLst>
            <a:ext uri="{FF2B5EF4-FFF2-40B4-BE49-F238E27FC236}">
              <a16:creationId xmlns:a16="http://schemas.microsoft.com/office/drawing/2014/main" id="{C025CAE7-8E7C-4D4E-BF7C-16C3BE2F7AC2}"/>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7" name="フローチャート: 判断 136">
          <a:extLst>
            <a:ext uri="{FF2B5EF4-FFF2-40B4-BE49-F238E27FC236}">
              <a16:creationId xmlns:a16="http://schemas.microsoft.com/office/drawing/2014/main" id="{D56CAEFC-B5D7-483E-9A59-5FBBB2848994}"/>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8" name="フローチャート: 判断 137">
          <a:extLst>
            <a:ext uri="{FF2B5EF4-FFF2-40B4-BE49-F238E27FC236}">
              <a16:creationId xmlns:a16="http://schemas.microsoft.com/office/drawing/2014/main" id="{E8FF9A43-9BF6-47E3-B6B8-26845AC8F999}"/>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9" name="フローチャート: 判断 138">
          <a:extLst>
            <a:ext uri="{FF2B5EF4-FFF2-40B4-BE49-F238E27FC236}">
              <a16:creationId xmlns:a16="http://schemas.microsoft.com/office/drawing/2014/main" id="{D7C89BF0-6561-4ECC-9B38-E64EEC4D7F9A}"/>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0" name="フローチャート: 判断 139">
          <a:extLst>
            <a:ext uri="{FF2B5EF4-FFF2-40B4-BE49-F238E27FC236}">
              <a16:creationId xmlns:a16="http://schemas.microsoft.com/office/drawing/2014/main" id="{9E705D57-58D9-4630-B83A-B7B2EA79EC78}"/>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1" name="フローチャート: 判断 140">
          <a:extLst>
            <a:ext uri="{FF2B5EF4-FFF2-40B4-BE49-F238E27FC236}">
              <a16:creationId xmlns:a16="http://schemas.microsoft.com/office/drawing/2014/main" id="{6316B3C5-E5A2-422A-B32E-D837C77FD948}"/>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13F7C7F-5016-4E02-A4F8-611A35794F2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CA6E590-5EF0-496F-AD53-86D3A3CB1E9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2D12C83-7FD5-46B8-B3B8-34418B56BE0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53C2563-F346-4528-BE68-0A94645F41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F471D6A-BD1D-4F4E-9D6F-E39FCA49F1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111978</xdr:rowOff>
    </xdr:from>
    <xdr:to>
      <xdr:col>76</xdr:col>
      <xdr:colOff>73025</xdr:colOff>
      <xdr:row>30</xdr:row>
      <xdr:rowOff>42128</xdr:rowOff>
    </xdr:to>
    <xdr:sp macro="" textlink="">
      <xdr:nvSpPr>
        <xdr:cNvPr id="147" name="楕円 146">
          <a:extLst>
            <a:ext uri="{FF2B5EF4-FFF2-40B4-BE49-F238E27FC236}">
              <a16:creationId xmlns:a16="http://schemas.microsoft.com/office/drawing/2014/main" id="{3F19B29F-9D68-411A-A13B-375ABF033E0D}"/>
            </a:ext>
          </a:extLst>
        </xdr:cNvPr>
        <xdr:cNvSpPr/>
      </xdr:nvSpPr>
      <xdr:spPr>
        <a:xfrm>
          <a:off x="14744700" y="5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134855</xdr:rowOff>
    </xdr:from>
    <xdr:ext cx="469744" cy="259045"/>
    <xdr:sp macro="" textlink="">
      <xdr:nvSpPr>
        <xdr:cNvPr id="148" name="債務償還比率該当値テキスト">
          <a:extLst>
            <a:ext uri="{FF2B5EF4-FFF2-40B4-BE49-F238E27FC236}">
              <a16:creationId xmlns:a16="http://schemas.microsoft.com/office/drawing/2014/main" id="{EACE672D-57E9-46A8-BF8F-7020AAAFDC9F}"/>
            </a:ext>
          </a:extLst>
        </xdr:cNvPr>
        <xdr:cNvSpPr txBox="1"/>
      </xdr:nvSpPr>
      <xdr:spPr>
        <a:xfrm>
          <a:off x="14846300" y="570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165218</xdr:rowOff>
    </xdr:from>
    <xdr:to>
      <xdr:col>72</xdr:col>
      <xdr:colOff>123825</xdr:colOff>
      <xdr:row>31</xdr:row>
      <xdr:rowOff>95368</xdr:rowOff>
    </xdr:to>
    <xdr:sp macro="" textlink="">
      <xdr:nvSpPr>
        <xdr:cNvPr id="149" name="楕円 148">
          <a:extLst>
            <a:ext uri="{FF2B5EF4-FFF2-40B4-BE49-F238E27FC236}">
              <a16:creationId xmlns:a16="http://schemas.microsoft.com/office/drawing/2014/main" id="{D9DD5AA5-B672-4BF5-AE72-501D6C5B3F49}"/>
            </a:ext>
          </a:extLst>
        </xdr:cNvPr>
        <xdr:cNvSpPr/>
      </xdr:nvSpPr>
      <xdr:spPr>
        <a:xfrm>
          <a:off x="14033500" y="60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162778</xdr:rowOff>
    </xdr:from>
    <xdr:to>
      <xdr:col>76</xdr:col>
      <xdr:colOff>22225</xdr:colOff>
      <xdr:row>31</xdr:row>
      <xdr:rowOff>44568</xdr:rowOff>
    </xdr:to>
    <xdr:cxnSp macro="">
      <xdr:nvCxnSpPr>
        <xdr:cNvPr id="150" name="直線コネクタ 149">
          <a:extLst>
            <a:ext uri="{FF2B5EF4-FFF2-40B4-BE49-F238E27FC236}">
              <a16:creationId xmlns:a16="http://schemas.microsoft.com/office/drawing/2014/main" id="{0130726A-3929-4242-9A5B-E95288CAEDA4}"/>
            </a:ext>
          </a:extLst>
        </xdr:cNvPr>
        <xdr:cNvCxnSpPr/>
      </xdr:nvCxnSpPr>
      <xdr:spPr>
        <a:xfrm flipV="1">
          <a:off x="14084300" y="5906353"/>
          <a:ext cx="711200" cy="2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144553</xdr:rowOff>
    </xdr:from>
    <xdr:to>
      <xdr:col>68</xdr:col>
      <xdr:colOff>123825</xdr:colOff>
      <xdr:row>31</xdr:row>
      <xdr:rowOff>74703</xdr:rowOff>
    </xdr:to>
    <xdr:sp macro="" textlink="">
      <xdr:nvSpPr>
        <xdr:cNvPr id="151" name="楕円 150">
          <a:extLst>
            <a:ext uri="{FF2B5EF4-FFF2-40B4-BE49-F238E27FC236}">
              <a16:creationId xmlns:a16="http://schemas.microsoft.com/office/drawing/2014/main" id="{5EDF94A2-BB26-42B7-8DC0-AEDBDBAEEF8A}"/>
            </a:ext>
          </a:extLst>
        </xdr:cNvPr>
        <xdr:cNvSpPr/>
      </xdr:nvSpPr>
      <xdr:spPr>
        <a:xfrm>
          <a:off x="13271500" y="60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23903</xdr:rowOff>
    </xdr:from>
    <xdr:to>
      <xdr:col>72</xdr:col>
      <xdr:colOff>73025</xdr:colOff>
      <xdr:row>31</xdr:row>
      <xdr:rowOff>44568</xdr:rowOff>
    </xdr:to>
    <xdr:cxnSp macro="">
      <xdr:nvCxnSpPr>
        <xdr:cNvPr id="152" name="直線コネクタ 151">
          <a:extLst>
            <a:ext uri="{FF2B5EF4-FFF2-40B4-BE49-F238E27FC236}">
              <a16:creationId xmlns:a16="http://schemas.microsoft.com/office/drawing/2014/main" id="{F7408717-2AFB-45F9-87FD-C39042EDC6C8}"/>
            </a:ext>
          </a:extLst>
        </xdr:cNvPr>
        <xdr:cNvCxnSpPr/>
      </xdr:nvCxnSpPr>
      <xdr:spPr>
        <a:xfrm>
          <a:off x="13322300" y="6110378"/>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120804</xdr:rowOff>
    </xdr:from>
    <xdr:to>
      <xdr:col>64</xdr:col>
      <xdr:colOff>123825</xdr:colOff>
      <xdr:row>31</xdr:row>
      <xdr:rowOff>50954</xdr:rowOff>
    </xdr:to>
    <xdr:sp macro="" textlink="">
      <xdr:nvSpPr>
        <xdr:cNvPr id="153" name="楕円 152">
          <a:extLst>
            <a:ext uri="{FF2B5EF4-FFF2-40B4-BE49-F238E27FC236}">
              <a16:creationId xmlns:a16="http://schemas.microsoft.com/office/drawing/2014/main" id="{829F93AA-CAF1-42AC-87DA-76A6F61DE4D6}"/>
            </a:ext>
          </a:extLst>
        </xdr:cNvPr>
        <xdr:cNvSpPr/>
      </xdr:nvSpPr>
      <xdr:spPr>
        <a:xfrm>
          <a:off x="12509500" y="60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154</xdr:rowOff>
    </xdr:from>
    <xdr:to>
      <xdr:col>68</xdr:col>
      <xdr:colOff>73025</xdr:colOff>
      <xdr:row>31</xdr:row>
      <xdr:rowOff>23903</xdr:rowOff>
    </xdr:to>
    <xdr:cxnSp macro="">
      <xdr:nvCxnSpPr>
        <xdr:cNvPr id="154" name="直線コネクタ 153">
          <a:extLst>
            <a:ext uri="{FF2B5EF4-FFF2-40B4-BE49-F238E27FC236}">
              <a16:creationId xmlns:a16="http://schemas.microsoft.com/office/drawing/2014/main" id="{FE398DD9-2E04-4AFD-9E12-1048D6879B70}"/>
            </a:ext>
          </a:extLst>
        </xdr:cNvPr>
        <xdr:cNvCxnSpPr/>
      </xdr:nvCxnSpPr>
      <xdr:spPr>
        <a:xfrm>
          <a:off x="12560300" y="608662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141315</xdr:rowOff>
    </xdr:from>
    <xdr:to>
      <xdr:col>60</xdr:col>
      <xdr:colOff>123825</xdr:colOff>
      <xdr:row>31</xdr:row>
      <xdr:rowOff>71465</xdr:rowOff>
    </xdr:to>
    <xdr:sp macro="" textlink="">
      <xdr:nvSpPr>
        <xdr:cNvPr id="155" name="楕円 154">
          <a:extLst>
            <a:ext uri="{FF2B5EF4-FFF2-40B4-BE49-F238E27FC236}">
              <a16:creationId xmlns:a16="http://schemas.microsoft.com/office/drawing/2014/main" id="{CFE74808-CB81-4E51-9DBA-7F0BDA5FDF97}"/>
            </a:ext>
          </a:extLst>
        </xdr:cNvPr>
        <xdr:cNvSpPr/>
      </xdr:nvSpPr>
      <xdr:spPr>
        <a:xfrm>
          <a:off x="117475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154</xdr:rowOff>
    </xdr:from>
    <xdr:to>
      <xdr:col>64</xdr:col>
      <xdr:colOff>73025</xdr:colOff>
      <xdr:row>31</xdr:row>
      <xdr:rowOff>20665</xdr:rowOff>
    </xdr:to>
    <xdr:cxnSp macro="">
      <xdr:nvCxnSpPr>
        <xdr:cNvPr id="156" name="直線コネクタ 155">
          <a:extLst>
            <a:ext uri="{FF2B5EF4-FFF2-40B4-BE49-F238E27FC236}">
              <a16:creationId xmlns:a16="http://schemas.microsoft.com/office/drawing/2014/main" id="{FE11D9FC-48D7-4622-BF91-203C96842E3D}"/>
            </a:ext>
          </a:extLst>
        </xdr:cNvPr>
        <xdr:cNvCxnSpPr/>
      </xdr:nvCxnSpPr>
      <xdr:spPr>
        <a:xfrm flipV="1">
          <a:off x="11798300" y="6086629"/>
          <a:ext cx="762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7" name="n_1aveValue債務償還比率">
          <a:extLst>
            <a:ext uri="{FF2B5EF4-FFF2-40B4-BE49-F238E27FC236}">
              <a16:creationId xmlns:a16="http://schemas.microsoft.com/office/drawing/2014/main" id="{10B9DAC8-1AFE-452F-AF9B-6B515B741E32}"/>
            </a:ext>
          </a:extLst>
        </xdr:cNvPr>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58" name="n_2aveValue債務償還比率">
          <a:extLst>
            <a:ext uri="{FF2B5EF4-FFF2-40B4-BE49-F238E27FC236}">
              <a16:creationId xmlns:a16="http://schemas.microsoft.com/office/drawing/2014/main" id="{DB6EFF08-D360-4FA3-8837-E60162028429}"/>
            </a:ext>
          </a:extLst>
        </xdr:cNvPr>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2947</xdr:rowOff>
    </xdr:from>
    <xdr:ext cx="469744" cy="259045"/>
    <xdr:sp macro="" textlink="">
      <xdr:nvSpPr>
        <xdr:cNvPr id="159" name="n_3aveValue債務償還比率">
          <a:extLst>
            <a:ext uri="{FF2B5EF4-FFF2-40B4-BE49-F238E27FC236}">
              <a16:creationId xmlns:a16="http://schemas.microsoft.com/office/drawing/2014/main" id="{88D9F40A-F625-481D-8385-E82590CB4516}"/>
            </a:ext>
          </a:extLst>
        </xdr:cNvPr>
        <xdr:cNvSpPr txBox="1"/>
      </xdr:nvSpPr>
      <xdr:spPr>
        <a:xfrm>
          <a:off x="12325427" y="626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60" name="n_4aveValue債務償還比率">
          <a:extLst>
            <a:ext uri="{FF2B5EF4-FFF2-40B4-BE49-F238E27FC236}">
              <a16:creationId xmlns:a16="http://schemas.microsoft.com/office/drawing/2014/main" id="{632148D2-329B-4D8A-992A-4ACE574272A8}"/>
            </a:ext>
          </a:extLst>
        </xdr:cNvPr>
        <xdr:cNvSpPr txBox="1"/>
      </xdr:nvSpPr>
      <xdr:spPr>
        <a:xfrm>
          <a:off x="11563427" y="629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111895</xdr:rowOff>
    </xdr:from>
    <xdr:ext cx="469744" cy="259045"/>
    <xdr:sp macro="" textlink="">
      <xdr:nvSpPr>
        <xdr:cNvPr id="161" name="n_1mainValue債務償還比率">
          <a:extLst>
            <a:ext uri="{FF2B5EF4-FFF2-40B4-BE49-F238E27FC236}">
              <a16:creationId xmlns:a16="http://schemas.microsoft.com/office/drawing/2014/main" id="{20F78F1A-3957-4E6E-8DB4-CB46DA5E9639}"/>
            </a:ext>
          </a:extLst>
        </xdr:cNvPr>
        <xdr:cNvSpPr txBox="1"/>
      </xdr:nvSpPr>
      <xdr:spPr>
        <a:xfrm>
          <a:off x="13836727" y="58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91230</xdr:rowOff>
    </xdr:from>
    <xdr:ext cx="469744" cy="259045"/>
    <xdr:sp macro="" textlink="">
      <xdr:nvSpPr>
        <xdr:cNvPr id="162" name="n_2mainValue債務償還比率">
          <a:extLst>
            <a:ext uri="{FF2B5EF4-FFF2-40B4-BE49-F238E27FC236}">
              <a16:creationId xmlns:a16="http://schemas.microsoft.com/office/drawing/2014/main" id="{AC2D22AB-9E3C-4C26-8BEB-6A70F060719F}"/>
            </a:ext>
          </a:extLst>
        </xdr:cNvPr>
        <xdr:cNvSpPr txBox="1"/>
      </xdr:nvSpPr>
      <xdr:spPr>
        <a:xfrm>
          <a:off x="13087427" y="58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67481</xdr:rowOff>
    </xdr:from>
    <xdr:ext cx="469744" cy="259045"/>
    <xdr:sp macro="" textlink="">
      <xdr:nvSpPr>
        <xdr:cNvPr id="163" name="n_3mainValue債務償還比率">
          <a:extLst>
            <a:ext uri="{FF2B5EF4-FFF2-40B4-BE49-F238E27FC236}">
              <a16:creationId xmlns:a16="http://schemas.microsoft.com/office/drawing/2014/main" id="{C7748D56-AF23-4B7D-9F5C-DA88B2CD9B4E}"/>
            </a:ext>
          </a:extLst>
        </xdr:cNvPr>
        <xdr:cNvSpPr txBox="1"/>
      </xdr:nvSpPr>
      <xdr:spPr>
        <a:xfrm>
          <a:off x="12325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87992</xdr:rowOff>
    </xdr:from>
    <xdr:ext cx="469744" cy="259045"/>
    <xdr:sp macro="" textlink="">
      <xdr:nvSpPr>
        <xdr:cNvPr id="164" name="n_4mainValue債務償還比率">
          <a:extLst>
            <a:ext uri="{FF2B5EF4-FFF2-40B4-BE49-F238E27FC236}">
              <a16:creationId xmlns:a16="http://schemas.microsoft.com/office/drawing/2014/main" id="{2D200CA3-0B5A-4E59-A323-F9B838D06A5D}"/>
            </a:ext>
          </a:extLst>
        </xdr:cNvPr>
        <xdr:cNvSpPr txBox="1"/>
      </xdr:nvSpPr>
      <xdr:spPr>
        <a:xfrm>
          <a:off x="11563427" y="583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91DB2C0-DA35-4C2B-AEC6-7F24FB92B9F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FE521A58-95EE-45E7-ACAB-36DDB183114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55D5757B-FCB5-4976-AB89-3B655A88603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9265737-2608-4812-BB51-95CC61E36A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7E6DD58-9C52-4C7C-8EF9-E29F7E23CFD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1ABFA84F-1555-49AC-9E8E-91191A0171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1EB8F6-D7E1-4A6F-B2AA-AFCBE22FB2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D0F08D-2971-4716-9DAC-A9EBCEF6DD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27BE01-F58F-47D6-85C9-4B0F609A57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E1E9C8-C672-42DA-B4DD-017726DA45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E361091-0485-45B6-9F66-61A7A084388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62184FE-AFB9-4A0B-A26B-8F7667E45A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FB19D4-10DD-4D7C-A4BA-D0AD8F5854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6F2D9F-24E6-4ECB-84F5-AF8C5B44E4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A16564-E1F1-44D6-A375-76029D503D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8B63A1-D002-4AE1-A07E-BEFEE7860A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DFA772-4696-46E6-932D-6D00F12A1A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428AC9-2064-4CE0-B15E-E8ACF347B7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B00A4C-49B2-4C32-A1EE-184DC5443C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C23E9F-5BA0-42A9-A54A-6BD3310AEFD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25430F-5F1C-4D02-8A6B-AC0CB20BD2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37AF449-D237-4834-8AB6-5FC6ABFE0EA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F9CE75-DAB6-4232-AAF0-CD1C886B06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FF9FB3-15F0-46AB-835C-1572E76D89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223B6A-DE7A-4EA7-8621-C8FAC5CF5C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F2DC43-0616-43EF-9B24-4C453785486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3747E4-7537-43BE-9540-CC7550F74C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08E0F8-B65F-4BD3-9675-03F2BA5420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84E0CE-E706-4A43-95CC-D49AC88F65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94C147-6EA0-42CA-BB7C-66599F8A4E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32E64A9-B632-498A-8FCD-848641CDA1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A114DC-107F-40A3-9B91-62F650235E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A15776-C1D0-4FA5-93DA-6C6DE6812F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83B570-5E68-4365-B406-68C1CE824DA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78A3B7-47B5-4D4E-911E-E9BF55AB51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B274E7F-AA0E-4BEE-B22B-FAF3A03752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B1C6EB-C0BE-4349-AF7C-65BF375535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C7E284-C7D2-4608-8BFE-9730323D939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DAC3D3-6B04-4E17-82BA-825FC57577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A72983-4140-4D95-95C7-F9026A0EED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AC1262-650F-4180-9FE4-1BF7EFDF21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ECB9F6-9241-4AC3-88D1-6533D15C6A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428C49-01AF-441D-87F7-16624FB656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0D57EC0-FACB-478D-A7C3-7E03FE3EF2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1A30A77-A348-49CA-B195-2C0350C317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0145F0-C005-4CC2-ADE6-99B3985421B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803AD0-6EA9-46E0-B24B-63F4FC1AFD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BD14F4-C73D-4406-9819-9C137D7D193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9C33DB4-237C-4EAC-B067-2218D20C7B2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3C118C8-0FD5-4FBA-94A6-A7EC4FA8772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44F1E46-F626-4CBD-9A64-CB919BB1633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49656DA-072F-44ED-A7DA-50CB9F67B74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C5B8F57-DB87-4C6A-BE2A-D53D351BD89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D02A122-80EE-4EBC-B43A-56A3AE8615C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63F478E-F0C7-4E8E-8539-8FFCF45A9D0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181EE70-4293-479F-835E-35F0EA8A8D0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259B936-18ED-4760-BA1F-F11889B5C5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C79708DC-4CDE-4A2F-AE54-F3E0B56C662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1070F8E-9BB1-47D9-9F4B-D0AAB10DB4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831C5E4C-E763-48FA-B85A-5FE37779D35E}"/>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4631C51-9A22-466E-AFBD-0BBBF4671EAB}"/>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9514E50F-2A6C-43A8-8139-F33FE3004EC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18683783-4280-49E7-A58D-62112DF95005}"/>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1A33315B-D822-4577-8086-C9AABADDBB7C}"/>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D0626864-83E2-4C82-B57C-33ED34458EB6}"/>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A63DD171-811F-4C18-A3CE-F247F9FD03AD}"/>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BC530B14-1800-457B-9F43-F5850E4F56B8}"/>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680120AC-8246-4F14-956B-0B0F5FC53E63}"/>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2569B33F-599E-4115-AD10-BD9EAA331938}"/>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95FB6366-B1AC-44BE-AEBB-CF1EC9B0799A}"/>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2CC8869-28CD-4338-994C-7EE1624CCA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C3B1AD8-5A55-49D8-8710-35E0ED9239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A345B3-C3F9-419D-8F4A-12CBC814AD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72352E-B5D2-422C-BD9A-6A13637872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B14BCE-4E3E-4307-8F66-9F3CE1891A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144272</xdr:rowOff>
    </xdr:from>
    <xdr:to>
      <xdr:col>24</xdr:col>
      <xdr:colOff>114300</xdr:colOff>
      <xdr:row>40</xdr:row>
      <xdr:rowOff>74422</xdr:rowOff>
    </xdr:to>
    <xdr:sp macro="" textlink="">
      <xdr:nvSpPr>
        <xdr:cNvPr id="71" name="楕円 70">
          <a:extLst>
            <a:ext uri="{FF2B5EF4-FFF2-40B4-BE49-F238E27FC236}">
              <a16:creationId xmlns:a16="http://schemas.microsoft.com/office/drawing/2014/main" id="{C374AF03-5555-4637-B58A-08CCF78B3392}"/>
            </a:ext>
          </a:extLst>
        </xdr:cNvPr>
        <xdr:cNvSpPr/>
      </xdr:nvSpPr>
      <xdr:spPr>
        <a:xfrm>
          <a:off x="4584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122699</xdr:rowOff>
    </xdr:from>
    <xdr:ext cx="405111" cy="259045"/>
    <xdr:sp macro="" textlink="">
      <xdr:nvSpPr>
        <xdr:cNvPr id="72" name="【道路】&#10;有形固定資産減価償却率該当値テキスト">
          <a:extLst>
            <a:ext uri="{FF2B5EF4-FFF2-40B4-BE49-F238E27FC236}">
              <a16:creationId xmlns:a16="http://schemas.microsoft.com/office/drawing/2014/main" id="{26BCE80E-2FBA-47EC-BAA9-D3A788DAFD4F}"/>
            </a:ext>
          </a:extLst>
        </xdr:cNvPr>
        <xdr:cNvSpPr txBox="1"/>
      </xdr:nvSpPr>
      <xdr:spPr>
        <a:xfrm>
          <a:off x="4673600" y="680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107696</xdr:rowOff>
    </xdr:from>
    <xdr:to>
      <xdr:col>20</xdr:col>
      <xdr:colOff>38100</xdr:colOff>
      <xdr:row>40</xdr:row>
      <xdr:rowOff>37846</xdr:rowOff>
    </xdr:to>
    <xdr:sp macro="" textlink="">
      <xdr:nvSpPr>
        <xdr:cNvPr id="73" name="楕円 72">
          <a:extLst>
            <a:ext uri="{FF2B5EF4-FFF2-40B4-BE49-F238E27FC236}">
              <a16:creationId xmlns:a16="http://schemas.microsoft.com/office/drawing/2014/main" id="{1B03BCAE-415F-448A-B942-CD0CF141F5C4}"/>
            </a:ext>
          </a:extLst>
        </xdr:cNvPr>
        <xdr:cNvSpPr/>
      </xdr:nvSpPr>
      <xdr:spPr>
        <a:xfrm>
          <a:off x="3746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158496</xdr:rowOff>
    </xdr:from>
    <xdr:to>
      <xdr:col>24</xdr:col>
      <xdr:colOff>63500</xdr:colOff>
      <xdr:row>40</xdr:row>
      <xdr:rowOff>23622</xdr:rowOff>
    </xdr:to>
    <xdr:cxnSp macro="">
      <xdr:nvCxnSpPr>
        <xdr:cNvPr id="74" name="直線コネクタ 73">
          <a:extLst>
            <a:ext uri="{FF2B5EF4-FFF2-40B4-BE49-F238E27FC236}">
              <a16:creationId xmlns:a16="http://schemas.microsoft.com/office/drawing/2014/main" id="{9D93E1ED-9B96-4494-BBC5-6BD9EFF40E9C}"/>
            </a:ext>
          </a:extLst>
        </xdr:cNvPr>
        <xdr:cNvCxnSpPr/>
      </xdr:nvCxnSpPr>
      <xdr:spPr>
        <a:xfrm>
          <a:off x="3797300" y="68450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66548</xdr:rowOff>
    </xdr:from>
    <xdr:to>
      <xdr:col>15</xdr:col>
      <xdr:colOff>101600</xdr:colOff>
      <xdr:row>39</xdr:row>
      <xdr:rowOff>168148</xdr:rowOff>
    </xdr:to>
    <xdr:sp macro="" textlink="">
      <xdr:nvSpPr>
        <xdr:cNvPr id="75" name="楕円 74">
          <a:extLst>
            <a:ext uri="{FF2B5EF4-FFF2-40B4-BE49-F238E27FC236}">
              <a16:creationId xmlns:a16="http://schemas.microsoft.com/office/drawing/2014/main" id="{A432D70C-837F-410E-B8AC-85A4884EE7E8}"/>
            </a:ext>
          </a:extLst>
        </xdr:cNvPr>
        <xdr:cNvSpPr/>
      </xdr:nvSpPr>
      <xdr:spPr>
        <a:xfrm>
          <a:off x="2857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117348</xdr:rowOff>
    </xdr:from>
    <xdr:to>
      <xdr:col>19</xdr:col>
      <xdr:colOff>177800</xdr:colOff>
      <xdr:row>39</xdr:row>
      <xdr:rowOff>158496</xdr:rowOff>
    </xdr:to>
    <xdr:cxnSp macro="">
      <xdr:nvCxnSpPr>
        <xdr:cNvPr id="76" name="直線コネクタ 75">
          <a:extLst>
            <a:ext uri="{FF2B5EF4-FFF2-40B4-BE49-F238E27FC236}">
              <a16:creationId xmlns:a16="http://schemas.microsoft.com/office/drawing/2014/main" id="{6383D4E8-B6B2-4DD8-9046-C004FF4614A1}"/>
            </a:ext>
          </a:extLst>
        </xdr:cNvPr>
        <xdr:cNvCxnSpPr/>
      </xdr:nvCxnSpPr>
      <xdr:spPr>
        <a:xfrm>
          <a:off x="2908300" y="68038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32258</xdr:rowOff>
    </xdr:from>
    <xdr:to>
      <xdr:col>10</xdr:col>
      <xdr:colOff>165100</xdr:colOff>
      <xdr:row>39</xdr:row>
      <xdr:rowOff>133858</xdr:rowOff>
    </xdr:to>
    <xdr:sp macro="" textlink="">
      <xdr:nvSpPr>
        <xdr:cNvPr id="77" name="楕円 76">
          <a:extLst>
            <a:ext uri="{FF2B5EF4-FFF2-40B4-BE49-F238E27FC236}">
              <a16:creationId xmlns:a16="http://schemas.microsoft.com/office/drawing/2014/main" id="{9B7663DF-A5C3-4A4D-8F09-61942B5A554D}"/>
            </a:ext>
          </a:extLst>
        </xdr:cNvPr>
        <xdr:cNvSpPr/>
      </xdr:nvSpPr>
      <xdr:spPr>
        <a:xfrm>
          <a:off x="196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83058</xdr:rowOff>
    </xdr:from>
    <xdr:to>
      <xdr:col>15</xdr:col>
      <xdr:colOff>50800</xdr:colOff>
      <xdr:row>39</xdr:row>
      <xdr:rowOff>117348</xdr:rowOff>
    </xdr:to>
    <xdr:cxnSp macro="">
      <xdr:nvCxnSpPr>
        <xdr:cNvPr id="78" name="直線コネクタ 77">
          <a:extLst>
            <a:ext uri="{FF2B5EF4-FFF2-40B4-BE49-F238E27FC236}">
              <a16:creationId xmlns:a16="http://schemas.microsoft.com/office/drawing/2014/main" id="{1E16CDAE-7302-4876-9FF9-9EA37BB87CA7}"/>
            </a:ext>
          </a:extLst>
        </xdr:cNvPr>
        <xdr:cNvCxnSpPr/>
      </xdr:nvCxnSpPr>
      <xdr:spPr>
        <a:xfrm>
          <a:off x="2019300" y="67696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169418</xdr:rowOff>
    </xdr:from>
    <xdr:to>
      <xdr:col>6</xdr:col>
      <xdr:colOff>38100</xdr:colOff>
      <xdr:row>39</xdr:row>
      <xdr:rowOff>99568</xdr:rowOff>
    </xdr:to>
    <xdr:sp macro="" textlink="">
      <xdr:nvSpPr>
        <xdr:cNvPr id="79" name="楕円 78">
          <a:extLst>
            <a:ext uri="{FF2B5EF4-FFF2-40B4-BE49-F238E27FC236}">
              <a16:creationId xmlns:a16="http://schemas.microsoft.com/office/drawing/2014/main" id="{F60734B7-FDEE-4F7A-A583-1BAE5972A697}"/>
            </a:ext>
          </a:extLst>
        </xdr:cNvPr>
        <xdr:cNvSpPr/>
      </xdr:nvSpPr>
      <xdr:spPr>
        <a:xfrm>
          <a:off x="1079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48768</xdr:rowOff>
    </xdr:from>
    <xdr:to>
      <xdr:col>10</xdr:col>
      <xdr:colOff>114300</xdr:colOff>
      <xdr:row>39</xdr:row>
      <xdr:rowOff>83058</xdr:rowOff>
    </xdr:to>
    <xdr:cxnSp macro="">
      <xdr:nvCxnSpPr>
        <xdr:cNvPr id="80" name="直線コネクタ 79">
          <a:extLst>
            <a:ext uri="{FF2B5EF4-FFF2-40B4-BE49-F238E27FC236}">
              <a16:creationId xmlns:a16="http://schemas.microsoft.com/office/drawing/2014/main" id="{904914A8-7144-4055-B528-3EBD773ACEB1}"/>
            </a:ext>
          </a:extLst>
        </xdr:cNvPr>
        <xdr:cNvCxnSpPr/>
      </xdr:nvCxnSpPr>
      <xdr:spPr>
        <a:xfrm>
          <a:off x="1130300" y="67353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49F4C9B6-2B69-4B69-834E-532747A72BA3}"/>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83A05F00-DF51-497F-A02B-26F4DC07F441}"/>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37D32588-D913-4808-BDD4-3EC2EFDE38AB}"/>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99B8CC93-712C-4A47-A068-73C6997DDA84}"/>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28973</xdr:rowOff>
    </xdr:from>
    <xdr:ext cx="405111" cy="259045"/>
    <xdr:sp macro="" textlink="">
      <xdr:nvSpPr>
        <xdr:cNvPr id="85" name="n_1mainValue【道路】&#10;有形固定資産減価償却率">
          <a:extLst>
            <a:ext uri="{FF2B5EF4-FFF2-40B4-BE49-F238E27FC236}">
              <a16:creationId xmlns:a16="http://schemas.microsoft.com/office/drawing/2014/main" id="{6FC589E5-99D8-4678-9546-67B070D431E9}"/>
            </a:ext>
          </a:extLst>
        </xdr:cNvPr>
        <xdr:cNvSpPr txBox="1"/>
      </xdr:nvSpPr>
      <xdr:spPr>
        <a:xfrm>
          <a:off x="3582044"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159275</xdr:rowOff>
    </xdr:from>
    <xdr:ext cx="405111" cy="259045"/>
    <xdr:sp macro="" textlink="">
      <xdr:nvSpPr>
        <xdr:cNvPr id="86" name="n_2mainValue【道路】&#10;有形固定資産減価償却率">
          <a:extLst>
            <a:ext uri="{FF2B5EF4-FFF2-40B4-BE49-F238E27FC236}">
              <a16:creationId xmlns:a16="http://schemas.microsoft.com/office/drawing/2014/main" id="{27A5D278-BC3A-4D8E-9819-EEB641DF0FD4}"/>
            </a:ext>
          </a:extLst>
        </xdr:cNvPr>
        <xdr:cNvSpPr txBox="1"/>
      </xdr:nvSpPr>
      <xdr:spPr>
        <a:xfrm>
          <a:off x="2705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124985</xdr:rowOff>
    </xdr:from>
    <xdr:ext cx="405111" cy="259045"/>
    <xdr:sp macro="" textlink="">
      <xdr:nvSpPr>
        <xdr:cNvPr id="87" name="n_3mainValue【道路】&#10;有形固定資産減価償却率">
          <a:extLst>
            <a:ext uri="{FF2B5EF4-FFF2-40B4-BE49-F238E27FC236}">
              <a16:creationId xmlns:a16="http://schemas.microsoft.com/office/drawing/2014/main" id="{B7024374-2234-4A4C-A2A2-8873C6B26C31}"/>
            </a:ext>
          </a:extLst>
        </xdr:cNvPr>
        <xdr:cNvSpPr txBox="1"/>
      </xdr:nvSpPr>
      <xdr:spPr>
        <a:xfrm>
          <a:off x="18167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90695</xdr:rowOff>
    </xdr:from>
    <xdr:ext cx="405111" cy="259045"/>
    <xdr:sp macro="" textlink="">
      <xdr:nvSpPr>
        <xdr:cNvPr id="88" name="n_4mainValue【道路】&#10;有形固定資産減価償却率">
          <a:extLst>
            <a:ext uri="{FF2B5EF4-FFF2-40B4-BE49-F238E27FC236}">
              <a16:creationId xmlns:a16="http://schemas.microsoft.com/office/drawing/2014/main" id="{65022359-C060-47A7-9556-AD069A134152}"/>
            </a:ext>
          </a:extLst>
        </xdr:cNvPr>
        <xdr:cNvSpPr txBox="1"/>
      </xdr:nvSpPr>
      <xdr:spPr>
        <a:xfrm>
          <a:off x="9277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7619589-572B-40D6-9070-99E40F3CEF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4F99D69-FBC1-44CB-88F4-2F3973F42A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32A2F15-AD25-46D1-A922-12EAB1FC82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7197CFD-39D9-4D29-96F5-A92F24CB76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6B13A23-522C-40DF-A091-4CA23BD65C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7ECE0D5B-9277-4396-909B-AC0EA2EE92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5436D0E-77EC-47D3-B963-4E5F2A0794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2372EE1-54CB-4FB3-A73A-06146F7FDA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053E493-20B9-4AD9-8660-9A9C9637214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F63456D-232C-4371-A51C-AA9B7DEC59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CCF845E6-D060-423F-86B1-F395AD606F4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C3D820A5-2296-43FB-9137-9FC4A2A84AB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8892B821-F1FD-46FB-8801-A72D4D71D5D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A88450C0-E10A-4EA2-B019-BBCCD72E0EF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CE30C1CC-F39C-4D06-AE1D-1BF6460B698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81BBA644-A1DB-4634-A537-A9E81CB86F8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3D0A6DF2-6A05-40C7-A43F-FB0FFA5610A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64CD679E-10BA-4751-A45A-A1A96E1C72D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360C408C-913A-4E3E-9A8F-02FF79BAE3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79133164-7152-4C8F-9658-ED4627F1D2F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DDD7DCCA-6AB7-4C2F-8436-EEEC943A81E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D33F7F4B-F7EA-46E1-B862-1436455D488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A1192BA-4CC2-4BA8-881E-441B167454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A1FBA85-103C-4C1E-8F3D-45FB8774993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5AB321D-F830-4ECD-B68F-B932BA06DF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8988A835-F901-4912-9D6D-99AF5611F586}"/>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A4AB09FC-1A44-4778-A88C-B0622D35BD7C}"/>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AF508AD8-667A-417E-BF81-16B639960E5C}"/>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1D569B8-64EA-4076-ABFF-618F0F2773A3}"/>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351EA343-D672-4877-876E-E5C33166EB77}"/>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2AE5220F-D3D3-4038-9AC3-32176F3D1029}"/>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B9E7376F-A4E1-460E-9690-A65112E1A31E}"/>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D0BAD050-F1BC-4FAF-A7AC-95F72B1D2D4C}"/>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646F96A0-F573-44D1-9108-19E210978394}"/>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CF40678C-D5F5-4170-85BF-9193D01E36C3}"/>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AD5DAE4D-BBB6-42C5-9473-58C6BF3F6D04}"/>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0473A9-F15D-4873-9F53-F6CA021C0C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C299ED1-0F3F-4E1A-9709-5A4AAF028B1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951728-17F1-46C4-95B6-C99F072C2C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87ABEB-0184-47D9-B9A0-89DB4D2C32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257F2D1-4269-4A26-834F-8DCD57B40B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20093</xdr:rowOff>
    </xdr:from>
    <xdr:to>
      <xdr:col>55</xdr:col>
      <xdr:colOff>50800</xdr:colOff>
      <xdr:row>41</xdr:row>
      <xdr:rowOff>121693</xdr:rowOff>
    </xdr:to>
    <xdr:sp macro="" textlink="">
      <xdr:nvSpPr>
        <xdr:cNvPr id="130" name="楕円 129">
          <a:extLst>
            <a:ext uri="{FF2B5EF4-FFF2-40B4-BE49-F238E27FC236}">
              <a16:creationId xmlns:a16="http://schemas.microsoft.com/office/drawing/2014/main" id="{E592E29F-BEE2-4A78-B3AF-971BB3F2F3F2}"/>
            </a:ext>
          </a:extLst>
        </xdr:cNvPr>
        <xdr:cNvSpPr/>
      </xdr:nvSpPr>
      <xdr:spPr>
        <a:xfrm>
          <a:off x="10426700" y="7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169970</xdr:rowOff>
    </xdr:from>
    <xdr:ext cx="534377" cy="259045"/>
    <xdr:sp macro="" textlink="">
      <xdr:nvSpPr>
        <xdr:cNvPr id="131" name="【道路】&#10;一人当たり延長該当値テキスト">
          <a:extLst>
            <a:ext uri="{FF2B5EF4-FFF2-40B4-BE49-F238E27FC236}">
              <a16:creationId xmlns:a16="http://schemas.microsoft.com/office/drawing/2014/main" id="{976099FD-76A6-4232-A245-A769EC10ADA1}"/>
            </a:ext>
          </a:extLst>
        </xdr:cNvPr>
        <xdr:cNvSpPr txBox="1"/>
      </xdr:nvSpPr>
      <xdr:spPr>
        <a:xfrm>
          <a:off x="10515600" y="70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24730</xdr:rowOff>
    </xdr:from>
    <xdr:to>
      <xdr:col>50</xdr:col>
      <xdr:colOff>165100</xdr:colOff>
      <xdr:row>41</xdr:row>
      <xdr:rowOff>126330</xdr:rowOff>
    </xdr:to>
    <xdr:sp macro="" textlink="">
      <xdr:nvSpPr>
        <xdr:cNvPr id="132" name="楕円 131">
          <a:extLst>
            <a:ext uri="{FF2B5EF4-FFF2-40B4-BE49-F238E27FC236}">
              <a16:creationId xmlns:a16="http://schemas.microsoft.com/office/drawing/2014/main" id="{312BD1D8-D66A-44C8-B826-8C30F81E66DB}"/>
            </a:ext>
          </a:extLst>
        </xdr:cNvPr>
        <xdr:cNvSpPr/>
      </xdr:nvSpPr>
      <xdr:spPr>
        <a:xfrm>
          <a:off x="9588500" y="70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70893</xdr:rowOff>
    </xdr:from>
    <xdr:to>
      <xdr:col>55</xdr:col>
      <xdr:colOff>0</xdr:colOff>
      <xdr:row>41</xdr:row>
      <xdr:rowOff>75530</xdr:rowOff>
    </xdr:to>
    <xdr:cxnSp macro="">
      <xdr:nvCxnSpPr>
        <xdr:cNvPr id="133" name="直線コネクタ 132">
          <a:extLst>
            <a:ext uri="{FF2B5EF4-FFF2-40B4-BE49-F238E27FC236}">
              <a16:creationId xmlns:a16="http://schemas.microsoft.com/office/drawing/2014/main" id="{1980BAC2-A44A-45EF-8485-8E50F282BD81}"/>
            </a:ext>
          </a:extLst>
        </xdr:cNvPr>
        <xdr:cNvCxnSpPr/>
      </xdr:nvCxnSpPr>
      <xdr:spPr>
        <a:xfrm flipV="1">
          <a:off x="9639300" y="7100343"/>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26510</xdr:rowOff>
    </xdr:from>
    <xdr:to>
      <xdr:col>46</xdr:col>
      <xdr:colOff>38100</xdr:colOff>
      <xdr:row>41</xdr:row>
      <xdr:rowOff>128110</xdr:rowOff>
    </xdr:to>
    <xdr:sp macro="" textlink="">
      <xdr:nvSpPr>
        <xdr:cNvPr id="134" name="楕円 133">
          <a:extLst>
            <a:ext uri="{FF2B5EF4-FFF2-40B4-BE49-F238E27FC236}">
              <a16:creationId xmlns:a16="http://schemas.microsoft.com/office/drawing/2014/main" id="{22FD4608-5451-444F-B1C1-6914CB5F63FD}"/>
            </a:ext>
          </a:extLst>
        </xdr:cNvPr>
        <xdr:cNvSpPr/>
      </xdr:nvSpPr>
      <xdr:spPr>
        <a:xfrm>
          <a:off x="8699500" y="70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75530</xdr:rowOff>
    </xdr:from>
    <xdr:to>
      <xdr:col>50</xdr:col>
      <xdr:colOff>114300</xdr:colOff>
      <xdr:row>41</xdr:row>
      <xdr:rowOff>77310</xdr:rowOff>
    </xdr:to>
    <xdr:cxnSp macro="">
      <xdr:nvCxnSpPr>
        <xdr:cNvPr id="135" name="直線コネクタ 134">
          <a:extLst>
            <a:ext uri="{FF2B5EF4-FFF2-40B4-BE49-F238E27FC236}">
              <a16:creationId xmlns:a16="http://schemas.microsoft.com/office/drawing/2014/main" id="{A239382F-235A-45BC-A2AC-734D14D4423F}"/>
            </a:ext>
          </a:extLst>
        </xdr:cNvPr>
        <xdr:cNvCxnSpPr/>
      </xdr:nvCxnSpPr>
      <xdr:spPr>
        <a:xfrm flipV="1">
          <a:off x="8750300" y="7104980"/>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28257</xdr:rowOff>
    </xdr:from>
    <xdr:to>
      <xdr:col>41</xdr:col>
      <xdr:colOff>101600</xdr:colOff>
      <xdr:row>41</xdr:row>
      <xdr:rowOff>129857</xdr:rowOff>
    </xdr:to>
    <xdr:sp macro="" textlink="">
      <xdr:nvSpPr>
        <xdr:cNvPr id="136" name="楕円 135">
          <a:extLst>
            <a:ext uri="{FF2B5EF4-FFF2-40B4-BE49-F238E27FC236}">
              <a16:creationId xmlns:a16="http://schemas.microsoft.com/office/drawing/2014/main" id="{DA94E6E0-2062-44DF-B6A6-66E256061430}"/>
            </a:ext>
          </a:extLst>
        </xdr:cNvPr>
        <xdr:cNvSpPr/>
      </xdr:nvSpPr>
      <xdr:spPr>
        <a:xfrm>
          <a:off x="7810500" y="70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77310</xdr:rowOff>
    </xdr:from>
    <xdr:to>
      <xdr:col>45</xdr:col>
      <xdr:colOff>177800</xdr:colOff>
      <xdr:row>41</xdr:row>
      <xdr:rowOff>79057</xdr:rowOff>
    </xdr:to>
    <xdr:cxnSp macro="">
      <xdr:nvCxnSpPr>
        <xdr:cNvPr id="137" name="直線コネクタ 136">
          <a:extLst>
            <a:ext uri="{FF2B5EF4-FFF2-40B4-BE49-F238E27FC236}">
              <a16:creationId xmlns:a16="http://schemas.microsoft.com/office/drawing/2014/main" id="{D4BA9037-0056-47C2-9C68-4C3420181584}"/>
            </a:ext>
          </a:extLst>
        </xdr:cNvPr>
        <xdr:cNvCxnSpPr/>
      </xdr:nvCxnSpPr>
      <xdr:spPr>
        <a:xfrm flipV="1">
          <a:off x="7861300" y="7106760"/>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29939</xdr:rowOff>
    </xdr:from>
    <xdr:to>
      <xdr:col>36</xdr:col>
      <xdr:colOff>165100</xdr:colOff>
      <xdr:row>41</xdr:row>
      <xdr:rowOff>131539</xdr:rowOff>
    </xdr:to>
    <xdr:sp macro="" textlink="">
      <xdr:nvSpPr>
        <xdr:cNvPr id="138" name="楕円 137">
          <a:extLst>
            <a:ext uri="{FF2B5EF4-FFF2-40B4-BE49-F238E27FC236}">
              <a16:creationId xmlns:a16="http://schemas.microsoft.com/office/drawing/2014/main" id="{4D7ACB1B-71F3-4082-AAEF-EB97E88F2B74}"/>
            </a:ext>
          </a:extLst>
        </xdr:cNvPr>
        <xdr:cNvSpPr/>
      </xdr:nvSpPr>
      <xdr:spPr>
        <a:xfrm>
          <a:off x="6921500" y="705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79057</xdr:rowOff>
    </xdr:from>
    <xdr:to>
      <xdr:col>41</xdr:col>
      <xdr:colOff>50800</xdr:colOff>
      <xdr:row>41</xdr:row>
      <xdr:rowOff>80739</xdr:rowOff>
    </xdr:to>
    <xdr:cxnSp macro="">
      <xdr:nvCxnSpPr>
        <xdr:cNvPr id="139" name="直線コネクタ 138">
          <a:extLst>
            <a:ext uri="{FF2B5EF4-FFF2-40B4-BE49-F238E27FC236}">
              <a16:creationId xmlns:a16="http://schemas.microsoft.com/office/drawing/2014/main" id="{7E3A27EE-CF38-4D6D-9699-0B0001721A0C}"/>
            </a:ext>
          </a:extLst>
        </xdr:cNvPr>
        <xdr:cNvCxnSpPr/>
      </xdr:nvCxnSpPr>
      <xdr:spPr>
        <a:xfrm flipV="1">
          <a:off x="6972300" y="7108507"/>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9ABCBC76-2F16-44F4-8E12-ABC1A2EA154B}"/>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1C2D85FB-017B-44DF-A418-5FD679019286}"/>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7A638134-AC02-4099-968C-A879E9A52DBC}"/>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AA4C59EF-2A62-4D71-8A7E-2EB3F2CED96A}"/>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117457</xdr:rowOff>
    </xdr:from>
    <xdr:ext cx="534377" cy="259045"/>
    <xdr:sp macro="" textlink="">
      <xdr:nvSpPr>
        <xdr:cNvPr id="144" name="n_1mainValue【道路】&#10;一人当たり延長">
          <a:extLst>
            <a:ext uri="{FF2B5EF4-FFF2-40B4-BE49-F238E27FC236}">
              <a16:creationId xmlns:a16="http://schemas.microsoft.com/office/drawing/2014/main" id="{A1823BB4-7F24-466D-8680-1032120FF8FC}"/>
            </a:ext>
          </a:extLst>
        </xdr:cNvPr>
        <xdr:cNvSpPr txBox="1"/>
      </xdr:nvSpPr>
      <xdr:spPr>
        <a:xfrm>
          <a:off x="9359411" y="71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119237</xdr:rowOff>
    </xdr:from>
    <xdr:ext cx="534377" cy="259045"/>
    <xdr:sp macro="" textlink="">
      <xdr:nvSpPr>
        <xdr:cNvPr id="145" name="n_2mainValue【道路】&#10;一人当たり延長">
          <a:extLst>
            <a:ext uri="{FF2B5EF4-FFF2-40B4-BE49-F238E27FC236}">
              <a16:creationId xmlns:a16="http://schemas.microsoft.com/office/drawing/2014/main" id="{76B322A9-759C-4BA6-ABDF-9272F36E7617}"/>
            </a:ext>
          </a:extLst>
        </xdr:cNvPr>
        <xdr:cNvSpPr txBox="1"/>
      </xdr:nvSpPr>
      <xdr:spPr>
        <a:xfrm>
          <a:off x="8483111" y="71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120984</xdr:rowOff>
    </xdr:from>
    <xdr:ext cx="534377" cy="259045"/>
    <xdr:sp macro="" textlink="">
      <xdr:nvSpPr>
        <xdr:cNvPr id="146" name="n_3mainValue【道路】&#10;一人当たり延長">
          <a:extLst>
            <a:ext uri="{FF2B5EF4-FFF2-40B4-BE49-F238E27FC236}">
              <a16:creationId xmlns:a16="http://schemas.microsoft.com/office/drawing/2014/main" id="{0355B0D6-E590-4F2E-8A8B-9C6A74430BA6}"/>
            </a:ext>
          </a:extLst>
        </xdr:cNvPr>
        <xdr:cNvSpPr txBox="1"/>
      </xdr:nvSpPr>
      <xdr:spPr>
        <a:xfrm>
          <a:off x="7594111" y="71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122666</xdr:rowOff>
    </xdr:from>
    <xdr:ext cx="534377" cy="259045"/>
    <xdr:sp macro="" textlink="">
      <xdr:nvSpPr>
        <xdr:cNvPr id="147" name="n_4mainValue【道路】&#10;一人当たり延長">
          <a:extLst>
            <a:ext uri="{FF2B5EF4-FFF2-40B4-BE49-F238E27FC236}">
              <a16:creationId xmlns:a16="http://schemas.microsoft.com/office/drawing/2014/main" id="{E06CC044-1C80-4E03-ACC0-42786435022B}"/>
            </a:ext>
          </a:extLst>
        </xdr:cNvPr>
        <xdr:cNvSpPr txBox="1"/>
      </xdr:nvSpPr>
      <xdr:spPr>
        <a:xfrm>
          <a:off x="6705111" y="71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389CAD6-10C0-4CD8-9E65-7D21DCD05F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3C7C19F-6958-4085-B1A6-23900B6957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8CF946A-9133-47E5-8A43-05D46157C4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08178B8-D37C-49E4-A9B2-D5C06286F8F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00ACF37-41AA-4E84-A913-B091A461FF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236B7DE-FBA6-49B1-ACC9-FC721D702D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6B314CE-4345-4C8E-B1CA-AF0EF8469C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005F685-F720-4AED-B9A2-BD3E57ED27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ADE885A-9C62-432D-8523-FCA5287BDEF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B8A0309-5179-4D1D-8445-BF81BCB635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8C767C3-405D-477E-8C06-978322F8AF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7B4A0D0-5AED-47A7-BD9E-9C196043A6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3719997-6F37-420A-A286-5A4D8C1290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F34C26F-405D-415B-AB74-8E4BE96223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83593AC-12DF-4E6D-9F6A-032E74EE7E5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2C48B97-2B0F-421F-ADE3-97ED1B73F4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7EE84A2-BCE8-411B-BE7D-200405BDF83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A73F896-CB01-42B0-8D8A-81CA124F77A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D1C7E56-BCD4-4060-A89F-3516C37906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185E36F-1A3E-445E-BB24-9567C9B9F4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850D21E-5A9D-4C15-BA7B-28B656E30DD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5B0FCB2-E311-49D1-AAE2-36A9308ACEB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E512847-83A5-40EC-A613-78BD4D69448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5168A83-01B6-4D28-88F6-E9B7D6B2A6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589A46D-84D9-4AD3-B208-9C34DE7BB9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81C060E9-B549-431D-90C0-A871FEED28B2}"/>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440B44F-BDC7-4CB7-8981-5A16C331660B}"/>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1B624EBB-68A5-4CBF-A362-9A2DEC3B8577}"/>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C2C29B9-62F0-4411-A594-B67393CA3D1C}"/>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F70C6986-53B2-4BCE-A282-E76A1133DB0F}"/>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C8D2A55-35E7-45D5-AED0-F9EE1E4A8E9F}"/>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DAE0004A-FD86-4B9A-B5E5-A07A2CE8DD6D}"/>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B93AC782-B23B-472E-9651-E19523922C2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F23449A3-3466-466B-AE57-63C6FD432D06}"/>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1A6186A2-279A-47A1-BE8A-827F60913D34}"/>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DF86938C-9E6D-4368-9A5F-7D175583CFA5}"/>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9DBF97B-C767-4876-A123-A7F271777A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1A084A4-6092-4F1B-B6C7-8F2974CE6E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3D94D0-2D99-456A-AA39-D9225D0D51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B73BC73-9814-4E64-AEE9-9784EECB7C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21722FE-2CC1-402E-B668-EF8D4B0E11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9" name="楕円 188">
          <a:extLst>
            <a:ext uri="{FF2B5EF4-FFF2-40B4-BE49-F238E27FC236}">
              <a16:creationId xmlns:a16="http://schemas.microsoft.com/office/drawing/2014/main" id="{03BFC9A4-6229-4B93-ABBB-681AE0A1F600}"/>
            </a:ext>
          </a:extLst>
        </xdr:cNvPr>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6D8534A-3E88-4096-B813-8D24178A0B80}"/>
            </a:ext>
          </a:extLst>
        </xdr:cNvPr>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91" name="楕円 190">
          <a:extLst>
            <a:ext uri="{FF2B5EF4-FFF2-40B4-BE49-F238E27FC236}">
              <a16:creationId xmlns:a16="http://schemas.microsoft.com/office/drawing/2014/main" id="{C6FD1595-26C9-44C3-959C-3B859290F1E0}"/>
            </a:ext>
          </a:extLst>
        </xdr:cNvPr>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11430</xdr:rowOff>
    </xdr:to>
    <xdr:cxnSp macro="">
      <xdr:nvCxnSpPr>
        <xdr:cNvPr id="192" name="直線コネクタ 191">
          <a:extLst>
            <a:ext uri="{FF2B5EF4-FFF2-40B4-BE49-F238E27FC236}">
              <a16:creationId xmlns:a16="http://schemas.microsoft.com/office/drawing/2014/main" id="{F875CC10-3C61-4522-AAF0-9322BB6A7A62}"/>
            </a:ext>
          </a:extLst>
        </xdr:cNvPr>
        <xdr:cNvCxnSpPr/>
      </xdr:nvCxnSpPr>
      <xdr:spPr>
        <a:xfrm>
          <a:off x="3797300" y="104551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3" name="楕円 192">
          <a:extLst>
            <a:ext uri="{FF2B5EF4-FFF2-40B4-BE49-F238E27FC236}">
              <a16:creationId xmlns:a16="http://schemas.microsoft.com/office/drawing/2014/main" id="{63C1FEC9-5B82-462C-ABC9-9CD84528CC62}"/>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60</xdr:row>
      <xdr:rowOff>168184</xdr:rowOff>
    </xdr:to>
    <xdr:cxnSp macro="">
      <xdr:nvCxnSpPr>
        <xdr:cNvPr id="194" name="直線コネクタ 193">
          <a:extLst>
            <a:ext uri="{FF2B5EF4-FFF2-40B4-BE49-F238E27FC236}">
              <a16:creationId xmlns:a16="http://schemas.microsoft.com/office/drawing/2014/main" id="{0E29FD7C-7549-488B-B895-4E59FC613F51}"/>
            </a:ext>
          </a:extLst>
        </xdr:cNvPr>
        <xdr:cNvCxnSpPr/>
      </xdr:nvCxnSpPr>
      <xdr:spPr>
        <a:xfrm>
          <a:off x="2908300" y="104437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5" name="楕円 194">
          <a:extLst>
            <a:ext uri="{FF2B5EF4-FFF2-40B4-BE49-F238E27FC236}">
              <a16:creationId xmlns:a16="http://schemas.microsoft.com/office/drawing/2014/main" id="{949D1C13-D2E1-4287-94A5-DA0F3077FFA9}"/>
            </a:ext>
          </a:extLst>
        </xdr:cNvPr>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60</xdr:row>
      <xdr:rowOff>156754</xdr:rowOff>
    </xdr:to>
    <xdr:cxnSp macro="">
      <xdr:nvCxnSpPr>
        <xdr:cNvPr id="196" name="直線コネクタ 195">
          <a:extLst>
            <a:ext uri="{FF2B5EF4-FFF2-40B4-BE49-F238E27FC236}">
              <a16:creationId xmlns:a16="http://schemas.microsoft.com/office/drawing/2014/main" id="{39D53B65-2D19-40B2-8940-231A0D3CD169}"/>
            </a:ext>
          </a:extLst>
        </xdr:cNvPr>
        <xdr:cNvCxnSpPr/>
      </xdr:nvCxnSpPr>
      <xdr:spPr>
        <a:xfrm>
          <a:off x="2019300" y="104339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197" name="楕円 196">
          <a:extLst>
            <a:ext uri="{FF2B5EF4-FFF2-40B4-BE49-F238E27FC236}">
              <a16:creationId xmlns:a16="http://schemas.microsoft.com/office/drawing/2014/main" id="{11B8AFC1-12F7-4AE9-B2E4-8B631CF44E28}"/>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60</xdr:row>
      <xdr:rowOff>146957</xdr:rowOff>
    </xdr:to>
    <xdr:cxnSp macro="">
      <xdr:nvCxnSpPr>
        <xdr:cNvPr id="198" name="直線コネクタ 197">
          <a:extLst>
            <a:ext uri="{FF2B5EF4-FFF2-40B4-BE49-F238E27FC236}">
              <a16:creationId xmlns:a16="http://schemas.microsoft.com/office/drawing/2014/main" id="{D79E9DFC-E2D9-4CC4-BFC2-A29DB49F6551}"/>
            </a:ext>
          </a:extLst>
        </xdr:cNvPr>
        <xdr:cNvCxnSpPr/>
      </xdr:nvCxnSpPr>
      <xdr:spPr>
        <a:xfrm>
          <a:off x="1130300" y="104110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844F9AE-2EF0-4711-92C8-09BD9377A53E}"/>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9B670D0-686E-4021-8AE7-7B7DD728F709}"/>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7D88432-2AB4-49C3-8750-0AD0FB983DDB}"/>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CAFEC8F-BDD1-4629-9B5E-1A9337B70A1E}"/>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F04D265-C2E6-46EB-B1C3-F1EC1D7BFAE1}"/>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589ED7B-A624-4F9F-A52C-21DAA360ECCF}"/>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CF7E514-8B28-4D82-9A96-58CB9F887E68}"/>
            </a:ext>
          </a:extLst>
        </xdr:cNvPr>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8FB52BC-066D-4AA2-B67B-6345DC0A0DCB}"/>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CAD62B6-4624-48E5-B01D-6229FC6B26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6B88249-4DC3-4481-86D1-AC85F1489F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C13989F-A6EC-4083-BBE3-A69050057A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FA289A5-ABCA-4BEA-B130-F480E52189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CAAD644-9D05-441D-94AE-E22C4E3A655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9B8C164-0CAB-4030-ADC2-68F42C61C6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1D976B5-EF1E-40F8-8E59-FC1AB08836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10CF262-C9DD-4AAD-977B-B11FA743FB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AF2CF1E-717B-43D5-A111-65F8E70A02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8D7CE1A-5321-460D-8EEC-F2303FDB62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F125D346-95EA-425E-8A27-BB5FCF4FEC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917FC9B6-6A2E-4E18-9FBB-3C2256BFB83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50DD61C6-59B1-4044-9358-649C50F5E73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255811DC-8549-459D-8FD3-8E63DFC9888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43F87A1-58D6-4480-B3E2-F1C4E6F35A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C53DEE8D-E11B-437F-9A53-3E30EEA7D6F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DBBACB3-8B60-4167-9D4E-A42E0C0509B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32CB619F-DED9-4029-93AB-F78455D46FC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077ECC3-2285-429C-B5F3-59C7B63337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9DD63CE-4585-4221-AA72-E2A27B244DC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A1CB0A6-BE4D-49C1-A8D1-F7CE5A314F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0B660A9-B4E6-4102-9ACB-571E0B27770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F720C72-1273-4FDA-8B87-039732B9FC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88A7AE8C-C69B-4C37-A085-E69D4C5576FC}"/>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F398755D-BA74-4B6C-9ABD-7ADB87B51194}"/>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696D92E9-EFFD-48A3-B881-7F2FEE29D126}"/>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FCEE728-947A-4DCF-965D-6757DC35E342}"/>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1A1AFF24-FD66-4BD6-B531-4A27622E05F5}"/>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DD33F57-C3D9-42FE-9729-B540DA3E3A19}"/>
            </a:ext>
          </a:extLst>
        </xdr:cNvPr>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767B38E7-35E3-4DB9-A563-727246DD663F}"/>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F4D0DE47-1D71-43F2-8F80-7AAAEE1B2DAB}"/>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E78204EA-015C-49F6-84D1-AB0AB25959ED}"/>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64403312-9562-4A48-A40C-0D9BEBEFB651}"/>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08CF361D-B521-412C-BBC4-8AC9B25E1BF5}"/>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F53D985-9062-464E-B333-1C6DF07863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822A6F-28B6-4DE1-850B-9A88AF1BF2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D6AF667-9F88-44CC-8382-E73417A378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F65DF9C-7881-4FD7-B735-E2B8E6B781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151C8BC-FAC4-4D2D-8F7D-F77F5FA558E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79745</xdr:rowOff>
    </xdr:from>
    <xdr:to>
      <xdr:col>55</xdr:col>
      <xdr:colOff>50800</xdr:colOff>
      <xdr:row>63</xdr:row>
      <xdr:rowOff>9895</xdr:rowOff>
    </xdr:to>
    <xdr:sp macro="" textlink="">
      <xdr:nvSpPr>
        <xdr:cNvPr id="246" name="楕円 245">
          <a:extLst>
            <a:ext uri="{FF2B5EF4-FFF2-40B4-BE49-F238E27FC236}">
              <a16:creationId xmlns:a16="http://schemas.microsoft.com/office/drawing/2014/main" id="{4C3620A5-FC40-4F30-8DED-4245E1C2A8BA}"/>
            </a:ext>
          </a:extLst>
        </xdr:cNvPr>
        <xdr:cNvSpPr/>
      </xdr:nvSpPr>
      <xdr:spPr>
        <a:xfrm>
          <a:off x="10426700" y="10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102622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F689422-52A0-4EA4-B2A0-3BD33966631C}"/>
            </a:ext>
          </a:extLst>
        </xdr:cNvPr>
        <xdr:cNvSpPr txBox="1"/>
      </xdr:nvSpPr>
      <xdr:spPr>
        <a:xfrm>
          <a:off x="10515600" y="1056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86055</xdr:rowOff>
    </xdr:from>
    <xdr:to>
      <xdr:col>50</xdr:col>
      <xdr:colOff>165100</xdr:colOff>
      <xdr:row>63</xdr:row>
      <xdr:rowOff>16205</xdr:rowOff>
    </xdr:to>
    <xdr:sp macro="" textlink="">
      <xdr:nvSpPr>
        <xdr:cNvPr id="248" name="楕円 247">
          <a:extLst>
            <a:ext uri="{FF2B5EF4-FFF2-40B4-BE49-F238E27FC236}">
              <a16:creationId xmlns:a16="http://schemas.microsoft.com/office/drawing/2014/main" id="{D67EFC93-8B5E-4FB8-877F-C7877934CC74}"/>
            </a:ext>
          </a:extLst>
        </xdr:cNvPr>
        <xdr:cNvSpPr/>
      </xdr:nvSpPr>
      <xdr:spPr>
        <a:xfrm>
          <a:off x="9588500" y="107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130545</xdr:rowOff>
    </xdr:from>
    <xdr:to>
      <xdr:col>55</xdr:col>
      <xdr:colOff>0</xdr:colOff>
      <xdr:row>62</xdr:row>
      <xdr:rowOff>136855</xdr:rowOff>
    </xdr:to>
    <xdr:cxnSp macro="">
      <xdr:nvCxnSpPr>
        <xdr:cNvPr id="249" name="直線コネクタ 248">
          <a:extLst>
            <a:ext uri="{FF2B5EF4-FFF2-40B4-BE49-F238E27FC236}">
              <a16:creationId xmlns:a16="http://schemas.microsoft.com/office/drawing/2014/main" id="{DDCBF6F6-29D9-4A2C-8F2F-1B620E8C167D}"/>
            </a:ext>
          </a:extLst>
        </xdr:cNvPr>
        <xdr:cNvCxnSpPr/>
      </xdr:nvCxnSpPr>
      <xdr:spPr>
        <a:xfrm flipV="1">
          <a:off x="9639300" y="10760445"/>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93083</xdr:rowOff>
    </xdr:from>
    <xdr:to>
      <xdr:col>46</xdr:col>
      <xdr:colOff>38100</xdr:colOff>
      <xdr:row>63</xdr:row>
      <xdr:rowOff>23233</xdr:rowOff>
    </xdr:to>
    <xdr:sp macro="" textlink="">
      <xdr:nvSpPr>
        <xdr:cNvPr id="250" name="楕円 249">
          <a:extLst>
            <a:ext uri="{FF2B5EF4-FFF2-40B4-BE49-F238E27FC236}">
              <a16:creationId xmlns:a16="http://schemas.microsoft.com/office/drawing/2014/main" id="{2CC04428-B1DF-486B-BA65-84747F3A3EFB}"/>
            </a:ext>
          </a:extLst>
        </xdr:cNvPr>
        <xdr:cNvSpPr/>
      </xdr:nvSpPr>
      <xdr:spPr>
        <a:xfrm>
          <a:off x="8699500" y="1072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136855</xdr:rowOff>
    </xdr:from>
    <xdr:to>
      <xdr:col>50</xdr:col>
      <xdr:colOff>114300</xdr:colOff>
      <xdr:row>62</xdr:row>
      <xdr:rowOff>143883</xdr:rowOff>
    </xdr:to>
    <xdr:cxnSp macro="">
      <xdr:nvCxnSpPr>
        <xdr:cNvPr id="251" name="直線コネクタ 250">
          <a:extLst>
            <a:ext uri="{FF2B5EF4-FFF2-40B4-BE49-F238E27FC236}">
              <a16:creationId xmlns:a16="http://schemas.microsoft.com/office/drawing/2014/main" id="{248CC358-8770-4F7A-B388-242494C42EF2}"/>
            </a:ext>
          </a:extLst>
        </xdr:cNvPr>
        <xdr:cNvCxnSpPr/>
      </xdr:nvCxnSpPr>
      <xdr:spPr>
        <a:xfrm flipV="1">
          <a:off x="8750300" y="10766755"/>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100109</xdr:rowOff>
    </xdr:from>
    <xdr:to>
      <xdr:col>41</xdr:col>
      <xdr:colOff>101600</xdr:colOff>
      <xdr:row>63</xdr:row>
      <xdr:rowOff>30259</xdr:rowOff>
    </xdr:to>
    <xdr:sp macro="" textlink="">
      <xdr:nvSpPr>
        <xdr:cNvPr id="252" name="楕円 251">
          <a:extLst>
            <a:ext uri="{FF2B5EF4-FFF2-40B4-BE49-F238E27FC236}">
              <a16:creationId xmlns:a16="http://schemas.microsoft.com/office/drawing/2014/main" id="{AD0CDCD2-D126-4F13-BE8B-644AEB781B66}"/>
            </a:ext>
          </a:extLst>
        </xdr:cNvPr>
        <xdr:cNvSpPr/>
      </xdr:nvSpPr>
      <xdr:spPr>
        <a:xfrm>
          <a:off x="7810500" y="107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143883</xdr:rowOff>
    </xdr:from>
    <xdr:to>
      <xdr:col>45</xdr:col>
      <xdr:colOff>177800</xdr:colOff>
      <xdr:row>62</xdr:row>
      <xdr:rowOff>150909</xdr:rowOff>
    </xdr:to>
    <xdr:cxnSp macro="">
      <xdr:nvCxnSpPr>
        <xdr:cNvPr id="253" name="直線コネクタ 252">
          <a:extLst>
            <a:ext uri="{FF2B5EF4-FFF2-40B4-BE49-F238E27FC236}">
              <a16:creationId xmlns:a16="http://schemas.microsoft.com/office/drawing/2014/main" id="{D057A4B5-138B-4788-B9C0-C26D23B8EE16}"/>
            </a:ext>
          </a:extLst>
        </xdr:cNvPr>
        <xdr:cNvCxnSpPr/>
      </xdr:nvCxnSpPr>
      <xdr:spPr>
        <a:xfrm flipV="1">
          <a:off x="7861300" y="10773783"/>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103064</xdr:rowOff>
    </xdr:from>
    <xdr:to>
      <xdr:col>36</xdr:col>
      <xdr:colOff>165100</xdr:colOff>
      <xdr:row>63</xdr:row>
      <xdr:rowOff>33214</xdr:rowOff>
    </xdr:to>
    <xdr:sp macro="" textlink="">
      <xdr:nvSpPr>
        <xdr:cNvPr id="254" name="楕円 253">
          <a:extLst>
            <a:ext uri="{FF2B5EF4-FFF2-40B4-BE49-F238E27FC236}">
              <a16:creationId xmlns:a16="http://schemas.microsoft.com/office/drawing/2014/main" id="{F8EC592F-B6D1-43CC-A9C9-1FA955CAED55}"/>
            </a:ext>
          </a:extLst>
        </xdr:cNvPr>
        <xdr:cNvSpPr/>
      </xdr:nvSpPr>
      <xdr:spPr>
        <a:xfrm>
          <a:off x="6921500" y="107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150909</xdr:rowOff>
    </xdr:from>
    <xdr:to>
      <xdr:col>41</xdr:col>
      <xdr:colOff>50800</xdr:colOff>
      <xdr:row>62</xdr:row>
      <xdr:rowOff>153864</xdr:rowOff>
    </xdr:to>
    <xdr:cxnSp macro="">
      <xdr:nvCxnSpPr>
        <xdr:cNvPr id="255" name="直線コネクタ 254">
          <a:extLst>
            <a:ext uri="{FF2B5EF4-FFF2-40B4-BE49-F238E27FC236}">
              <a16:creationId xmlns:a16="http://schemas.microsoft.com/office/drawing/2014/main" id="{A702A572-281B-4A18-A206-0321DBD91B9F}"/>
            </a:ext>
          </a:extLst>
        </xdr:cNvPr>
        <xdr:cNvCxnSpPr/>
      </xdr:nvCxnSpPr>
      <xdr:spPr>
        <a:xfrm flipV="1">
          <a:off x="6972300" y="10780809"/>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C3EB9F0-5C6E-4D43-A48B-2BAA8462AB3B}"/>
            </a:ext>
          </a:extLst>
        </xdr:cNvPr>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384B6E0-2F71-4007-BCCF-B84BE484C456}"/>
            </a:ext>
          </a:extLst>
        </xdr:cNvPr>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EED7934-B9AF-4110-8B50-853823E3796C}"/>
            </a:ext>
          </a:extLst>
        </xdr:cNvPr>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A3A4EADC-1EAA-4876-99F0-81C3E648BD34}"/>
            </a:ext>
          </a:extLst>
        </xdr:cNvPr>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32732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F4ACEF5-8E56-4ADF-8F9E-A50A904C916E}"/>
            </a:ext>
          </a:extLst>
        </xdr:cNvPr>
        <xdr:cNvSpPr txBox="1"/>
      </xdr:nvSpPr>
      <xdr:spPr>
        <a:xfrm>
          <a:off x="9327095" y="1049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39760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2088ABE-E73B-4160-86BC-F55DB8AE1DC7}"/>
            </a:ext>
          </a:extLst>
        </xdr:cNvPr>
        <xdr:cNvSpPr txBox="1"/>
      </xdr:nvSpPr>
      <xdr:spPr>
        <a:xfrm>
          <a:off x="8450795" y="104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46786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831E4AA-7264-4954-AAE7-FCDC351B36EE}"/>
            </a:ext>
          </a:extLst>
        </xdr:cNvPr>
        <xdr:cNvSpPr txBox="1"/>
      </xdr:nvSpPr>
      <xdr:spPr>
        <a:xfrm>
          <a:off x="7561795" y="105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49741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FD372BC-7171-4757-AE55-3E5D3413A446}"/>
            </a:ext>
          </a:extLst>
        </xdr:cNvPr>
        <xdr:cNvSpPr txBox="1"/>
      </xdr:nvSpPr>
      <xdr:spPr>
        <a:xfrm>
          <a:off x="6672795" y="1050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2E46390-A730-4BA0-A191-47C58FEB0F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2C13613-C6C6-46F5-85F8-B63B86B275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4AD81F6-CBEC-4B2A-B209-B541813AC9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76EEE2D-C749-4728-B017-797CA0FE1C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9C83D0C-5674-4628-BA1B-85AD5B2A2D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E699C73-FB18-4AE0-B20E-B9EF36D89A7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015884F-ECF7-40D7-B7E2-8680081C6F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0621082-E382-4CB2-9A5B-A3D6EC6FE5A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7220972-F18E-40D2-B0B2-CFF8C85AC1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ACDDBB7-6B3C-4F0D-BBA0-1CBC14620E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11BC2F9-2439-46B0-AEE5-08543481F1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8E9BE877-C3B6-41BF-B062-7532A2797BC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90749F72-7FA0-4BF0-884C-6A53371468D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DACF7949-9B6A-4758-881D-E06C2A2A7DE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71FB4AE8-8D5E-4830-9233-FD5BBC2BC8A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D004E732-DCB6-4652-8A80-906BD9A3614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827F7CD8-4772-4FA2-8C9F-3CEABD628C4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C128215C-FA23-4BF6-87C0-456650DA889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98EF563C-C57F-4249-94B2-753E8A2C2CB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002B008-35A2-4188-82A3-AFCC6C280B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62AEB2C8-6517-47E3-A70C-28C293E64DB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CB782491-2EFB-452F-9EF0-5D20B7609B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DA7C3BCD-A850-4430-85BD-AE6E3625A9BA}"/>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7C0A494-B020-4544-93AC-88766607C3E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E8BE957C-9F85-4F7B-860D-191805CA622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1E75A7A-C7C4-4DA6-818C-4CA1CCD64F2C}"/>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27E1647E-CA66-4D14-9947-9E38ACA73C4E}"/>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5FBB7B6-D0C4-4C9C-9680-A09D893DAC35}"/>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CF821F6D-8B2E-4649-B240-9B2010604F64}"/>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F672593A-0047-4B94-A8DE-70A405A44502}"/>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CEDFE585-9BF3-40C1-A1DE-65AEF9D44BC4}"/>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376FB123-AC37-43F7-BFD6-4C4933BB97B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E00787C0-4E22-41EB-8B39-E1491D47DEA1}"/>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D3A84C3-0B3D-43CB-9F35-8D774B6B2D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4C5E722-26E7-49D2-B192-48A9AFFC5E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5D6FAF-DC0E-4959-8C5A-8C015B6D080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98811DE-4D05-4A29-B69C-F45CFD61F2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6B13ECB-9C15-4473-8A59-5B85B79980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62737</xdr:rowOff>
    </xdr:from>
    <xdr:to>
      <xdr:col>24</xdr:col>
      <xdr:colOff>114300</xdr:colOff>
      <xdr:row>82</xdr:row>
      <xdr:rowOff>164337</xdr:rowOff>
    </xdr:to>
    <xdr:sp macro="" textlink="">
      <xdr:nvSpPr>
        <xdr:cNvPr id="302" name="楕円 301">
          <a:extLst>
            <a:ext uri="{FF2B5EF4-FFF2-40B4-BE49-F238E27FC236}">
              <a16:creationId xmlns:a16="http://schemas.microsoft.com/office/drawing/2014/main" id="{442653AF-413F-4275-8CD9-85BA378C52EA}"/>
            </a:ext>
          </a:extLst>
        </xdr:cNvPr>
        <xdr:cNvSpPr/>
      </xdr:nvSpPr>
      <xdr:spPr>
        <a:xfrm>
          <a:off x="45847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41164</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BF186E2-F56F-4470-BB36-3865B3652E3F}"/>
            </a:ext>
          </a:extLst>
        </xdr:cNvPr>
        <xdr:cNvSpPr txBox="1"/>
      </xdr:nvSpPr>
      <xdr:spPr>
        <a:xfrm>
          <a:off x="4673600"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30735</xdr:rowOff>
    </xdr:from>
    <xdr:to>
      <xdr:col>20</xdr:col>
      <xdr:colOff>38100</xdr:colOff>
      <xdr:row>82</xdr:row>
      <xdr:rowOff>132335</xdr:rowOff>
    </xdr:to>
    <xdr:sp macro="" textlink="">
      <xdr:nvSpPr>
        <xdr:cNvPr id="304" name="楕円 303">
          <a:extLst>
            <a:ext uri="{FF2B5EF4-FFF2-40B4-BE49-F238E27FC236}">
              <a16:creationId xmlns:a16="http://schemas.microsoft.com/office/drawing/2014/main" id="{7E702A94-5D94-4965-B2A1-FD8EFC291EFA}"/>
            </a:ext>
          </a:extLst>
        </xdr:cNvPr>
        <xdr:cNvSpPr/>
      </xdr:nvSpPr>
      <xdr:spPr>
        <a:xfrm>
          <a:off x="3746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81535</xdr:rowOff>
    </xdr:from>
    <xdr:to>
      <xdr:col>24</xdr:col>
      <xdr:colOff>63500</xdr:colOff>
      <xdr:row>82</xdr:row>
      <xdr:rowOff>113537</xdr:rowOff>
    </xdr:to>
    <xdr:cxnSp macro="">
      <xdr:nvCxnSpPr>
        <xdr:cNvPr id="305" name="直線コネクタ 304">
          <a:extLst>
            <a:ext uri="{FF2B5EF4-FFF2-40B4-BE49-F238E27FC236}">
              <a16:creationId xmlns:a16="http://schemas.microsoft.com/office/drawing/2014/main" id="{2CAA6CA9-32E5-4E60-BB62-52624A5AB4A7}"/>
            </a:ext>
          </a:extLst>
        </xdr:cNvPr>
        <xdr:cNvCxnSpPr/>
      </xdr:nvCxnSpPr>
      <xdr:spPr>
        <a:xfrm>
          <a:off x="3797300" y="1414043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5587</xdr:rowOff>
    </xdr:from>
    <xdr:to>
      <xdr:col>15</xdr:col>
      <xdr:colOff>101600</xdr:colOff>
      <xdr:row>82</xdr:row>
      <xdr:rowOff>107187</xdr:rowOff>
    </xdr:to>
    <xdr:sp macro="" textlink="">
      <xdr:nvSpPr>
        <xdr:cNvPr id="306" name="楕円 305">
          <a:extLst>
            <a:ext uri="{FF2B5EF4-FFF2-40B4-BE49-F238E27FC236}">
              <a16:creationId xmlns:a16="http://schemas.microsoft.com/office/drawing/2014/main" id="{C7638C0F-701D-4AC4-AAF7-E9EECC205ABB}"/>
            </a:ext>
          </a:extLst>
        </xdr:cNvPr>
        <xdr:cNvSpPr/>
      </xdr:nvSpPr>
      <xdr:spPr>
        <a:xfrm>
          <a:off x="2857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56387</xdr:rowOff>
    </xdr:from>
    <xdr:to>
      <xdr:col>19</xdr:col>
      <xdr:colOff>177800</xdr:colOff>
      <xdr:row>82</xdr:row>
      <xdr:rowOff>81535</xdr:rowOff>
    </xdr:to>
    <xdr:cxnSp macro="">
      <xdr:nvCxnSpPr>
        <xdr:cNvPr id="307" name="直線コネクタ 306">
          <a:extLst>
            <a:ext uri="{FF2B5EF4-FFF2-40B4-BE49-F238E27FC236}">
              <a16:creationId xmlns:a16="http://schemas.microsoft.com/office/drawing/2014/main" id="{F0629535-5AE4-4161-9A2A-F7CB5A17E98C}"/>
            </a:ext>
          </a:extLst>
        </xdr:cNvPr>
        <xdr:cNvCxnSpPr/>
      </xdr:nvCxnSpPr>
      <xdr:spPr>
        <a:xfrm>
          <a:off x="2908300" y="141152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138176</xdr:rowOff>
    </xdr:from>
    <xdr:to>
      <xdr:col>10</xdr:col>
      <xdr:colOff>165100</xdr:colOff>
      <xdr:row>82</xdr:row>
      <xdr:rowOff>68326</xdr:rowOff>
    </xdr:to>
    <xdr:sp macro="" textlink="">
      <xdr:nvSpPr>
        <xdr:cNvPr id="308" name="楕円 307">
          <a:extLst>
            <a:ext uri="{FF2B5EF4-FFF2-40B4-BE49-F238E27FC236}">
              <a16:creationId xmlns:a16="http://schemas.microsoft.com/office/drawing/2014/main" id="{FC2E1BB9-B44A-4979-8242-071F01E9D6ED}"/>
            </a:ext>
          </a:extLst>
        </xdr:cNvPr>
        <xdr:cNvSpPr/>
      </xdr:nvSpPr>
      <xdr:spPr>
        <a:xfrm>
          <a:off x="1968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17526</xdr:rowOff>
    </xdr:from>
    <xdr:to>
      <xdr:col>15</xdr:col>
      <xdr:colOff>50800</xdr:colOff>
      <xdr:row>82</xdr:row>
      <xdr:rowOff>56387</xdr:rowOff>
    </xdr:to>
    <xdr:cxnSp macro="">
      <xdr:nvCxnSpPr>
        <xdr:cNvPr id="309" name="直線コネクタ 308">
          <a:extLst>
            <a:ext uri="{FF2B5EF4-FFF2-40B4-BE49-F238E27FC236}">
              <a16:creationId xmlns:a16="http://schemas.microsoft.com/office/drawing/2014/main" id="{ACA41446-1A76-4088-96E5-10574FDB4D0B}"/>
            </a:ext>
          </a:extLst>
        </xdr:cNvPr>
        <xdr:cNvCxnSpPr/>
      </xdr:nvCxnSpPr>
      <xdr:spPr>
        <a:xfrm>
          <a:off x="2019300" y="1407642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97028</xdr:rowOff>
    </xdr:from>
    <xdr:to>
      <xdr:col>6</xdr:col>
      <xdr:colOff>38100</xdr:colOff>
      <xdr:row>82</xdr:row>
      <xdr:rowOff>27178</xdr:rowOff>
    </xdr:to>
    <xdr:sp macro="" textlink="">
      <xdr:nvSpPr>
        <xdr:cNvPr id="310" name="楕円 309">
          <a:extLst>
            <a:ext uri="{FF2B5EF4-FFF2-40B4-BE49-F238E27FC236}">
              <a16:creationId xmlns:a16="http://schemas.microsoft.com/office/drawing/2014/main" id="{97DB0C53-456E-4074-9CB6-2FA04DA5C9F0}"/>
            </a:ext>
          </a:extLst>
        </xdr:cNvPr>
        <xdr:cNvSpPr/>
      </xdr:nvSpPr>
      <xdr:spPr>
        <a:xfrm>
          <a:off x="1079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147828</xdr:rowOff>
    </xdr:from>
    <xdr:to>
      <xdr:col>10</xdr:col>
      <xdr:colOff>114300</xdr:colOff>
      <xdr:row>82</xdr:row>
      <xdr:rowOff>17526</xdr:rowOff>
    </xdr:to>
    <xdr:cxnSp macro="">
      <xdr:nvCxnSpPr>
        <xdr:cNvPr id="311" name="直線コネクタ 310">
          <a:extLst>
            <a:ext uri="{FF2B5EF4-FFF2-40B4-BE49-F238E27FC236}">
              <a16:creationId xmlns:a16="http://schemas.microsoft.com/office/drawing/2014/main" id="{3C175033-9450-4DA0-9CBA-52791B8621C2}"/>
            </a:ext>
          </a:extLst>
        </xdr:cNvPr>
        <xdr:cNvCxnSpPr/>
      </xdr:nvCxnSpPr>
      <xdr:spPr>
        <a:xfrm>
          <a:off x="1130300" y="140352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0C89D537-6C36-49CB-990F-3D74E17D7DEB}"/>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5E3FA959-9AC6-41E9-A85F-9CABB7AB9C4B}"/>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CF5BB392-1DAE-4A66-A2D9-2FB0D0C8CBDE}"/>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1159099B-5DD3-4F83-AAC7-D37E6869E6A1}"/>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123462</xdr:rowOff>
    </xdr:from>
    <xdr:ext cx="405111" cy="259045"/>
    <xdr:sp macro="" textlink="">
      <xdr:nvSpPr>
        <xdr:cNvPr id="316" name="n_1mainValue【公営住宅】&#10;有形固定資産減価償却率">
          <a:extLst>
            <a:ext uri="{FF2B5EF4-FFF2-40B4-BE49-F238E27FC236}">
              <a16:creationId xmlns:a16="http://schemas.microsoft.com/office/drawing/2014/main" id="{85FC1D38-C0EF-499C-A8C9-07C288A1982F}"/>
            </a:ext>
          </a:extLst>
        </xdr:cNvPr>
        <xdr:cNvSpPr txBox="1"/>
      </xdr:nvSpPr>
      <xdr:spPr>
        <a:xfrm>
          <a:off x="35820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98314</xdr:rowOff>
    </xdr:from>
    <xdr:ext cx="405111" cy="259045"/>
    <xdr:sp macro="" textlink="">
      <xdr:nvSpPr>
        <xdr:cNvPr id="317" name="n_2mainValue【公営住宅】&#10;有形固定資産減価償却率">
          <a:extLst>
            <a:ext uri="{FF2B5EF4-FFF2-40B4-BE49-F238E27FC236}">
              <a16:creationId xmlns:a16="http://schemas.microsoft.com/office/drawing/2014/main" id="{A2EDA109-06FC-427B-B69A-4254681C523C}"/>
            </a:ext>
          </a:extLst>
        </xdr:cNvPr>
        <xdr:cNvSpPr txBox="1"/>
      </xdr:nvSpPr>
      <xdr:spPr>
        <a:xfrm>
          <a:off x="27057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59453</xdr:rowOff>
    </xdr:from>
    <xdr:ext cx="405111" cy="259045"/>
    <xdr:sp macro="" textlink="">
      <xdr:nvSpPr>
        <xdr:cNvPr id="318" name="n_3mainValue【公営住宅】&#10;有形固定資産減価償却率">
          <a:extLst>
            <a:ext uri="{FF2B5EF4-FFF2-40B4-BE49-F238E27FC236}">
              <a16:creationId xmlns:a16="http://schemas.microsoft.com/office/drawing/2014/main" id="{EBEC1731-EE73-44E2-B91D-43CA31B784D9}"/>
            </a:ext>
          </a:extLst>
        </xdr:cNvPr>
        <xdr:cNvSpPr txBox="1"/>
      </xdr:nvSpPr>
      <xdr:spPr>
        <a:xfrm>
          <a:off x="1816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18305</xdr:rowOff>
    </xdr:from>
    <xdr:ext cx="405111" cy="259045"/>
    <xdr:sp macro="" textlink="">
      <xdr:nvSpPr>
        <xdr:cNvPr id="319" name="n_4mainValue【公営住宅】&#10;有形固定資産減価償却率">
          <a:extLst>
            <a:ext uri="{FF2B5EF4-FFF2-40B4-BE49-F238E27FC236}">
              <a16:creationId xmlns:a16="http://schemas.microsoft.com/office/drawing/2014/main" id="{C7FDA900-E003-44AC-B9F5-BC85D64D2735}"/>
            </a:ext>
          </a:extLst>
        </xdr:cNvPr>
        <xdr:cNvSpPr txBox="1"/>
      </xdr:nvSpPr>
      <xdr:spPr>
        <a:xfrm>
          <a:off x="927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6C40B0C5-A956-448C-8917-D42AC51218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B75F4AB-AFE8-42D3-8360-29C89D6662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BC19B4C-6577-4ED3-971E-60956C633A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8C22231-1893-47D6-A032-5D7BD5F78F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00B3C39-DD89-4D16-AAEE-A86235A239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AB95807-CF17-444F-A956-6228FEFD6D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95E0079-5AFE-4F04-8B66-34E57F915B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3F686CD-B09E-4D76-8856-0D6C862518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C6020C7-EEBD-4820-9AB3-191BB755E65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6AAD6ED-A8E7-4276-866D-6E73BD9E123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3C2F619D-387F-42E7-9D53-CC2CD94759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10DCAB73-BE0B-4782-858B-12145AA8E3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3E901258-2736-4698-9F91-FD4CF6BBA09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B3E3894-7F1E-4B63-91BA-187F50541F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29469C4-25F2-4C6F-A5C0-D2606C2383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8DB63BD-19DF-42C8-BEAE-9860845D46D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B140AA8-D3C0-471C-AE6E-42F52E825AE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9A7677B-1073-45D0-8E3F-0BDE85DEC7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C877FF6B-C66A-4C3E-AF31-E5EE374AF3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A39B1818-1B18-471F-A7C0-33B44F5A4CD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0401752-AB77-4160-A53F-4E27A57515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F26AAB61-1106-47C4-9562-E2682B7125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32AF050-47E9-4616-9CD7-C609F30591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639A25F3-847B-4188-9563-B3C717159899}"/>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218F5C3A-0D05-4B36-A734-11359E4F43D8}"/>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36EFFC61-52DE-449F-9B64-88637BA9E412}"/>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322FD0A2-8541-42A7-B544-FC57E412E534}"/>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36012161-D780-49A8-A46E-A6F504EA0349}"/>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5B711F28-B133-402F-B76F-A6C6DCFCD96B}"/>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A4634EA1-2698-40EB-BE1F-8F3DB39667CF}"/>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E1A1C0D2-BF93-4CFB-A66B-F17B3694C4DB}"/>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39A3D25A-69BF-4D72-9457-98C93240EC5B}"/>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5D86E9A3-A74E-4D78-8589-42F7F2130685}"/>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7A409C10-44A4-4A2E-8E25-767472F67B1C}"/>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80ADA15-9F61-4BC1-A80B-8B22640E21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9F2BFA3-55FC-4BD5-B2BB-0559DB099A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0B8BA25-5124-4E56-B991-0B59E78289A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E87D287-AD51-46CE-B592-BFC7E17FCC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C3B5DAC-030D-4A2B-86CC-6855FC951C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125222</xdr:rowOff>
    </xdr:from>
    <xdr:to>
      <xdr:col>55</xdr:col>
      <xdr:colOff>50800</xdr:colOff>
      <xdr:row>84</xdr:row>
      <xdr:rowOff>55372</xdr:rowOff>
    </xdr:to>
    <xdr:sp macro="" textlink="">
      <xdr:nvSpPr>
        <xdr:cNvPr id="359" name="楕円 358">
          <a:extLst>
            <a:ext uri="{FF2B5EF4-FFF2-40B4-BE49-F238E27FC236}">
              <a16:creationId xmlns:a16="http://schemas.microsoft.com/office/drawing/2014/main" id="{D326704D-F533-4E39-9051-DA145190C47C}"/>
            </a:ext>
          </a:extLst>
        </xdr:cNvPr>
        <xdr:cNvSpPr/>
      </xdr:nvSpPr>
      <xdr:spPr>
        <a:xfrm>
          <a:off x="10426700" y="143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148099</xdr:rowOff>
    </xdr:from>
    <xdr:ext cx="469744" cy="259045"/>
    <xdr:sp macro="" textlink="">
      <xdr:nvSpPr>
        <xdr:cNvPr id="360" name="【公営住宅】&#10;一人当たり面積該当値テキスト">
          <a:extLst>
            <a:ext uri="{FF2B5EF4-FFF2-40B4-BE49-F238E27FC236}">
              <a16:creationId xmlns:a16="http://schemas.microsoft.com/office/drawing/2014/main" id="{6679703B-7137-4CBC-BD42-F636AE335046}"/>
            </a:ext>
          </a:extLst>
        </xdr:cNvPr>
        <xdr:cNvSpPr txBox="1"/>
      </xdr:nvSpPr>
      <xdr:spPr>
        <a:xfrm>
          <a:off x="10515600" y="1420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129794</xdr:rowOff>
    </xdr:from>
    <xdr:to>
      <xdr:col>50</xdr:col>
      <xdr:colOff>165100</xdr:colOff>
      <xdr:row>84</xdr:row>
      <xdr:rowOff>59944</xdr:rowOff>
    </xdr:to>
    <xdr:sp macro="" textlink="">
      <xdr:nvSpPr>
        <xdr:cNvPr id="361" name="楕円 360">
          <a:extLst>
            <a:ext uri="{FF2B5EF4-FFF2-40B4-BE49-F238E27FC236}">
              <a16:creationId xmlns:a16="http://schemas.microsoft.com/office/drawing/2014/main" id="{F61421A0-84E5-4232-96CE-0861F1FA3A33}"/>
            </a:ext>
          </a:extLst>
        </xdr:cNvPr>
        <xdr:cNvSpPr/>
      </xdr:nvSpPr>
      <xdr:spPr>
        <a:xfrm>
          <a:off x="9588500" y="143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4572</xdr:rowOff>
    </xdr:from>
    <xdr:to>
      <xdr:col>55</xdr:col>
      <xdr:colOff>0</xdr:colOff>
      <xdr:row>84</xdr:row>
      <xdr:rowOff>9144</xdr:rowOff>
    </xdr:to>
    <xdr:cxnSp macro="">
      <xdr:nvCxnSpPr>
        <xdr:cNvPr id="362" name="直線コネクタ 361">
          <a:extLst>
            <a:ext uri="{FF2B5EF4-FFF2-40B4-BE49-F238E27FC236}">
              <a16:creationId xmlns:a16="http://schemas.microsoft.com/office/drawing/2014/main" id="{DC24C35F-63FC-4B96-9D37-D6943467A664}"/>
            </a:ext>
          </a:extLst>
        </xdr:cNvPr>
        <xdr:cNvCxnSpPr/>
      </xdr:nvCxnSpPr>
      <xdr:spPr>
        <a:xfrm flipV="1">
          <a:off x="9639300" y="14406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134365</xdr:rowOff>
    </xdr:from>
    <xdr:to>
      <xdr:col>46</xdr:col>
      <xdr:colOff>38100</xdr:colOff>
      <xdr:row>84</xdr:row>
      <xdr:rowOff>64515</xdr:rowOff>
    </xdr:to>
    <xdr:sp macro="" textlink="">
      <xdr:nvSpPr>
        <xdr:cNvPr id="363" name="楕円 362">
          <a:extLst>
            <a:ext uri="{FF2B5EF4-FFF2-40B4-BE49-F238E27FC236}">
              <a16:creationId xmlns:a16="http://schemas.microsoft.com/office/drawing/2014/main" id="{1FEE68EC-10B0-4787-B633-F20B634FB6D6}"/>
            </a:ext>
          </a:extLst>
        </xdr:cNvPr>
        <xdr:cNvSpPr/>
      </xdr:nvSpPr>
      <xdr:spPr>
        <a:xfrm>
          <a:off x="8699500" y="143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9144</xdr:rowOff>
    </xdr:from>
    <xdr:to>
      <xdr:col>50</xdr:col>
      <xdr:colOff>114300</xdr:colOff>
      <xdr:row>84</xdr:row>
      <xdr:rowOff>13715</xdr:rowOff>
    </xdr:to>
    <xdr:cxnSp macro="">
      <xdr:nvCxnSpPr>
        <xdr:cNvPr id="364" name="直線コネクタ 363">
          <a:extLst>
            <a:ext uri="{FF2B5EF4-FFF2-40B4-BE49-F238E27FC236}">
              <a16:creationId xmlns:a16="http://schemas.microsoft.com/office/drawing/2014/main" id="{DEED7677-A8F9-4E90-9112-20C6598D4959}"/>
            </a:ext>
          </a:extLst>
        </xdr:cNvPr>
        <xdr:cNvCxnSpPr/>
      </xdr:nvCxnSpPr>
      <xdr:spPr>
        <a:xfrm flipV="1">
          <a:off x="8750300" y="14410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138176</xdr:rowOff>
    </xdr:from>
    <xdr:to>
      <xdr:col>41</xdr:col>
      <xdr:colOff>101600</xdr:colOff>
      <xdr:row>84</xdr:row>
      <xdr:rowOff>68326</xdr:rowOff>
    </xdr:to>
    <xdr:sp macro="" textlink="">
      <xdr:nvSpPr>
        <xdr:cNvPr id="365" name="楕円 364">
          <a:extLst>
            <a:ext uri="{FF2B5EF4-FFF2-40B4-BE49-F238E27FC236}">
              <a16:creationId xmlns:a16="http://schemas.microsoft.com/office/drawing/2014/main" id="{C024D99C-8664-4891-92B3-49765C28688C}"/>
            </a:ext>
          </a:extLst>
        </xdr:cNvPr>
        <xdr:cNvSpPr/>
      </xdr:nvSpPr>
      <xdr:spPr>
        <a:xfrm>
          <a:off x="7810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13715</xdr:rowOff>
    </xdr:from>
    <xdr:to>
      <xdr:col>45</xdr:col>
      <xdr:colOff>177800</xdr:colOff>
      <xdr:row>84</xdr:row>
      <xdr:rowOff>17526</xdr:rowOff>
    </xdr:to>
    <xdr:cxnSp macro="">
      <xdr:nvCxnSpPr>
        <xdr:cNvPr id="366" name="直線コネクタ 365">
          <a:extLst>
            <a:ext uri="{FF2B5EF4-FFF2-40B4-BE49-F238E27FC236}">
              <a16:creationId xmlns:a16="http://schemas.microsoft.com/office/drawing/2014/main" id="{4CF4C28F-04BE-42DF-A813-12D5315A0762}"/>
            </a:ext>
          </a:extLst>
        </xdr:cNvPr>
        <xdr:cNvCxnSpPr/>
      </xdr:nvCxnSpPr>
      <xdr:spPr>
        <a:xfrm flipV="1">
          <a:off x="7861300" y="1441551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141224</xdr:rowOff>
    </xdr:from>
    <xdr:to>
      <xdr:col>36</xdr:col>
      <xdr:colOff>165100</xdr:colOff>
      <xdr:row>84</xdr:row>
      <xdr:rowOff>71374</xdr:rowOff>
    </xdr:to>
    <xdr:sp macro="" textlink="">
      <xdr:nvSpPr>
        <xdr:cNvPr id="367" name="楕円 366">
          <a:extLst>
            <a:ext uri="{FF2B5EF4-FFF2-40B4-BE49-F238E27FC236}">
              <a16:creationId xmlns:a16="http://schemas.microsoft.com/office/drawing/2014/main" id="{C45B37CD-3DE1-4AF5-A256-328631B7E607}"/>
            </a:ext>
          </a:extLst>
        </xdr:cNvPr>
        <xdr:cNvSpPr/>
      </xdr:nvSpPr>
      <xdr:spPr>
        <a:xfrm>
          <a:off x="6921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17526</xdr:rowOff>
    </xdr:from>
    <xdr:to>
      <xdr:col>41</xdr:col>
      <xdr:colOff>50800</xdr:colOff>
      <xdr:row>84</xdr:row>
      <xdr:rowOff>20574</xdr:rowOff>
    </xdr:to>
    <xdr:cxnSp macro="">
      <xdr:nvCxnSpPr>
        <xdr:cNvPr id="368" name="直線コネクタ 367">
          <a:extLst>
            <a:ext uri="{FF2B5EF4-FFF2-40B4-BE49-F238E27FC236}">
              <a16:creationId xmlns:a16="http://schemas.microsoft.com/office/drawing/2014/main" id="{E5204741-31C5-4D18-AE70-77580F1A803B}"/>
            </a:ext>
          </a:extLst>
        </xdr:cNvPr>
        <xdr:cNvCxnSpPr/>
      </xdr:nvCxnSpPr>
      <xdr:spPr>
        <a:xfrm flipV="1">
          <a:off x="6972300" y="144193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53F03276-95CE-4734-9AB9-F728F8002EEA}"/>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5A24569C-1E9E-4845-94B8-ADEA3AA17B2A}"/>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A12766E8-9A45-4820-AF5D-4083E9F6893D}"/>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a:extLst>
            <a:ext uri="{FF2B5EF4-FFF2-40B4-BE49-F238E27FC236}">
              <a16:creationId xmlns:a16="http://schemas.microsoft.com/office/drawing/2014/main" id="{37AF4096-AD75-4484-BC23-0B4B4E3956AC}"/>
            </a:ext>
          </a:extLst>
        </xdr:cNvPr>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76471</xdr:rowOff>
    </xdr:from>
    <xdr:ext cx="469744" cy="259045"/>
    <xdr:sp macro="" textlink="">
      <xdr:nvSpPr>
        <xdr:cNvPr id="373" name="n_1mainValue【公営住宅】&#10;一人当たり面積">
          <a:extLst>
            <a:ext uri="{FF2B5EF4-FFF2-40B4-BE49-F238E27FC236}">
              <a16:creationId xmlns:a16="http://schemas.microsoft.com/office/drawing/2014/main" id="{161B8870-C711-4AD7-993A-85BB52F594F7}"/>
            </a:ext>
          </a:extLst>
        </xdr:cNvPr>
        <xdr:cNvSpPr txBox="1"/>
      </xdr:nvSpPr>
      <xdr:spPr>
        <a:xfrm>
          <a:off x="9391727"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81042</xdr:rowOff>
    </xdr:from>
    <xdr:ext cx="469744" cy="259045"/>
    <xdr:sp macro="" textlink="">
      <xdr:nvSpPr>
        <xdr:cNvPr id="374" name="n_2mainValue【公営住宅】&#10;一人当たり面積">
          <a:extLst>
            <a:ext uri="{FF2B5EF4-FFF2-40B4-BE49-F238E27FC236}">
              <a16:creationId xmlns:a16="http://schemas.microsoft.com/office/drawing/2014/main" id="{2F963312-8EB5-42FE-B2AC-595BB01B81BE}"/>
            </a:ext>
          </a:extLst>
        </xdr:cNvPr>
        <xdr:cNvSpPr txBox="1"/>
      </xdr:nvSpPr>
      <xdr:spPr>
        <a:xfrm>
          <a:off x="8515427"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84853</xdr:rowOff>
    </xdr:from>
    <xdr:ext cx="469744" cy="259045"/>
    <xdr:sp macro="" textlink="">
      <xdr:nvSpPr>
        <xdr:cNvPr id="375" name="n_3mainValue【公営住宅】&#10;一人当たり面積">
          <a:extLst>
            <a:ext uri="{FF2B5EF4-FFF2-40B4-BE49-F238E27FC236}">
              <a16:creationId xmlns:a16="http://schemas.microsoft.com/office/drawing/2014/main" id="{D4343D37-FE3B-48E6-BA3F-02915769AB98}"/>
            </a:ext>
          </a:extLst>
        </xdr:cNvPr>
        <xdr:cNvSpPr txBox="1"/>
      </xdr:nvSpPr>
      <xdr:spPr>
        <a:xfrm>
          <a:off x="7626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87901</xdr:rowOff>
    </xdr:from>
    <xdr:ext cx="469744" cy="259045"/>
    <xdr:sp macro="" textlink="">
      <xdr:nvSpPr>
        <xdr:cNvPr id="376" name="n_4mainValue【公営住宅】&#10;一人当たり面積">
          <a:extLst>
            <a:ext uri="{FF2B5EF4-FFF2-40B4-BE49-F238E27FC236}">
              <a16:creationId xmlns:a16="http://schemas.microsoft.com/office/drawing/2014/main" id="{92C4F63A-A8E6-4088-9F88-FB00D34B4C27}"/>
            </a:ext>
          </a:extLst>
        </xdr:cNvPr>
        <xdr:cNvSpPr txBox="1"/>
      </xdr:nvSpPr>
      <xdr:spPr>
        <a:xfrm>
          <a:off x="6737427"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75D5058-3A69-45C3-AA46-FC60BC1081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4F42BBD-A93F-4085-8700-2C96D18F1B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D8A6E5D-BDDF-4498-B24D-6090D02892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C0D4B6EF-402F-43EC-9D17-C389E20BCB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F558D28-D66A-4C41-83EE-4454D203CA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E3C2923-17CC-4868-A314-0A28CB4220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DDEB9684-DBB1-48E0-9712-C9E798D347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2C402E3-F79F-43BD-A46A-20F96F3212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2851FC82-A142-4C25-9A01-A64FC93652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E82F50A7-659D-468F-9AFC-CA0F72DA4D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024BB01-0784-44B2-B9F1-359186CE85E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3CA9B7EB-A829-483A-B76E-664A20CC277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694C0A16-609A-41F0-8613-B6B3B81830F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639AFA13-3E7B-4DCE-86F9-15FB420EEE7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7DDF3E6E-4977-4212-91AB-2E3278AD591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F37CB149-273F-43CF-B770-F5F01025D91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6573D536-A785-4224-93CF-C398EB88F40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464D92C-919F-411D-9E8A-3DC6B2908D5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29006787-08B2-45BA-8F6F-41F9B78AF3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498F6654-E5D0-4E79-96AB-F27FEEE5CA7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35B630CB-3521-4BF9-BFDA-0B7BD008401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8491901-1079-425F-87E2-32DD5EDE341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A5FCA36E-B396-49D9-B85A-028A2BB6226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9F021A3E-1884-42FB-AC66-CFEBC30F10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D9300CAE-BB80-4F19-AD6F-11E14551A507}"/>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6EFB943E-021A-4A22-AC5B-287F5BA51277}"/>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18A7C52F-A02B-44D6-8464-ACCCE08F8B9F}"/>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C0836CF2-A5BE-44AA-A1DE-54A939AA93F2}"/>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D55EDB69-400A-4F87-BCBD-71674BFF3B81}"/>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D7EE74C-7D76-4F44-B6F7-DA0FE758F0BD}"/>
            </a:ext>
          </a:extLst>
        </xdr:cNvPr>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0A62E9F5-558B-4CEC-BD81-96A72654555A}"/>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2C4B3706-440D-4A10-BDF7-901793EA5DE4}"/>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DED60C2B-2624-4CA5-939A-3D7FF92BF3ED}"/>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A75E4089-8C5B-4CB0-A6E0-A1055F058576}"/>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8395FE3D-56EF-4B47-83AE-9FC68E63843A}"/>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0755C8F-111B-4737-91A7-AB182A0491A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09D5FC8-9AE7-40E4-970F-E6DF60FF9F9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B058CC0-EC97-4992-9ADC-8337BED1174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F7AC1FC-10D2-4B8A-A124-002AB61C3D6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FE762D9-506C-4A44-A618-5E694BBB2EF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xdr:rowOff>
    </xdr:from>
    <xdr:to>
      <xdr:col>24</xdr:col>
      <xdr:colOff>114300</xdr:colOff>
      <xdr:row>103</xdr:row>
      <xdr:rowOff>106045</xdr:rowOff>
    </xdr:to>
    <xdr:sp macro="" textlink="">
      <xdr:nvSpPr>
        <xdr:cNvPr id="417" name="楕円 416">
          <a:extLst>
            <a:ext uri="{FF2B5EF4-FFF2-40B4-BE49-F238E27FC236}">
              <a16:creationId xmlns:a16="http://schemas.microsoft.com/office/drawing/2014/main" id="{275FFD26-F7A1-496A-819F-7D2DBD73109F}"/>
            </a:ext>
          </a:extLst>
        </xdr:cNvPr>
        <xdr:cNvSpPr/>
      </xdr:nvSpPr>
      <xdr:spPr>
        <a:xfrm>
          <a:off x="45847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27322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4E7AB3F-86DE-43DC-971C-41CF99248736}"/>
            </a:ext>
          </a:extLst>
        </xdr:cNvPr>
        <xdr:cNvSpPr txBox="1"/>
      </xdr:nvSpPr>
      <xdr:spPr>
        <a:xfrm>
          <a:off x="4673600"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145414</xdr:rowOff>
    </xdr:from>
    <xdr:to>
      <xdr:col>20</xdr:col>
      <xdr:colOff>38100</xdr:colOff>
      <xdr:row>103</xdr:row>
      <xdr:rowOff>75564</xdr:rowOff>
    </xdr:to>
    <xdr:sp macro="" textlink="">
      <xdr:nvSpPr>
        <xdr:cNvPr id="419" name="楕円 418">
          <a:extLst>
            <a:ext uri="{FF2B5EF4-FFF2-40B4-BE49-F238E27FC236}">
              <a16:creationId xmlns:a16="http://schemas.microsoft.com/office/drawing/2014/main" id="{BAC4C190-E6DC-4BFE-91D2-08646602C140}"/>
            </a:ext>
          </a:extLst>
        </xdr:cNvPr>
        <xdr:cNvSpPr/>
      </xdr:nvSpPr>
      <xdr:spPr>
        <a:xfrm>
          <a:off x="3746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24764</xdr:rowOff>
    </xdr:from>
    <xdr:to>
      <xdr:col>24</xdr:col>
      <xdr:colOff>63500</xdr:colOff>
      <xdr:row>103</xdr:row>
      <xdr:rowOff>55245</xdr:rowOff>
    </xdr:to>
    <xdr:cxnSp macro="">
      <xdr:nvCxnSpPr>
        <xdr:cNvPr id="420" name="直線コネクタ 419">
          <a:extLst>
            <a:ext uri="{FF2B5EF4-FFF2-40B4-BE49-F238E27FC236}">
              <a16:creationId xmlns:a16="http://schemas.microsoft.com/office/drawing/2014/main" id="{CA7A9158-767E-4BFE-B1E0-B7B0458406F3}"/>
            </a:ext>
          </a:extLst>
        </xdr:cNvPr>
        <xdr:cNvCxnSpPr/>
      </xdr:nvCxnSpPr>
      <xdr:spPr>
        <a:xfrm>
          <a:off x="3797300" y="176841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126364</xdr:rowOff>
    </xdr:from>
    <xdr:to>
      <xdr:col>15</xdr:col>
      <xdr:colOff>101600</xdr:colOff>
      <xdr:row>103</xdr:row>
      <xdr:rowOff>56514</xdr:rowOff>
    </xdr:to>
    <xdr:sp macro="" textlink="">
      <xdr:nvSpPr>
        <xdr:cNvPr id="421" name="楕円 420">
          <a:extLst>
            <a:ext uri="{FF2B5EF4-FFF2-40B4-BE49-F238E27FC236}">
              <a16:creationId xmlns:a16="http://schemas.microsoft.com/office/drawing/2014/main" id="{11C7FFD0-2686-4637-9C5C-B00F61441617}"/>
            </a:ext>
          </a:extLst>
        </xdr:cNvPr>
        <xdr:cNvSpPr/>
      </xdr:nvSpPr>
      <xdr:spPr>
        <a:xfrm>
          <a:off x="2857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5714</xdr:rowOff>
    </xdr:from>
    <xdr:to>
      <xdr:col>19</xdr:col>
      <xdr:colOff>177800</xdr:colOff>
      <xdr:row>103</xdr:row>
      <xdr:rowOff>24764</xdr:rowOff>
    </xdr:to>
    <xdr:cxnSp macro="">
      <xdr:nvCxnSpPr>
        <xdr:cNvPr id="422" name="直線コネクタ 421">
          <a:extLst>
            <a:ext uri="{FF2B5EF4-FFF2-40B4-BE49-F238E27FC236}">
              <a16:creationId xmlns:a16="http://schemas.microsoft.com/office/drawing/2014/main" id="{A376506E-E408-4FEB-AD5D-E37BB03668B4}"/>
            </a:ext>
          </a:extLst>
        </xdr:cNvPr>
        <xdr:cNvCxnSpPr/>
      </xdr:nvCxnSpPr>
      <xdr:spPr>
        <a:xfrm>
          <a:off x="2908300" y="176650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3" name="楕円 422">
          <a:extLst>
            <a:ext uri="{FF2B5EF4-FFF2-40B4-BE49-F238E27FC236}">
              <a16:creationId xmlns:a16="http://schemas.microsoft.com/office/drawing/2014/main" id="{8276182B-9ED0-4642-8077-52255D494C56}"/>
            </a:ext>
          </a:extLst>
        </xdr:cNvPr>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5714</xdr:rowOff>
    </xdr:to>
    <xdr:cxnSp macro="">
      <xdr:nvCxnSpPr>
        <xdr:cNvPr id="424" name="直線コネクタ 423">
          <a:extLst>
            <a:ext uri="{FF2B5EF4-FFF2-40B4-BE49-F238E27FC236}">
              <a16:creationId xmlns:a16="http://schemas.microsoft.com/office/drawing/2014/main" id="{C765620C-E6D1-46C4-A670-C21C028CD7C8}"/>
            </a:ext>
          </a:extLst>
        </xdr:cNvPr>
        <xdr:cNvCxnSpPr/>
      </xdr:nvCxnSpPr>
      <xdr:spPr>
        <a:xfrm>
          <a:off x="2019300" y="176326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61595</xdr:rowOff>
    </xdr:from>
    <xdr:to>
      <xdr:col>6</xdr:col>
      <xdr:colOff>38100</xdr:colOff>
      <xdr:row>102</xdr:row>
      <xdr:rowOff>163195</xdr:rowOff>
    </xdr:to>
    <xdr:sp macro="" textlink="">
      <xdr:nvSpPr>
        <xdr:cNvPr id="425" name="楕円 424">
          <a:extLst>
            <a:ext uri="{FF2B5EF4-FFF2-40B4-BE49-F238E27FC236}">
              <a16:creationId xmlns:a16="http://schemas.microsoft.com/office/drawing/2014/main" id="{02956E9E-88A4-4426-8564-AC7D640F0F0C}"/>
            </a:ext>
          </a:extLst>
        </xdr:cNvPr>
        <xdr:cNvSpPr/>
      </xdr:nvSpPr>
      <xdr:spPr>
        <a:xfrm>
          <a:off x="1079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112395</xdr:rowOff>
    </xdr:from>
    <xdr:to>
      <xdr:col>10</xdr:col>
      <xdr:colOff>114300</xdr:colOff>
      <xdr:row>102</xdr:row>
      <xdr:rowOff>144780</xdr:rowOff>
    </xdr:to>
    <xdr:cxnSp macro="">
      <xdr:nvCxnSpPr>
        <xdr:cNvPr id="426" name="直線コネクタ 425">
          <a:extLst>
            <a:ext uri="{FF2B5EF4-FFF2-40B4-BE49-F238E27FC236}">
              <a16:creationId xmlns:a16="http://schemas.microsoft.com/office/drawing/2014/main" id="{676BCC85-96C0-4037-8CF5-6FE933500762}"/>
            </a:ext>
          </a:extLst>
        </xdr:cNvPr>
        <xdr:cNvCxnSpPr/>
      </xdr:nvCxnSpPr>
      <xdr:spPr>
        <a:xfrm>
          <a:off x="1130300" y="17600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a:extLst>
            <a:ext uri="{FF2B5EF4-FFF2-40B4-BE49-F238E27FC236}">
              <a16:creationId xmlns:a16="http://schemas.microsoft.com/office/drawing/2014/main" id="{7C28034E-B0D8-44A7-88B8-03AEFC270CD7}"/>
            </a:ext>
          </a:extLst>
        </xdr:cNvPr>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a:extLst>
            <a:ext uri="{FF2B5EF4-FFF2-40B4-BE49-F238E27FC236}">
              <a16:creationId xmlns:a16="http://schemas.microsoft.com/office/drawing/2014/main" id="{5CB572AD-26A8-4EFE-8367-4DFA4CE00CE6}"/>
            </a:ext>
          </a:extLst>
        </xdr:cNvPr>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a:extLst>
            <a:ext uri="{FF2B5EF4-FFF2-40B4-BE49-F238E27FC236}">
              <a16:creationId xmlns:a16="http://schemas.microsoft.com/office/drawing/2014/main" id="{498551D7-4B8D-442E-9626-8A004D82B8FD}"/>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a:extLst>
            <a:ext uri="{FF2B5EF4-FFF2-40B4-BE49-F238E27FC236}">
              <a16:creationId xmlns:a16="http://schemas.microsoft.com/office/drawing/2014/main" id="{2F402810-440C-48DE-A6D2-64301AB01870}"/>
            </a:ext>
          </a:extLst>
        </xdr:cNvPr>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92091</xdr:rowOff>
    </xdr:from>
    <xdr:ext cx="405111" cy="259045"/>
    <xdr:sp macro="" textlink="">
      <xdr:nvSpPr>
        <xdr:cNvPr id="431" name="n_1mainValue【港湾・漁港】&#10;有形固定資産減価償却率">
          <a:extLst>
            <a:ext uri="{FF2B5EF4-FFF2-40B4-BE49-F238E27FC236}">
              <a16:creationId xmlns:a16="http://schemas.microsoft.com/office/drawing/2014/main" id="{8346475D-FCB3-44B4-88A9-21EAEAA5B4CC}"/>
            </a:ext>
          </a:extLst>
        </xdr:cNvPr>
        <xdr:cNvSpPr txBox="1"/>
      </xdr:nvSpPr>
      <xdr:spPr>
        <a:xfrm>
          <a:off x="35820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73041</xdr:rowOff>
    </xdr:from>
    <xdr:ext cx="405111" cy="259045"/>
    <xdr:sp macro="" textlink="">
      <xdr:nvSpPr>
        <xdr:cNvPr id="432" name="n_2mainValue【港湾・漁港】&#10;有形固定資産減価償却率">
          <a:extLst>
            <a:ext uri="{FF2B5EF4-FFF2-40B4-BE49-F238E27FC236}">
              <a16:creationId xmlns:a16="http://schemas.microsoft.com/office/drawing/2014/main" id="{AA4F69B5-17DB-46D6-94AC-E93E60EDED67}"/>
            </a:ext>
          </a:extLst>
        </xdr:cNvPr>
        <xdr:cNvSpPr txBox="1"/>
      </xdr:nvSpPr>
      <xdr:spPr>
        <a:xfrm>
          <a:off x="2705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3" name="n_3mainValue【港湾・漁港】&#10;有形固定資産減価償却率">
          <a:extLst>
            <a:ext uri="{FF2B5EF4-FFF2-40B4-BE49-F238E27FC236}">
              <a16:creationId xmlns:a16="http://schemas.microsoft.com/office/drawing/2014/main" id="{78098CAE-ED02-450E-943C-56FF664D5D67}"/>
            </a:ext>
          </a:extLst>
        </xdr:cNvPr>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8272</xdr:rowOff>
    </xdr:from>
    <xdr:ext cx="405111" cy="259045"/>
    <xdr:sp macro="" textlink="">
      <xdr:nvSpPr>
        <xdr:cNvPr id="434" name="n_4mainValue【港湾・漁港】&#10;有形固定資産減価償却率">
          <a:extLst>
            <a:ext uri="{FF2B5EF4-FFF2-40B4-BE49-F238E27FC236}">
              <a16:creationId xmlns:a16="http://schemas.microsoft.com/office/drawing/2014/main" id="{9DCF341E-9C8B-4A0C-AF36-31F7203156B5}"/>
            </a:ext>
          </a:extLst>
        </xdr:cNvPr>
        <xdr:cNvSpPr txBox="1"/>
      </xdr:nvSpPr>
      <xdr:spPr>
        <a:xfrm>
          <a:off x="927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76182735-37E6-4DD1-B31A-0C8BE35D5A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1892E95-6CE9-4FDF-8F27-3F0185E42D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8B90AFA-8617-435C-B054-7FAD8BA8A30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8CBF149-F582-48C6-B299-731EB6DE17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E394558E-A3FF-467A-9AB2-61AFA17CD32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7DC6375-69A8-4ABA-83AA-8422233F228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AE581C9-B3CD-47AB-8F55-6F93265DB59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C306D54-17C8-4331-9139-A5454AA9C5C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763B989-0B0C-44E4-B1B5-04FCA0F31D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613C376C-1E75-41C8-86FC-6269393A7A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1A30B8CB-C836-44A1-90EA-35BD0E1836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BC35AB99-0DD5-46F0-821C-9B3AA8CE61E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5B380A70-B181-4989-A5D5-A7E6FC22A08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1B4E1A2B-BB4D-4B03-ACC5-BDF0A813440D}"/>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8E0A0F66-8037-4614-85C5-CC2BE326ECB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6C0BE075-11AE-43B4-A69C-541E268C445C}"/>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DAF28EF4-0895-4717-90F5-BBE8EE6634C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A601845A-6AC5-4381-9470-A5C526842D54}"/>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0EBE8C27-B7DA-45B6-B241-8590338C2EF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CF7FF7C2-97DC-48C2-AFFE-B44A4247EB49}"/>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89095B7F-92C1-4E1D-A6A8-77B3EF3F582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025B6043-45C7-4F41-8597-1F43F5217B3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2DAC1D76-50E6-49A5-BBBC-5A2ED958B4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309EC370-DE17-4473-A4B6-D8D4533C979C}"/>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FB8E68B2-BD77-4058-B6FE-01A2B322D436}"/>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843F18D7-6C55-48DB-AD8E-A64D04C52E5A}"/>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9D01982E-520C-4F6F-AE8D-865B942E4684}"/>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E14559C0-3B8A-4789-8A0F-B8AD9F14D041}"/>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1961FB9E-C570-49E0-B50F-6446DD357FDE}"/>
            </a:ext>
          </a:extLst>
        </xdr:cNvPr>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981CB266-1EDA-4D3B-9A12-8A485A5342ED}"/>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00E17E4D-5A15-4583-A9A8-82FF58510663}"/>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E2EC9075-4F77-4231-9FE7-B84371C81EDE}"/>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7C35A7A8-B428-464D-8B5F-81F3C09A5A9E}"/>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1C88C9B8-2B8C-4B08-9E0E-82B7ADB16C76}"/>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E19B61A-203A-4932-A3F3-7134044A061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CD20F3F-9920-4AF3-820F-F8E8BD0B02F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A21C979-E9DC-4D80-BDCD-1419A70DB1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9AF569A-E402-44CB-83B4-5B8328B99A6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651025B-E881-4BD4-A188-C2C7718E47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67869</xdr:rowOff>
    </xdr:from>
    <xdr:to>
      <xdr:col>55</xdr:col>
      <xdr:colOff>50800</xdr:colOff>
      <xdr:row>108</xdr:row>
      <xdr:rowOff>169469</xdr:rowOff>
    </xdr:to>
    <xdr:sp macro="" textlink="">
      <xdr:nvSpPr>
        <xdr:cNvPr id="474" name="楕円 473">
          <a:extLst>
            <a:ext uri="{FF2B5EF4-FFF2-40B4-BE49-F238E27FC236}">
              <a16:creationId xmlns:a16="http://schemas.microsoft.com/office/drawing/2014/main" id="{EB001083-CF74-4B56-9898-AE36E84E46E7}"/>
            </a:ext>
          </a:extLst>
        </xdr:cNvPr>
        <xdr:cNvSpPr/>
      </xdr:nvSpPr>
      <xdr:spPr>
        <a:xfrm>
          <a:off x="10426700" y="185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154246</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520B9529-7A2B-4EA8-8A96-B78B504A2674}"/>
            </a:ext>
          </a:extLst>
        </xdr:cNvPr>
        <xdr:cNvSpPr txBox="1"/>
      </xdr:nvSpPr>
      <xdr:spPr>
        <a:xfrm>
          <a:off x="10515600" y="184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68453</xdr:rowOff>
    </xdr:from>
    <xdr:to>
      <xdr:col>50</xdr:col>
      <xdr:colOff>165100</xdr:colOff>
      <xdr:row>108</xdr:row>
      <xdr:rowOff>170053</xdr:rowOff>
    </xdr:to>
    <xdr:sp macro="" textlink="">
      <xdr:nvSpPr>
        <xdr:cNvPr id="476" name="楕円 475">
          <a:extLst>
            <a:ext uri="{FF2B5EF4-FFF2-40B4-BE49-F238E27FC236}">
              <a16:creationId xmlns:a16="http://schemas.microsoft.com/office/drawing/2014/main" id="{E94FA168-C7DD-4951-B0CC-EF213AA15BCB}"/>
            </a:ext>
          </a:extLst>
        </xdr:cNvPr>
        <xdr:cNvSpPr/>
      </xdr:nvSpPr>
      <xdr:spPr>
        <a:xfrm>
          <a:off x="9588500" y="18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118669</xdr:rowOff>
    </xdr:from>
    <xdr:to>
      <xdr:col>55</xdr:col>
      <xdr:colOff>0</xdr:colOff>
      <xdr:row>108</xdr:row>
      <xdr:rowOff>119253</xdr:rowOff>
    </xdr:to>
    <xdr:cxnSp macro="">
      <xdr:nvCxnSpPr>
        <xdr:cNvPr id="477" name="直線コネクタ 476">
          <a:extLst>
            <a:ext uri="{FF2B5EF4-FFF2-40B4-BE49-F238E27FC236}">
              <a16:creationId xmlns:a16="http://schemas.microsoft.com/office/drawing/2014/main" id="{02CB7EBC-A89F-475B-9212-BAE963D5887A}"/>
            </a:ext>
          </a:extLst>
        </xdr:cNvPr>
        <xdr:cNvCxnSpPr/>
      </xdr:nvCxnSpPr>
      <xdr:spPr>
        <a:xfrm flipV="1">
          <a:off x="9639300" y="18635269"/>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69205</xdr:rowOff>
    </xdr:from>
    <xdr:to>
      <xdr:col>46</xdr:col>
      <xdr:colOff>38100</xdr:colOff>
      <xdr:row>108</xdr:row>
      <xdr:rowOff>170805</xdr:rowOff>
    </xdr:to>
    <xdr:sp macro="" textlink="">
      <xdr:nvSpPr>
        <xdr:cNvPr id="478" name="楕円 477">
          <a:extLst>
            <a:ext uri="{FF2B5EF4-FFF2-40B4-BE49-F238E27FC236}">
              <a16:creationId xmlns:a16="http://schemas.microsoft.com/office/drawing/2014/main" id="{637B15DC-C9DF-4994-8AD7-0241447A8D6B}"/>
            </a:ext>
          </a:extLst>
        </xdr:cNvPr>
        <xdr:cNvSpPr/>
      </xdr:nvSpPr>
      <xdr:spPr>
        <a:xfrm>
          <a:off x="8699500" y="185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119253</xdr:rowOff>
    </xdr:from>
    <xdr:to>
      <xdr:col>50</xdr:col>
      <xdr:colOff>114300</xdr:colOff>
      <xdr:row>108</xdr:row>
      <xdr:rowOff>120005</xdr:rowOff>
    </xdr:to>
    <xdr:cxnSp macro="">
      <xdr:nvCxnSpPr>
        <xdr:cNvPr id="479" name="直線コネクタ 478">
          <a:extLst>
            <a:ext uri="{FF2B5EF4-FFF2-40B4-BE49-F238E27FC236}">
              <a16:creationId xmlns:a16="http://schemas.microsoft.com/office/drawing/2014/main" id="{EE41E38D-4510-4D9D-9E1A-5190557C8E3B}"/>
            </a:ext>
          </a:extLst>
        </xdr:cNvPr>
        <xdr:cNvCxnSpPr/>
      </xdr:nvCxnSpPr>
      <xdr:spPr>
        <a:xfrm flipV="1">
          <a:off x="8750300" y="18635853"/>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69470</xdr:rowOff>
    </xdr:from>
    <xdr:to>
      <xdr:col>41</xdr:col>
      <xdr:colOff>101600</xdr:colOff>
      <xdr:row>108</xdr:row>
      <xdr:rowOff>171070</xdr:rowOff>
    </xdr:to>
    <xdr:sp macro="" textlink="">
      <xdr:nvSpPr>
        <xdr:cNvPr id="480" name="楕円 479">
          <a:extLst>
            <a:ext uri="{FF2B5EF4-FFF2-40B4-BE49-F238E27FC236}">
              <a16:creationId xmlns:a16="http://schemas.microsoft.com/office/drawing/2014/main" id="{2493DA2A-92B0-40AA-83DB-C8AD2C293551}"/>
            </a:ext>
          </a:extLst>
        </xdr:cNvPr>
        <xdr:cNvSpPr/>
      </xdr:nvSpPr>
      <xdr:spPr>
        <a:xfrm>
          <a:off x="7810500" y="185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120005</xdr:rowOff>
    </xdr:from>
    <xdr:to>
      <xdr:col>45</xdr:col>
      <xdr:colOff>177800</xdr:colOff>
      <xdr:row>108</xdr:row>
      <xdr:rowOff>120270</xdr:rowOff>
    </xdr:to>
    <xdr:cxnSp macro="">
      <xdr:nvCxnSpPr>
        <xdr:cNvPr id="481" name="直線コネクタ 480">
          <a:extLst>
            <a:ext uri="{FF2B5EF4-FFF2-40B4-BE49-F238E27FC236}">
              <a16:creationId xmlns:a16="http://schemas.microsoft.com/office/drawing/2014/main" id="{3EFC839D-1955-493F-ABDE-F0C25137EF3E}"/>
            </a:ext>
          </a:extLst>
        </xdr:cNvPr>
        <xdr:cNvCxnSpPr/>
      </xdr:nvCxnSpPr>
      <xdr:spPr>
        <a:xfrm flipV="1">
          <a:off x="7861300" y="1863660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69717</xdr:rowOff>
    </xdr:from>
    <xdr:to>
      <xdr:col>36</xdr:col>
      <xdr:colOff>165100</xdr:colOff>
      <xdr:row>108</xdr:row>
      <xdr:rowOff>171317</xdr:rowOff>
    </xdr:to>
    <xdr:sp macro="" textlink="">
      <xdr:nvSpPr>
        <xdr:cNvPr id="482" name="楕円 481">
          <a:extLst>
            <a:ext uri="{FF2B5EF4-FFF2-40B4-BE49-F238E27FC236}">
              <a16:creationId xmlns:a16="http://schemas.microsoft.com/office/drawing/2014/main" id="{38E19350-0648-4595-A804-575B492DB1D1}"/>
            </a:ext>
          </a:extLst>
        </xdr:cNvPr>
        <xdr:cNvSpPr/>
      </xdr:nvSpPr>
      <xdr:spPr>
        <a:xfrm>
          <a:off x="6921500" y="185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120270</xdr:rowOff>
    </xdr:from>
    <xdr:to>
      <xdr:col>41</xdr:col>
      <xdr:colOff>50800</xdr:colOff>
      <xdr:row>108</xdr:row>
      <xdr:rowOff>120517</xdr:rowOff>
    </xdr:to>
    <xdr:cxnSp macro="">
      <xdr:nvCxnSpPr>
        <xdr:cNvPr id="483" name="直線コネクタ 482">
          <a:extLst>
            <a:ext uri="{FF2B5EF4-FFF2-40B4-BE49-F238E27FC236}">
              <a16:creationId xmlns:a16="http://schemas.microsoft.com/office/drawing/2014/main" id="{E36EC633-EA33-4A57-B6A0-3E3E19F681CF}"/>
            </a:ext>
          </a:extLst>
        </xdr:cNvPr>
        <xdr:cNvCxnSpPr/>
      </xdr:nvCxnSpPr>
      <xdr:spPr>
        <a:xfrm flipV="1">
          <a:off x="6972300" y="1863687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E69D615E-8095-405A-94A1-C354FAFCA44B}"/>
            </a:ext>
          </a:extLst>
        </xdr:cNvPr>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BF25945D-5426-4E36-AECB-DFB815730EF4}"/>
            </a:ext>
          </a:extLst>
        </xdr:cNvPr>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38B23BC4-B5EA-47F2-B586-5E340CD18AC4}"/>
            </a:ext>
          </a:extLst>
        </xdr:cNvPr>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70CF281F-2BE3-4C5A-A87D-47A4AE175CA6}"/>
            </a:ext>
          </a:extLst>
        </xdr:cNvPr>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161180</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D667B57A-6A47-445F-A63E-903EA09B0105}"/>
            </a:ext>
          </a:extLst>
        </xdr:cNvPr>
        <xdr:cNvSpPr txBox="1"/>
      </xdr:nvSpPr>
      <xdr:spPr>
        <a:xfrm>
          <a:off x="9359411" y="186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161932</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7A742FD5-8379-417C-8ADB-2C486D013FB8}"/>
            </a:ext>
          </a:extLst>
        </xdr:cNvPr>
        <xdr:cNvSpPr txBox="1"/>
      </xdr:nvSpPr>
      <xdr:spPr>
        <a:xfrm>
          <a:off x="8483111" y="186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162197</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4B498538-514E-42C0-87EA-6F8915D51A9D}"/>
            </a:ext>
          </a:extLst>
        </xdr:cNvPr>
        <xdr:cNvSpPr txBox="1"/>
      </xdr:nvSpPr>
      <xdr:spPr>
        <a:xfrm>
          <a:off x="7594111" y="186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162444</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AEDB2AD4-E3BA-420A-AB4F-812AC4D5D8BE}"/>
            </a:ext>
          </a:extLst>
        </xdr:cNvPr>
        <xdr:cNvSpPr txBox="1"/>
      </xdr:nvSpPr>
      <xdr:spPr>
        <a:xfrm>
          <a:off x="6705111" y="186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69C0ECE5-4091-48AF-97FF-546B37CC9A8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1347E2B7-D5D1-42C3-8769-2258C49FC2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DDCE96CF-2188-440A-B082-CAA2A0F11E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A8507DC3-05C2-4445-BF68-C55DBF3DAD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556B0927-2E48-4CB2-B87A-EA4D0E38849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354BEB41-A9D2-4735-B752-0B03BB72C2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2BFA0E1-F2D9-46BB-9070-A76F1EDE5C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2AC0953E-264E-4E17-9172-63FF674E83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3B67FA1-85AE-45CC-B059-673924DF0D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B1C3E244-1684-4FC0-9404-897239AE5E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C31C3F72-EF41-4B0C-886A-2B95E61639E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CFA04FB0-2F35-4793-A0A7-5D142E19029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A850069C-C8E0-4342-ADE8-C745475ACD2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41D9AB14-9C9C-4706-BE58-A127B909E19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5C577F00-68AE-439B-AA34-E6279820B68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65A627AB-A346-4CCE-8B1A-0A8F7E2C50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06975ADC-A77B-41E4-B81F-02B251BD721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4D39648B-5D90-4C10-8B0D-90C7901C3B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E9D27872-C48B-4D5E-9BB4-A375D944475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4C696910-C95B-4F27-BFB6-E6E7FF94508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294DFBEF-F107-43FC-B8F9-B7FFFD04A53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97CE3EDF-7F0C-492E-B7AF-8FD1A50452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42EA9339-F818-4CC6-BEFB-305D6D17F24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64CC8CB4-D6EB-4016-B174-FD63368F7B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19732E26-4290-4492-87FD-4B1A16426B1D}"/>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A1770DF8-1207-486F-AFBA-FE331E3D4AD7}"/>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F018464A-1037-4660-8DE9-C5505E30D5A3}"/>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067653CD-90D0-406B-8167-AFB58BAC41DD}"/>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81DC2958-CDF1-4C28-B78A-FEA1D6173A57}"/>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12C1FFF7-E80C-4F08-A199-4763537D7418}"/>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398AFA77-2CE9-4438-A0FB-1FF941C752F1}"/>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EA0256EC-9522-4AA4-9DC1-14F8BF363BFC}"/>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6205A1E1-5D33-4CA7-BE4D-C77C83905C67}"/>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6369E9D4-9BD0-42BB-B386-F090DA069803}"/>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0E3D88AF-67E8-48E5-AAD1-C25B100DF2B2}"/>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E2B2FB5-61DE-4DC1-8E5C-824E0976BB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658824F-BF7D-4960-9705-319EF6519B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48C7590-D602-4A5F-885A-59C21A64760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DBE43BD-9930-4380-B13E-DAEF71CC2D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6E5B7AF-0A59-4606-B88D-E996CD6004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532" name="楕円 531">
          <a:extLst>
            <a:ext uri="{FF2B5EF4-FFF2-40B4-BE49-F238E27FC236}">
              <a16:creationId xmlns:a16="http://schemas.microsoft.com/office/drawing/2014/main" id="{B8DE4C23-8B5E-4628-A2A7-2551FF9F0154}"/>
            </a:ext>
          </a:extLst>
        </xdr:cNvPr>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84472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276E916B-2F69-499B-B5C6-389A770AD15B}"/>
            </a:ext>
          </a:extLst>
        </xdr:cNvPr>
        <xdr:cNvSpPr txBox="1"/>
      </xdr:nvSpPr>
      <xdr:spPr>
        <a:xfrm>
          <a:off x="163576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xdr:rowOff>
    </xdr:from>
    <xdr:to>
      <xdr:col>81</xdr:col>
      <xdr:colOff>101600</xdr:colOff>
      <xdr:row>35</xdr:row>
      <xdr:rowOff>113665</xdr:rowOff>
    </xdr:to>
    <xdr:sp macro="" textlink="">
      <xdr:nvSpPr>
        <xdr:cNvPr id="534" name="楕円 533">
          <a:extLst>
            <a:ext uri="{FF2B5EF4-FFF2-40B4-BE49-F238E27FC236}">
              <a16:creationId xmlns:a16="http://schemas.microsoft.com/office/drawing/2014/main" id="{FB82884F-4829-4894-9893-894DD5991C3B}"/>
            </a:ext>
          </a:extLst>
        </xdr:cNvPr>
        <xdr:cNvSpPr/>
      </xdr:nvSpPr>
      <xdr:spPr>
        <a:xfrm>
          <a:off x="15430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62865</xdr:rowOff>
    </xdr:from>
    <xdr:to>
      <xdr:col>85</xdr:col>
      <xdr:colOff>127000</xdr:colOff>
      <xdr:row>35</xdr:row>
      <xdr:rowOff>112395</xdr:rowOff>
    </xdr:to>
    <xdr:cxnSp macro="">
      <xdr:nvCxnSpPr>
        <xdr:cNvPr id="535" name="直線コネクタ 534">
          <a:extLst>
            <a:ext uri="{FF2B5EF4-FFF2-40B4-BE49-F238E27FC236}">
              <a16:creationId xmlns:a16="http://schemas.microsoft.com/office/drawing/2014/main" id="{0BC1500E-AE1B-4EE7-B00F-C8219AAAD785}"/>
            </a:ext>
          </a:extLst>
        </xdr:cNvPr>
        <xdr:cNvCxnSpPr/>
      </xdr:nvCxnSpPr>
      <xdr:spPr>
        <a:xfrm>
          <a:off x="15481300" y="60636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164465</xdr:rowOff>
    </xdr:from>
    <xdr:to>
      <xdr:col>76</xdr:col>
      <xdr:colOff>165100</xdr:colOff>
      <xdr:row>35</xdr:row>
      <xdr:rowOff>94615</xdr:rowOff>
    </xdr:to>
    <xdr:sp macro="" textlink="">
      <xdr:nvSpPr>
        <xdr:cNvPr id="536" name="楕円 535">
          <a:extLst>
            <a:ext uri="{FF2B5EF4-FFF2-40B4-BE49-F238E27FC236}">
              <a16:creationId xmlns:a16="http://schemas.microsoft.com/office/drawing/2014/main" id="{EF159AAF-DE7B-4FBA-8E29-7B0AB9802DE6}"/>
            </a:ext>
          </a:extLst>
        </xdr:cNvPr>
        <xdr:cNvSpPr/>
      </xdr:nvSpPr>
      <xdr:spPr>
        <a:xfrm>
          <a:off x="14541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43815</xdr:rowOff>
    </xdr:from>
    <xdr:to>
      <xdr:col>81</xdr:col>
      <xdr:colOff>50800</xdr:colOff>
      <xdr:row>35</xdr:row>
      <xdr:rowOff>62865</xdr:rowOff>
    </xdr:to>
    <xdr:cxnSp macro="">
      <xdr:nvCxnSpPr>
        <xdr:cNvPr id="537" name="直線コネクタ 536">
          <a:extLst>
            <a:ext uri="{FF2B5EF4-FFF2-40B4-BE49-F238E27FC236}">
              <a16:creationId xmlns:a16="http://schemas.microsoft.com/office/drawing/2014/main" id="{FD1D09E0-D2A5-45DB-8F80-2780578F2AB0}"/>
            </a:ext>
          </a:extLst>
        </xdr:cNvPr>
        <xdr:cNvCxnSpPr/>
      </xdr:nvCxnSpPr>
      <xdr:spPr>
        <a:xfrm>
          <a:off x="14592300" y="60445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38" name="楕円 537">
          <a:extLst>
            <a:ext uri="{FF2B5EF4-FFF2-40B4-BE49-F238E27FC236}">
              <a16:creationId xmlns:a16="http://schemas.microsoft.com/office/drawing/2014/main" id="{BCC58414-4CC9-426B-AF7C-C0F960E291BA}"/>
            </a:ext>
          </a:extLst>
        </xdr:cNvPr>
        <xdr:cNvSpPr/>
      </xdr:nvSpPr>
      <xdr:spPr>
        <a:xfrm>
          <a:off x="13652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43815</xdr:rowOff>
    </xdr:from>
    <xdr:to>
      <xdr:col>76</xdr:col>
      <xdr:colOff>114300</xdr:colOff>
      <xdr:row>37</xdr:row>
      <xdr:rowOff>17145</xdr:rowOff>
    </xdr:to>
    <xdr:cxnSp macro="">
      <xdr:nvCxnSpPr>
        <xdr:cNvPr id="539" name="直線コネクタ 538">
          <a:extLst>
            <a:ext uri="{FF2B5EF4-FFF2-40B4-BE49-F238E27FC236}">
              <a16:creationId xmlns:a16="http://schemas.microsoft.com/office/drawing/2014/main" id="{96356FE9-2B0E-436E-BECE-C6784BD8E7D8}"/>
            </a:ext>
          </a:extLst>
        </xdr:cNvPr>
        <xdr:cNvCxnSpPr/>
      </xdr:nvCxnSpPr>
      <xdr:spPr>
        <a:xfrm flipV="1">
          <a:off x="13703300" y="6044565"/>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166370</xdr:rowOff>
    </xdr:from>
    <xdr:to>
      <xdr:col>67</xdr:col>
      <xdr:colOff>101600</xdr:colOff>
      <xdr:row>38</xdr:row>
      <xdr:rowOff>96520</xdr:rowOff>
    </xdr:to>
    <xdr:sp macro="" textlink="">
      <xdr:nvSpPr>
        <xdr:cNvPr id="540" name="楕円 539">
          <a:extLst>
            <a:ext uri="{FF2B5EF4-FFF2-40B4-BE49-F238E27FC236}">
              <a16:creationId xmlns:a16="http://schemas.microsoft.com/office/drawing/2014/main" id="{F98A15A7-859F-4CD9-AD34-01A73A3E8398}"/>
            </a:ext>
          </a:extLst>
        </xdr:cNvPr>
        <xdr:cNvSpPr/>
      </xdr:nvSpPr>
      <xdr:spPr>
        <a:xfrm>
          <a:off x="12763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17145</xdr:rowOff>
    </xdr:from>
    <xdr:to>
      <xdr:col>71</xdr:col>
      <xdr:colOff>177800</xdr:colOff>
      <xdr:row>38</xdr:row>
      <xdr:rowOff>45720</xdr:rowOff>
    </xdr:to>
    <xdr:cxnSp macro="">
      <xdr:nvCxnSpPr>
        <xdr:cNvPr id="541" name="直線コネクタ 540">
          <a:extLst>
            <a:ext uri="{FF2B5EF4-FFF2-40B4-BE49-F238E27FC236}">
              <a16:creationId xmlns:a16="http://schemas.microsoft.com/office/drawing/2014/main" id="{978DE6D3-7963-45DA-AD14-BF292ADAD5B8}"/>
            </a:ext>
          </a:extLst>
        </xdr:cNvPr>
        <xdr:cNvCxnSpPr/>
      </xdr:nvCxnSpPr>
      <xdr:spPr>
        <a:xfrm flipV="1">
          <a:off x="12814300" y="636079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5EC13D57-4797-4146-BB00-44D8EEC95384}"/>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B8506DB-9DE3-47C8-9130-4344425A7B06}"/>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293965BA-046B-4CF6-B2A5-E4A02400922C}"/>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434D0DEB-D8B7-4AC4-B1BE-35D663A22A6C}"/>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130192</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FEF8041E-F940-407A-B912-E256A1F94278}"/>
            </a:ext>
          </a:extLst>
        </xdr:cNvPr>
        <xdr:cNvSpPr txBox="1"/>
      </xdr:nvSpPr>
      <xdr:spPr>
        <a:xfrm>
          <a:off x="152660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111142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C71F8FD5-82E2-442E-BFF0-FFB8E06F5C3F}"/>
            </a:ext>
          </a:extLst>
        </xdr:cNvPr>
        <xdr:cNvSpPr txBox="1"/>
      </xdr:nvSpPr>
      <xdr:spPr>
        <a:xfrm>
          <a:off x="14389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95A2420C-75B2-4877-829C-228753FBE541}"/>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87647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2B9D5F42-2367-49B7-8ACE-BAAB4920500E}"/>
            </a:ext>
          </a:extLst>
        </xdr:cNvPr>
        <xdr:cNvSpPr txBox="1"/>
      </xdr:nvSpPr>
      <xdr:spPr>
        <a:xfrm>
          <a:off x="12611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2C8919C8-A375-482E-A760-B285BE15DE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1D64D42E-D044-4F9F-A670-D65F3844DC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52DC42B-7B41-44D4-8DA3-652041CFB3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7E017C49-D63B-436B-954C-E872C3A60C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DA40C009-DD9B-4668-AAAA-D90C0D565A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99D1F83B-B95D-4774-B16F-4684BF85D1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35B0DF13-39FB-40FE-B4A2-C06B2C2E66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6ACB6B3-4728-433D-8D00-F94F798606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8B7D67D3-D2AA-4C73-89CC-55BDEA2A6D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4509A906-0A31-4B53-9E14-9298C02A18F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22C05D05-C8D5-47DC-8472-4B6ED22D878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0551FD18-28A8-4F39-930A-174657F0D71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F88C7253-A9EB-4BCE-804C-F65D8606166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92F27134-EC79-4AD0-BFE0-1551CC83984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EBDF00D9-9208-440C-8885-6D5206B48F4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CDF0DB55-C001-416D-9660-BE61814A7BC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057FC765-757A-49CE-8E93-A3A8233EE67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B48A8B98-5C0F-4068-BF9D-DCE56CC917B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328BFF7A-348A-41EF-9AB4-3BB01B556FB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82964EAE-B74D-4DCA-8325-020E08804AD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6FF8B8B5-0A41-468F-B2B9-D667683629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643CA0FC-BF52-4DAB-822C-9ADB2FDC4C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8974AD8C-0D83-4314-A812-D6DE64DE39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114DB182-1CFC-4DB7-801E-CA18384544C7}"/>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653D3D41-3C07-498D-A4B7-5AD12D4D417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BB623C56-9C34-47D0-912D-04159A5CCC34}"/>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C554F0E5-40BD-4EB5-82C7-CFA949B562D3}"/>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345D45DD-5B8D-4A21-8819-E1CBB240CF17}"/>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8B486961-3A1D-4ED9-964D-08314FE35EA6}"/>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751602D4-FF88-4333-A2FC-1FF49C432F57}"/>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7D0B7A38-2421-4F85-B09A-F13096059BC8}"/>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64ED183E-1E9B-4376-B5D2-42BD408039C7}"/>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C2F6FFAC-A809-462B-B41D-05BA008CCEF7}"/>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B556984B-287D-4033-8EF1-39C640E85ADF}"/>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248595D-1820-4BB3-8A9C-693D2595F3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30F23B9-57FE-4987-B4BB-FE7CFBEA8A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222F326-BB3F-47DC-A697-F0F1B8685E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E70E7D3-A8A0-4C75-BC9E-5F8CD76197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DCB0EF6C-468F-4663-8C85-168873355E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589" name="楕円 588">
          <a:extLst>
            <a:ext uri="{FF2B5EF4-FFF2-40B4-BE49-F238E27FC236}">
              <a16:creationId xmlns:a16="http://schemas.microsoft.com/office/drawing/2014/main" id="{37AA4962-FAA8-4AA0-BD1A-BFE7925951FB}"/>
            </a:ext>
          </a:extLst>
        </xdr:cNvPr>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147337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F69E1D2A-87FE-492C-B55C-A302ADF3ED52}"/>
            </a:ext>
          </a:extLst>
        </xdr:cNvPr>
        <xdr:cNvSpPr txBox="1"/>
      </xdr:nvSpPr>
      <xdr:spPr>
        <a:xfrm>
          <a:off x="22199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154940</xdr:rowOff>
    </xdr:from>
    <xdr:to>
      <xdr:col>112</xdr:col>
      <xdr:colOff>38100</xdr:colOff>
      <xdr:row>37</xdr:row>
      <xdr:rowOff>85090</xdr:rowOff>
    </xdr:to>
    <xdr:sp macro="" textlink="">
      <xdr:nvSpPr>
        <xdr:cNvPr id="591" name="楕円 590">
          <a:extLst>
            <a:ext uri="{FF2B5EF4-FFF2-40B4-BE49-F238E27FC236}">
              <a16:creationId xmlns:a16="http://schemas.microsoft.com/office/drawing/2014/main" id="{880F9A1A-2359-4EDF-B538-244DE327BC1B}"/>
            </a:ext>
          </a:extLst>
        </xdr:cNvPr>
        <xdr:cNvSpPr/>
      </xdr:nvSpPr>
      <xdr:spPr>
        <a:xfrm>
          <a:off x="2127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xdr:rowOff>
    </xdr:from>
    <xdr:to>
      <xdr:col>116</xdr:col>
      <xdr:colOff>63500</xdr:colOff>
      <xdr:row>37</xdr:row>
      <xdr:rowOff>34290</xdr:rowOff>
    </xdr:to>
    <xdr:cxnSp macro="">
      <xdr:nvCxnSpPr>
        <xdr:cNvPr id="592" name="直線コネクタ 591">
          <a:extLst>
            <a:ext uri="{FF2B5EF4-FFF2-40B4-BE49-F238E27FC236}">
              <a16:creationId xmlns:a16="http://schemas.microsoft.com/office/drawing/2014/main" id="{0272C6E1-563C-4545-B314-24FB3203AEAC}"/>
            </a:ext>
          </a:extLst>
        </xdr:cNvPr>
        <xdr:cNvCxnSpPr/>
      </xdr:nvCxnSpPr>
      <xdr:spPr>
        <a:xfrm flipV="1">
          <a:off x="21323300" y="6347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593" name="楕円 592">
          <a:extLst>
            <a:ext uri="{FF2B5EF4-FFF2-40B4-BE49-F238E27FC236}">
              <a16:creationId xmlns:a16="http://schemas.microsoft.com/office/drawing/2014/main" id="{7CED47AC-0521-46DB-8274-190B8A631003}"/>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34290</xdr:rowOff>
    </xdr:from>
    <xdr:to>
      <xdr:col>111</xdr:col>
      <xdr:colOff>177800</xdr:colOff>
      <xdr:row>37</xdr:row>
      <xdr:rowOff>41910</xdr:rowOff>
    </xdr:to>
    <xdr:cxnSp macro="">
      <xdr:nvCxnSpPr>
        <xdr:cNvPr id="594" name="直線コネクタ 593">
          <a:extLst>
            <a:ext uri="{FF2B5EF4-FFF2-40B4-BE49-F238E27FC236}">
              <a16:creationId xmlns:a16="http://schemas.microsoft.com/office/drawing/2014/main" id="{4DA7C820-499E-412A-B664-672EB12E991F}"/>
            </a:ext>
          </a:extLst>
        </xdr:cNvPr>
        <xdr:cNvCxnSpPr/>
      </xdr:nvCxnSpPr>
      <xdr:spPr>
        <a:xfrm flipV="1">
          <a:off x="20434300" y="637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86360</xdr:rowOff>
    </xdr:from>
    <xdr:to>
      <xdr:col>102</xdr:col>
      <xdr:colOff>165100</xdr:colOff>
      <xdr:row>38</xdr:row>
      <xdr:rowOff>16510</xdr:rowOff>
    </xdr:to>
    <xdr:sp macro="" textlink="">
      <xdr:nvSpPr>
        <xdr:cNvPr id="595" name="楕円 594">
          <a:extLst>
            <a:ext uri="{FF2B5EF4-FFF2-40B4-BE49-F238E27FC236}">
              <a16:creationId xmlns:a16="http://schemas.microsoft.com/office/drawing/2014/main" id="{C083ADAD-32FE-4B42-8D86-D17FB8EB12FA}"/>
            </a:ext>
          </a:extLst>
        </xdr:cNvPr>
        <xdr:cNvSpPr/>
      </xdr:nvSpPr>
      <xdr:spPr>
        <a:xfrm>
          <a:off x="19494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37</xdr:row>
      <xdr:rowOff>137160</xdr:rowOff>
    </xdr:to>
    <xdr:cxnSp macro="">
      <xdr:nvCxnSpPr>
        <xdr:cNvPr id="596" name="直線コネクタ 595">
          <a:extLst>
            <a:ext uri="{FF2B5EF4-FFF2-40B4-BE49-F238E27FC236}">
              <a16:creationId xmlns:a16="http://schemas.microsoft.com/office/drawing/2014/main" id="{BDE2240B-CF54-4032-B125-C37A55DE9936}"/>
            </a:ext>
          </a:extLst>
        </xdr:cNvPr>
        <xdr:cNvCxnSpPr/>
      </xdr:nvCxnSpPr>
      <xdr:spPr>
        <a:xfrm flipV="1">
          <a:off x="19545300" y="63855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10160</xdr:rowOff>
    </xdr:from>
    <xdr:to>
      <xdr:col>98</xdr:col>
      <xdr:colOff>38100</xdr:colOff>
      <xdr:row>37</xdr:row>
      <xdr:rowOff>111760</xdr:rowOff>
    </xdr:to>
    <xdr:sp macro="" textlink="">
      <xdr:nvSpPr>
        <xdr:cNvPr id="597" name="楕円 596">
          <a:extLst>
            <a:ext uri="{FF2B5EF4-FFF2-40B4-BE49-F238E27FC236}">
              <a16:creationId xmlns:a16="http://schemas.microsoft.com/office/drawing/2014/main" id="{16FB6756-7BE7-498F-965B-96AA4CE52B97}"/>
            </a:ext>
          </a:extLst>
        </xdr:cNvPr>
        <xdr:cNvSpPr/>
      </xdr:nvSpPr>
      <xdr:spPr>
        <a:xfrm>
          <a:off x="18605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60960</xdr:rowOff>
    </xdr:from>
    <xdr:to>
      <xdr:col>102</xdr:col>
      <xdr:colOff>114300</xdr:colOff>
      <xdr:row>37</xdr:row>
      <xdr:rowOff>137160</xdr:rowOff>
    </xdr:to>
    <xdr:cxnSp macro="">
      <xdr:nvCxnSpPr>
        <xdr:cNvPr id="598" name="直線コネクタ 597">
          <a:extLst>
            <a:ext uri="{FF2B5EF4-FFF2-40B4-BE49-F238E27FC236}">
              <a16:creationId xmlns:a16="http://schemas.microsoft.com/office/drawing/2014/main" id="{EBB0A6C2-BC3F-47FC-B2AF-4AB3F476C75D}"/>
            </a:ext>
          </a:extLst>
        </xdr:cNvPr>
        <xdr:cNvCxnSpPr/>
      </xdr:nvCxnSpPr>
      <xdr:spPr>
        <a:xfrm>
          <a:off x="18656300" y="6404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DC465A81-A87E-42DB-9D50-E00A2C69DED6}"/>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F67A99A-539F-4581-8B26-B9AAB342D174}"/>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6AC51E40-E73E-47AD-AB7B-502D8388285C}"/>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9EF449DC-933B-49F4-ADE4-C819D6680FB4}"/>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101617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654E935A-C7CF-49EC-AC11-E043774ECCAB}"/>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D1AFBF0A-3ADB-4439-A4CD-101012D6BBBE}"/>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33037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8FD293ED-A3E1-473A-97F9-53CAD19E6384}"/>
            </a:ext>
          </a:extLst>
        </xdr:cNvPr>
        <xdr:cNvSpPr txBox="1"/>
      </xdr:nvSpPr>
      <xdr:spPr>
        <a:xfrm>
          <a:off x="19310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128287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6D390FB6-DC5A-4E7A-89F0-4CB0711AD2CC}"/>
            </a:ext>
          </a:extLst>
        </xdr:cNvPr>
        <xdr:cNvSpPr txBox="1"/>
      </xdr:nvSpPr>
      <xdr:spPr>
        <a:xfrm>
          <a:off x="184214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3C69A367-86F4-4D18-B579-F7796A2DD3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C9D953DC-4D3B-4021-9CE3-A61C2B79CC0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6C86C0CF-1805-4115-ACC3-AD52987CBE8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406986A7-C689-4886-9477-E44BA5B9329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33D39A06-C360-4042-8718-BF13BA63CA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A321F03-16FC-4981-873D-721DD70C11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E328FE8A-D053-41D2-A6AD-F4C13F49AF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2845E854-0055-4A4F-BF43-0013632D7C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23CF2FD3-1559-4606-A3C0-1F65BEFB319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963043BA-D093-442C-B1B3-DDFBA23769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8F84F91E-3261-4AA9-8120-02766514307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65D14DFF-2CFA-4F4A-B19E-D6D279A84DF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184FD9CF-F051-490F-A853-87B067DFE19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908E87CF-8B1F-4A40-B64D-C7EA2F666B5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61E9DB0D-D761-4C5A-9315-ACB045EBF4F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051A56B5-A961-45AA-8BEC-C98B46BDEF9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4717665F-178D-4E98-AA12-BC9A8D878DD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C2255E94-292B-459E-8FE3-388A00712DE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8ACA67B0-0221-4F6C-A48F-016C10384FE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141B3350-1FD8-4F10-82FC-D157372CC5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46C5CF02-D5B7-4E5E-BDAB-66CD7D33B21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1C3162D4-86E7-4D2D-9CD6-3918FADD81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1FFE3258-1404-4177-B356-4CFBC8A97A5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9A857D82-C197-46A2-94AC-5C477F350A02}"/>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B61E0850-EACB-4698-8A1A-BA1D1F1F5717}"/>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8389C2DA-845D-478C-A30E-1D086FFE5FAA}"/>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56E135F4-CFA2-45B4-B558-A31B1C5898A8}"/>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9D99FE45-F165-4DD1-9295-A4D393C0F9B8}"/>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FCD0C4C8-58F8-4BF3-85C9-A30436514C5A}"/>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540FAE9F-24AA-420C-911A-C1CD3177D241}"/>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D401152A-8DBB-4A1C-818C-C62D6F3DC56C}"/>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203EAB33-889F-4FE2-BB09-3EAD5711CEFE}"/>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A3CDA370-81A5-4E97-BE15-E3BDE48B057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B8FF1CF-55F1-4DA9-9162-1A4737CD65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0057E08-FA2E-4643-8E6D-59E1C3D46D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DA4EA11-DA8A-4103-B36D-BE8CBC1B5C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32B1A98-E9E0-406B-99B4-25613596D0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E23B112-F913-4239-8022-D0DE49371F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68072</xdr:rowOff>
    </xdr:from>
    <xdr:to>
      <xdr:col>85</xdr:col>
      <xdr:colOff>177800</xdr:colOff>
      <xdr:row>62</xdr:row>
      <xdr:rowOff>169672</xdr:rowOff>
    </xdr:to>
    <xdr:sp macro="" textlink="">
      <xdr:nvSpPr>
        <xdr:cNvPr id="645" name="楕円 644">
          <a:extLst>
            <a:ext uri="{FF2B5EF4-FFF2-40B4-BE49-F238E27FC236}">
              <a16:creationId xmlns:a16="http://schemas.microsoft.com/office/drawing/2014/main" id="{C4BF3E80-FAF2-4545-B3D4-4E074ACED6BD}"/>
            </a:ext>
          </a:extLst>
        </xdr:cNvPr>
        <xdr:cNvSpPr/>
      </xdr:nvSpPr>
      <xdr:spPr>
        <a:xfrm>
          <a:off x="16268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46499</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24E5BF19-A8F1-4774-92F4-5EB5C5FA16CB}"/>
            </a:ext>
          </a:extLst>
        </xdr:cNvPr>
        <xdr:cNvSpPr txBox="1"/>
      </xdr:nvSpPr>
      <xdr:spPr>
        <a:xfrm>
          <a:off x="16357600"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170942</xdr:rowOff>
    </xdr:from>
    <xdr:to>
      <xdr:col>81</xdr:col>
      <xdr:colOff>101600</xdr:colOff>
      <xdr:row>62</xdr:row>
      <xdr:rowOff>101092</xdr:rowOff>
    </xdr:to>
    <xdr:sp macro="" textlink="">
      <xdr:nvSpPr>
        <xdr:cNvPr id="647" name="楕円 646">
          <a:extLst>
            <a:ext uri="{FF2B5EF4-FFF2-40B4-BE49-F238E27FC236}">
              <a16:creationId xmlns:a16="http://schemas.microsoft.com/office/drawing/2014/main" id="{DD2647C7-3A93-4C0A-9DFB-37C0FF5A41E8}"/>
            </a:ext>
          </a:extLst>
        </xdr:cNvPr>
        <xdr:cNvSpPr/>
      </xdr:nvSpPr>
      <xdr:spPr>
        <a:xfrm>
          <a:off x="15430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50292</xdr:rowOff>
    </xdr:from>
    <xdr:to>
      <xdr:col>85</xdr:col>
      <xdr:colOff>127000</xdr:colOff>
      <xdr:row>62</xdr:row>
      <xdr:rowOff>118872</xdr:rowOff>
    </xdr:to>
    <xdr:cxnSp macro="">
      <xdr:nvCxnSpPr>
        <xdr:cNvPr id="648" name="直線コネクタ 647">
          <a:extLst>
            <a:ext uri="{FF2B5EF4-FFF2-40B4-BE49-F238E27FC236}">
              <a16:creationId xmlns:a16="http://schemas.microsoft.com/office/drawing/2014/main" id="{B1DACC28-4F1E-430A-AD7E-14236CB6FB7B}"/>
            </a:ext>
          </a:extLst>
        </xdr:cNvPr>
        <xdr:cNvCxnSpPr/>
      </xdr:nvCxnSpPr>
      <xdr:spPr>
        <a:xfrm>
          <a:off x="15481300" y="106801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49" name="楕円 648">
          <a:extLst>
            <a:ext uri="{FF2B5EF4-FFF2-40B4-BE49-F238E27FC236}">
              <a16:creationId xmlns:a16="http://schemas.microsoft.com/office/drawing/2014/main" id="{8E34BFF4-DFFF-48AB-936E-B53F092C66F0}"/>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50292</xdr:rowOff>
    </xdr:from>
    <xdr:to>
      <xdr:col>81</xdr:col>
      <xdr:colOff>50800</xdr:colOff>
      <xdr:row>62</xdr:row>
      <xdr:rowOff>114300</xdr:rowOff>
    </xdr:to>
    <xdr:cxnSp macro="">
      <xdr:nvCxnSpPr>
        <xdr:cNvPr id="650" name="直線コネクタ 649">
          <a:extLst>
            <a:ext uri="{FF2B5EF4-FFF2-40B4-BE49-F238E27FC236}">
              <a16:creationId xmlns:a16="http://schemas.microsoft.com/office/drawing/2014/main" id="{5D0629A9-8F13-4F7A-B534-B63185F590D0}"/>
            </a:ext>
          </a:extLst>
        </xdr:cNvPr>
        <xdr:cNvCxnSpPr/>
      </xdr:nvCxnSpPr>
      <xdr:spPr>
        <a:xfrm flipV="1">
          <a:off x="14592300" y="10680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127508</xdr:rowOff>
    </xdr:from>
    <xdr:to>
      <xdr:col>72</xdr:col>
      <xdr:colOff>38100</xdr:colOff>
      <xdr:row>63</xdr:row>
      <xdr:rowOff>57658</xdr:rowOff>
    </xdr:to>
    <xdr:sp macro="" textlink="">
      <xdr:nvSpPr>
        <xdr:cNvPr id="651" name="楕円 650">
          <a:extLst>
            <a:ext uri="{FF2B5EF4-FFF2-40B4-BE49-F238E27FC236}">
              <a16:creationId xmlns:a16="http://schemas.microsoft.com/office/drawing/2014/main" id="{4AE0059E-76AA-41B1-9C11-83F773A4A300}"/>
            </a:ext>
          </a:extLst>
        </xdr:cNvPr>
        <xdr:cNvSpPr/>
      </xdr:nvSpPr>
      <xdr:spPr>
        <a:xfrm>
          <a:off x="1365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6858</xdr:rowOff>
    </xdr:to>
    <xdr:cxnSp macro="">
      <xdr:nvCxnSpPr>
        <xdr:cNvPr id="652" name="直線コネクタ 651">
          <a:extLst>
            <a:ext uri="{FF2B5EF4-FFF2-40B4-BE49-F238E27FC236}">
              <a16:creationId xmlns:a16="http://schemas.microsoft.com/office/drawing/2014/main" id="{36389C98-3AC5-452A-A518-B8701DB0CD35}"/>
            </a:ext>
          </a:extLst>
        </xdr:cNvPr>
        <xdr:cNvCxnSpPr/>
      </xdr:nvCxnSpPr>
      <xdr:spPr>
        <a:xfrm flipV="1">
          <a:off x="13703300" y="10744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141224</xdr:rowOff>
    </xdr:from>
    <xdr:to>
      <xdr:col>67</xdr:col>
      <xdr:colOff>101600</xdr:colOff>
      <xdr:row>63</xdr:row>
      <xdr:rowOff>71374</xdr:rowOff>
    </xdr:to>
    <xdr:sp macro="" textlink="">
      <xdr:nvSpPr>
        <xdr:cNvPr id="653" name="楕円 652">
          <a:extLst>
            <a:ext uri="{FF2B5EF4-FFF2-40B4-BE49-F238E27FC236}">
              <a16:creationId xmlns:a16="http://schemas.microsoft.com/office/drawing/2014/main" id="{A4F3B13A-3C0E-406C-B315-22FC98C35DE5}"/>
            </a:ext>
          </a:extLst>
        </xdr:cNvPr>
        <xdr:cNvSpPr/>
      </xdr:nvSpPr>
      <xdr:spPr>
        <a:xfrm>
          <a:off x="1276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6858</xdr:rowOff>
    </xdr:from>
    <xdr:to>
      <xdr:col>71</xdr:col>
      <xdr:colOff>177800</xdr:colOff>
      <xdr:row>63</xdr:row>
      <xdr:rowOff>20574</xdr:rowOff>
    </xdr:to>
    <xdr:cxnSp macro="">
      <xdr:nvCxnSpPr>
        <xdr:cNvPr id="654" name="直線コネクタ 653">
          <a:extLst>
            <a:ext uri="{FF2B5EF4-FFF2-40B4-BE49-F238E27FC236}">
              <a16:creationId xmlns:a16="http://schemas.microsoft.com/office/drawing/2014/main" id="{B75B22DD-7D08-43FD-B145-B7190DADEE0F}"/>
            </a:ext>
          </a:extLst>
        </xdr:cNvPr>
        <xdr:cNvCxnSpPr/>
      </xdr:nvCxnSpPr>
      <xdr:spPr>
        <a:xfrm flipV="1">
          <a:off x="12814300" y="10808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5" name="n_1aveValue【学校施設】&#10;有形固定資産減価償却率">
          <a:extLst>
            <a:ext uri="{FF2B5EF4-FFF2-40B4-BE49-F238E27FC236}">
              <a16:creationId xmlns:a16="http://schemas.microsoft.com/office/drawing/2014/main" id="{05EEE18C-9482-47AA-BEF9-14717DFD991C}"/>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6" name="n_2aveValue【学校施設】&#10;有形固定資産減価償却率">
          <a:extLst>
            <a:ext uri="{FF2B5EF4-FFF2-40B4-BE49-F238E27FC236}">
              <a16:creationId xmlns:a16="http://schemas.microsoft.com/office/drawing/2014/main" id="{6B6AB8A3-36A3-4B98-86A6-73047D7FCFB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657" name="n_3aveValue【学校施設】&#10;有形固定資産減価償却率">
          <a:extLst>
            <a:ext uri="{FF2B5EF4-FFF2-40B4-BE49-F238E27FC236}">
              <a16:creationId xmlns:a16="http://schemas.microsoft.com/office/drawing/2014/main" id="{93486CC0-B955-4F0D-A321-08B33C667150}"/>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58" name="n_4aveValue【学校施設】&#10;有形固定資産減価償却率">
          <a:extLst>
            <a:ext uri="{FF2B5EF4-FFF2-40B4-BE49-F238E27FC236}">
              <a16:creationId xmlns:a16="http://schemas.microsoft.com/office/drawing/2014/main" id="{EEAD1C45-E378-430E-9FBB-EB5CF14E5708}"/>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92219</xdr:rowOff>
    </xdr:from>
    <xdr:ext cx="405111" cy="259045"/>
    <xdr:sp macro="" textlink="">
      <xdr:nvSpPr>
        <xdr:cNvPr id="659" name="n_1mainValue【学校施設】&#10;有形固定資産減価償却率">
          <a:extLst>
            <a:ext uri="{FF2B5EF4-FFF2-40B4-BE49-F238E27FC236}">
              <a16:creationId xmlns:a16="http://schemas.microsoft.com/office/drawing/2014/main" id="{46DAD1BA-0463-4E5E-B30E-613D15AF5DD2}"/>
            </a:ext>
          </a:extLst>
        </xdr:cNvPr>
        <xdr:cNvSpPr txBox="1"/>
      </xdr:nvSpPr>
      <xdr:spPr>
        <a:xfrm>
          <a:off x="15266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0" name="n_2mainValue【学校施設】&#10;有形固定資産減価償却率">
          <a:extLst>
            <a:ext uri="{FF2B5EF4-FFF2-40B4-BE49-F238E27FC236}">
              <a16:creationId xmlns:a16="http://schemas.microsoft.com/office/drawing/2014/main" id="{955160C8-A22E-42EA-8CD9-EF4276863F59}"/>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48785</xdr:rowOff>
    </xdr:from>
    <xdr:ext cx="405111" cy="259045"/>
    <xdr:sp macro="" textlink="">
      <xdr:nvSpPr>
        <xdr:cNvPr id="661" name="n_3mainValue【学校施設】&#10;有形固定資産減価償却率">
          <a:extLst>
            <a:ext uri="{FF2B5EF4-FFF2-40B4-BE49-F238E27FC236}">
              <a16:creationId xmlns:a16="http://schemas.microsoft.com/office/drawing/2014/main" id="{DF205476-28F5-4DBE-B3B8-BD7719D92BCC}"/>
            </a:ext>
          </a:extLst>
        </xdr:cNvPr>
        <xdr:cNvSpPr txBox="1"/>
      </xdr:nvSpPr>
      <xdr:spPr>
        <a:xfrm>
          <a:off x="135007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62501</xdr:rowOff>
    </xdr:from>
    <xdr:ext cx="405111" cy="259045"/>
    <xdr:sp macro="" textlink="">
      <xdr:nvSpPr>
        <xdr:cNvPr id="662" name="n_4mainValue【学校施設】&#10;有形固定資産減価償却率">
          <a:extLst>
            <a:ext uri="{FF2B5EF4-FFF2-40B4-BE49-F238E27FC236}">
              <a16:creationId xmlns:a16="http://schemas.microsoft.com/office/drawing/2014/main" id="{F99B0E3A-CB6E-44EB-88C5-EDA09DBEAB44}"/>
            </a:ext>
          </a:extLst>
        </xdr:cNvPr>
        <xdr:cNvSpPr txBox="1"/>
      </xdr:nvSpPr>
      <xdr:spPr>
        <a:xfrm>
          <a:off x="126117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9A3A14A3-780E-4C98-AA73-A1DD02509F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6293E83B-51D6-4788-801E-C090033F55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5EF55B2A-AA21-416E-8B98-390274A7EB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482F8851-BAAA-40A0-9B2B-FE9EA976BA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C37E293B-C7CB-4F93-93CB-33F27F49129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43A3F2AA-E6BE-4F9F-826D-F57303E94D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6793EBB0-3D47-46BC-8325-BCE0DCB99C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8689EB0D-41FB-44A6-9054-86976DD019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3D2868BE-71CA-4300-9605-FCFF1D61AE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AC460BF1-A98B-414C-BBAD-3FC6F79C4A9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25D12786-905F-4CE5-876B-BFA20C13435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1A6D95E5-4C52-479C-84CB-DA11BA45170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7FCF1602-41F3-4097-B024-85FD8ED1274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E7B6DD82-B87A-40F5-90BB-EEA31324A67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4AB9DC2E-D1AB-4332-83BA-4D1FC5A039D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319888F4-B78D-46C0-AEDB-57ECFD0369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D6DA2F2A-D573-485E-8FB6-7BED0DD6B7F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23051312-4FDA-4CFE-855E-37D05BE2A9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7EB8A0E-4658-489B-A8FB-A171B7CCF86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EE563A24-01D4-461E-B715-B8200C5DE6B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6DAE9E89-79B7-483F-9344-BEBF48CC9AA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CC40581E-8018-46D8-B607-5C3C447767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3F757B3D-2B5A-46BB-8A9D-78E0791804E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8441A0F1-2AA9-40A1-95BB-615294E815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407B5CC2-0956-4863-9872-9FEB04B8EEF8}"/>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C85535CC-977E-41D0-92DB-F0F5B3B4E2B5}"/>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68DF2E18-02BD-4AF2-8B15-BC7EE28EF6CE}"/>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71435FF2-CF2D-4F17-A082-B6919BA592F2}"/>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7C6131C8-0A19-404E-A302-D569335EBFD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2" name="【学校施設】&#10;一人当たり面積平均値テキスト">
          <a:extLst>
            <a:ext uri="{FF2B5EF4-FFF2-40B4-BE49-F238E27FC236}">
              <a16:creationId xmlns:a16="http://schemas.microsoft.com/office/drawing/2014/main" id="{BF983AFA-94D0-4C91-846E-B99AAAA144BE}"/>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8E1667DA-AFB9-4154-8F0E-2FB262B4C78C}"/>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AA596255-ADA4-40A5-AA75-285396E43BDD}"/>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364283F3-83A4-481B-B7B2-4ABCAA40675E}"/>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C7F17EF5-0E7F-43CE-BDE7-30B9A1DF0E0A}"/>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8C20F504-CFAA-4FBA-8DA3-0BAD83331E61}"/>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3706683-6E79-405F-8541-2DEAC0D705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91E5F04-3158-4FED-9A6F-5DB640F4092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DD2FBCC-7823-49C0-8159-2476C46EF4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EC63DEE-065B-42A4-812D-93631C79A2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94972E8-68F7-48BD-AF0D-A31F2830E5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58928</xdr:rowOff>
    </xdr:from>
    <xdr:to>
      <xdr:col>116</xdr:col>
      <xdr:colOff>114300</xdr:colOff>
      <xdr:row>60</xdr:row>
      <xdr:rowOff>160528</xdr:rowOff>
    </xdr:to>
    <xdr:sp macro="" textlink="">
      <xdr:nvSpPr>
        <xdr:cNvPr id="703" name="楕円 702">
          <a:extLst>
            <a:ext uri="{FF2B5EF4-FFF2-40B4-BE49-F238E27FC236}">
              <a16:creationId xmlns:a16="http://schemas.microsoft.com/office/drawing/2014/main" id="{0F3FB022-9CD5-43CD-929C-CCE5A16A55FD}"/>
            </a:ext>
          </a:extLst>
        </xdr:cNvPr>
        <xdr:cNvSpPr/>
      </xdr:nvSpPr>
      <xdr:spPr>
        <a:xfrm>
          <a:off x="22110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81805</xdr:rowOff>
    </xdr:from>
    <xdr:ext cx="469744" cy="259045"/>
    <xdr:sp macro="" textlink="">
      <xdr:nvSpPr>
        <xdr:cNvPr id="704" name="【学校施設】&#10;一人当たり面積該当値テキスト">
          <a:extLst>
            <a:ext uri="{FF2B5EF4-FFF2-40B4-BE49-F238E27FC236}">
              <a16:creationId xmlns:a16="http://schemas.microsoft.com/office/drawing/2014/main" id="{2E75384E-4EF3-4D26-A9F6-4EECC5E162A1}"/>
            </a:ext>
          </a:extLst>
        </xdr:cNvPr>
        <xdr:cNvSpPr txBox="1"/>
      </xdr:nvSpPr>
      <xdr:spPr>
        <a:xfrm>
          <a:off x="2219960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70358</xdr:rowOff>
    </xdr:from>
    <xdr:to>
      <xdr:col>112</xdr:col>
      <xdr:colOff>38100</xdr:colOff>
      <xdr:row>61</xdr:row>
      <xdr:rowOff>508</xdr:rowOff>
    </xdr:to>
    <xdr:sp macro="" textlink="">
      <xdr:nvSpPr>
        <xdr:cNvPr id="705" name="楕円 704">
          <a:extLst>
            <a:ext uri="{FF2B5EF4-FFF2-40B4-BE49-F238E27FC236}">
              <a16:creationId xmlns:a16="http://schemas.microsoft.com/office/drawing/2014/main" id="{73474B04-9588-49E0-A438-568FED89391C}"/>
            </a:ext>
          </a:extLst>
        </xdr:cNvPr>
        <xdr:cNvSpPr/>
      </xdr:nvSpPr>
      <xdr:spPr>
        <a:xfrm>
          <a:off x="21272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109728</xdr:rowOff>
    </xdr:from>
    <xdr:to>
      <xdr:col>116</xdr:col>
      <xdr:colOff>63500</xdr:colOff>
      <xdr:row>60</xdr:row>
      <xdr:rowOff>121158</xdr:rowOff>
    </xdr:to>
    <xdr:cxnSp macro="">
      <xdr:nvCxnSpPr>
        <xdr:cNvPr id="706" name="直線コネクタ 705">
          <a:extLst>
            <a:ext uri="{FF2B5EF4-FFF2-40B4-BE49-F238E27FC236}">
              <a16:creationId xmlns:a16="http://schemas.microsoft.com/office/drawing/2014/main" id="{9367F0D9-3482-4095-9699-B81A603EEBC9}"/>
            </a:ext>
          </a:extLst>
        </xdr:cNvPr>
        <xdr:cNvCxnSpPr/>
      </xdr:nvCxnSpPr>
      <xdr:spPr>
        <a:xfrm flipV="1">
          <a:off x="21323300" y="103967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82550</xdr:rowOff>
    </xdr:from>
    <xdr:to>
      <xdr:col>107</xdr:col>
      <xdr:colOff>101600</xdr:colOff>
      <xdr:row>61</xdr:row>
      <xdr:rowOff>12700</xdr:rowOff>
    </xdr:to>
    <xdr:sp macro="" textlink="">
      <xdr:nvSpPr>
        <xdr:cNvPr id="707" name="楕円 706">
          <a:extLst>
            <a:ext uri="{FF2B5EF4-FFF2-40B4-BE49-F238E27FC236}">
              <a16:creationId xmlns:a16="http://schemas.microsoft.com/office/drawing/2014/main" id="{3724F0C0-F73C-4EFF-928A-AEF97388E10C}"/>
            </a:ext>
          </a:extLst>
        </xdr:cNvPr>
        <xdr:cNvSpPr/>
      </xdr:nvSpPr>
      <xdr:spPr>
        <a:xfrm>
          <a:off x="20383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121158</xdr:rowOff>
    </xdr:from>
    <xdr:to>
      <xdr:col>111</xdr:col>
      <xdr:colOff>177800</xdr:colOff>
      <xdr:row>60</xdr:row>
      <xdr:rowOff>133350</xdr:rowOff>
    </xdr:to>
    <xdr:cxnSp macro="">
      <xdr:nvCxnSpPr>
        <xdr:cNvPr id="708" name="直線コネクタ 707">
          <a:extLst>
            <a:ext uri="{FF2B5EF4-FFF2-40B4-BE49-F238E27FC236}">
              <a16:creationId xmlns:a16="http://schemas.microsoft.com/office/drawing/2014/main" id="{F1E15E31-C917-495D-BE98-B49E1E5FC2C1}"/>
            </a:ext>
          </a:extLst>
        </xdr:cNvPr>
        <xdr:cNvCxnSpPr/>
      </xdr:nvCxnSpPr>
      <xdr:spPr>
        <a:xfrm flipV="1">
          <a:off x="20434300" y="104081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16256</xdr:rowOff>
    </xdr:from>
    <xdr:to>
      <xdr:col>102</xdr:col>
      <xdr:colOff>165100</xdr:colOff>
      <xdr:row>61</xdr:row>
      <xdr:rowOff>117856</xdr:rowOff>
    </xdr:to>
    <xdr:sp macro="" textlink="">
      <xdr:nvSpPr>
        <xdr:cNvPr id="709" name="楕円 708">
          <a:extLst>
            <a:ext uri="{FF2B5EF4-FFF2-40B4-BE49-F238E27FC236}">
              <a16:creationId xmlns:a16="http://schemas.microsoft.com/office/drawing/2014/main" id="{93FFCC98-3DA4-4049-99CB-9A17EAAAE555}"/>
            </a:ext>
          </a:extLst>
        </xdr:cNvPr>
        <xdr:cNvSpPr/>
      </xdr:nvSpPr>
      <xdr:spPr>
        <a:xfrm>
          <a:off x="19494500" y="10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133350</xdr:rowOff>
    </xdr:from>
    <xdr:to>
      <xdr:col>107</xdr:col>
      <xdr:colOff>50800</xdr:colOff>
      <xdr:row>61</xdr:row>
      <xdr:rowOff>67056</xdr:rowOff>
    </xdr:to>
    <xdr:cxnSp macro="">
      <xdr:nvCxnSpPr>
        <xdr:cNvPr id="710" name="直線コネクタ 709">
          <a:extLst>
            <a:ext uri="{FF2B5EF4-FFF2-40B4-BE49-F238E27FC236}">
              <a16:creationId xmlns:a16="http://schemas.microsoft.com/office/drawing/2014/main" id="{C72DB2E8-1495-400A-B1BD-7C7D85B4CE96}"/>
            </a:ext>
          </a:extLst>
        </xdr:cNvPr>
        <xdr:cNvCxnSpPr/>
      </xdr:nvCxnSpPr>
      <xdr:spPr>
        <a:xfrm flipV="1">
          <a:off x="19545300" y="1042035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28448</xdr:rowOff>
    </xdr:from>
    <xdr:to>
      <xdr:col>98</xdr:col>
      <xdr:colOff>38100</xdr:colOff>
      <xdr:row>61</xdr:row>
      <xdr:rowOff>130048</xdr:rowOff>
    </xdr:to>
    <xdr:sp macro="" textlink="">
      <xdr:nvSpPr>
        <xdr:cNvPr id="711" name="楕円 710">
          <a:extLst>
            <a:ext uri="{FF2B5EF4-FFF2-40B4-BE49-F238E27FC236}">
              <a16:creationId xmlns:a16="http://schemas.microsoft.com/office/drawing/2014/main" id="{260214EA-8D21-4C3E-90B6-E3003DAB4851}"/>
            </a:ext>
          </a:extLst>
        </xdr:cNvPr>
        <xdr:cNvSpPr/>
      </xdr:nvSpPr>
      <xdr:spPr>
        <a:xfrm>
          <a:off x="18605500" y="10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67056</xdr:rowOff>
    </xdr:from>
    <xdr:to>
      <xdr:col>102</xdr:col>
      <xdr:colOff>114300</xdr:colOff>
      <xdr:row>61</xdr:row>
      <xdr:rowOff>79248</xdr:rowOff>
    </xdr:to>
    <xdr:cxnSp macro="">
      <xdr:nvCxnSpPr>
        <xdr:cNvPr id="712" name="直線コネクタ 711">
          <a:extLst>
            <a:ext uri="{FF2B5EF4-FFF2-40B4-BE49-F238E27FC236}">
              <a16:creationId xmlns:a16="http://schemas.microsoft.com/office/drawing/2014/main" id="{C8241736-7F13-4932-916D-045633FB4EBB}"/>
            </a:ext>
          </a:extLst>
        </xdr:cNvPr>
        <xdr:cNvCxnSpPr/>
      </xdr:nvCxnSpPr>
      <xdr:spPr>
        <a:xfrm flipV="1">
          <a:off x="18656300" y="1052550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3" name="n_1aveValue【学校施設】&#10;一人当たり面積">
          <a:extLst>
            <a:ext uri="{FF2B5EF4-FFF2-40B4-BE49-F238E27FC236}">
              <a16:creationId xmlns:a16="http://schemas.microsoft.com/office/drawing/2014/main" id="{8F31D559-64B7-44FB-9015-C748BC5E29FE}"/>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714" name="n_2aveValue【学校施設】&#10;一人当たり面積">
          <a:extLst>
            <a:ext uri="{FF2B5EF4-FFF2-40B4-BE49-F238E27FC236}">
              <a16:creationId xmlns:a16="http://schemas.microsoft.com/office/drawing/2014/main" id="{6ADB2304-603C-4D93-AB72-7EE116B2298D}"/>
            </a:ext>
          </a:extLst>
        </xdr:cNvPr>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5" name="n_3aveValue【学校施設】&#10;一人当たり面積">
          <a:extLst>
            <a:ext uri="{FF2B5EF4-FFF2-40B4-BE49-F238E27FC236}">
              <a16:creationId xmlns:a16="http://schemas.microsoft.com/office/drawing/2014/main" id="{194CCC99-66BC-466F-A1BF-69340A4710C2}"/>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6" name="n_4aveValue【学校施設】&#10;一人当たり面積">
          <a:extLst>
            <a:ext uri="{FF2B5EF4-FFF2-40B4-BE49-F238E27FC236}">
              <a16:creationId xmlns:a16="http://schemas.microsoft.com/office/drawing/2014/main" id="{18D98CF1-93CA-4F99-90ED-0495B87BF6A9}"/>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17035</xdr:rowOff>
    </xdr:from>
    <xdr:ext cx="469744" cy="259045"/>
    <xdr:sp macro="" textlink="">
      <xdr:nvSpPr>
        <xdr:cNvPr id="717" name="n_1mainValue【学校施設】&#10;一人当たり面積">
          <a:extLst>
            <a:ext uri="{FF2B5EF4-FFF2-40B4-BE49-F238E27FC236}">
              <a16:creationId xmlns:a16="http://schemas.microsoft.com/office/drawing/2014/main" id="{B4489BDB-EDAB-41F0-9835-EB64C1991355}"/>
            </a:ext>
          </a:extLst>
        </xdr:cNvPr>
        <xdr:cNvSpPr txBox="1"/>
      </xdr:nvSpPr>
      <xdr:spPr>
        <a:xfrm>
          <a:off x="2107572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29227</xdr:rowOff>
    </xdr:from>
    <xdr:ext cx="469744" cy="259045"/>
    <xdr:sp macro="" textlink="">
      <xdr:nvSpPr>
        <xdr:cNvPr id="718" name="n_2mainValue【学校施設】&#10;一人当たり面積">
          <a:extLst>
            <a:ext uri="{FF2B5EF4-FFF2-40B4-BE49-F238E27FC236}">
              <a16:creationId xmlns:a16="http://schemas.microsoft.com/office/drawing/2014/main" id="{BF0A75FC-C6AA-4590-9F07-AFA763AC4B3F}"/>
            </a:ext>
          </a:extLst>
        </xdr:cNvPr>
        <xdr:cNvSpPr txBox="1"/>
      </xdr:nvSpPr>
      <xdr:spPr>
        <a:xfrm>
          <a:off x="20199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134383</xdr:rowOff>
    </xdr:from>
    <xdr:ext cx="469744" cy="259045"/>
    <xdr:sp macro="" textlink="">
      <xdr:nvSpPr>
        <xdr:cNvPr id="719" name="n_3mainValue【学校施設】&#10;一人当たり面積">
          <a:extLst>
            <a:ext uri="{FF2B5EF4-FFF2-40B4-BE49-F238E27FC236}">
              <a16:creationId xmlns:a16="http://schemas.microsoft.com/office/drawing/2014/main" id="{F46DFDD3-32B8-4D50-A840-D020012A546B}"/>
            </a:ext>
          </a:extLst>
        </xdr:cNvPr>
        <xdr:cNvSpPr txBox="1"/>
      </xdr:nvSpPr>
      <xdr:spPr>
        <a:xfrm>
          <a:off x="19310427"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146575</xdr:rowOff>
    </xdr:from>
    <xdr:ext cx="469744" cy="259045"/>
    <xdr:sp macro="" textlink="">
      <xdr:nvSpPr>
        <xdr:cNvPr id="720" name="n_4mainValue【学校施設】&#10;一人当たり面積">
          <a:extLst>
            <a:ext uri="{FF2B5EF4-FFF2-40B4-BE49-F238E27FC236}">
              <a16:creationId xmlns:a16="http://schemas.microsoft.com/office/drawing/2014/main" id="{17DC823A-0DA2-435E-994B-EA79FBF3121D}"/>
            </a:ext>
          </a:extLst>
        </xdr:cNvPr>
        <xdr:cNvSpPr txBox="1"/>
      </xdr:nvSpPr>
      <xdr:spPr>
        <a:xfrm>
          <a:off x="1842142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D044B989-75E1-4768-9D05-4359D656B8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562FEBF5-5F1B-4336-9DDB-7782DC2EEE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9F0F0EEF-680B-4265-AA46-F40D97E658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A955E91E-B939-4512-B26A-2E3FF7DA09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BFCB761B-85FF-49D0-A108-083A01D209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232E222-D91F-4D6A-BE30-41C039D20B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BCE9A6CE-991A-4568-BB25-3CABDA4DF3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51E2129-A75C-4308-9B6A-916EBD704FB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18141BAE-29DE-4B6B-B053-DB849AE4D1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7A9EB482-F584-4460-A3B0-5F0679F71B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E3C6CAE8-B61A-4386-8F65-A2E45BAEBF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C0CCD9E9-D7B8-4CA2-8DF8-6A1D81A9883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EFE6EC14-9AC6-4769-ABF8-1D1026405E5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108EF0E1-A9FD-48A3-855B-3837E6CC01D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762057C7-533C-4D69-8580-8A3A29462ED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70DA447F-B2D5-47F9-BC9D-E93E8A4C263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859B9F36-B580-484B-AF09-0D2ACF9A935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9BF775FC-67DA-4355-B0A6-2B193323539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7360DF56-453C-490A-86C2-5DA396DFB6F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F725D013-31D4-46B7-9C76-EF391351FFB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3D19AFCC-17C7-453D-BDF5-98C5CAF03BA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82AE7B4B-4973-4C46-987B-BFF940A54A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E674D847-459F-42C2-A89F-524B62179ED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16348BE2-04EB-4D2E-A8C7-F348D098B6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EB11C780-C03F-440A-B35A-E6F29A2F86BE}"/>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D88DB46D-26DA-4D95-97E1-059010CCCAD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CA53A76C-494F-44F5-911B-100091F21AF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B4CBEFBA-0E58-4D2B-8849-40D5CE30571F}"/>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E070DF6C-5871-4492-8D95-D915CA0BBC27}"/>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5E2E18CF-BF87-42CE-8E45-16847C5F4EEB}"/>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8D30D4B2-172C-409C-91E6-336F144D6F8C}"/>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BFC3E7A7-0938-425A-A19E-9461DB8B7756}"/>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B4A3EB23-252D-4C70-A555-D9DFF4B4E943}"/>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A1718DF1-45CF-41FF-ADAA-374F1FCD3177}"/>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A1F251F3-0C63-489A-9F46-0088D13071FB}"/>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5813D4A-B844-4F99-A241-F424E881F8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AA77FE9-AAD7-4AE0-9D0A-87B083C4C8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028A2E4-C202-4D23-A1E2-4002831DF2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01E112B-A76A-4A6C-BA56-4AF37DE200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842CD78-48BC-4AE8-935A-1B97B8C5D4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168275</xdr:rowOff>
    </xdr:from>
    <xdr:to>
      <xdr:col>85</xdr:col>
      <xdr:colOff>177800</xdr:colOff>
      <xdr:row>86</xdr:row>
      <xdr:rowOff>98425</xdr:rowOff>
    </xdr:to>
    <xdr:sp macro="" textlink="">
      <xdr:nvSpPr>
        <xdr:cNvPr id="761" name="楕円 760">
          <a:extLst>
            <a:ext uri="{FF2B5EF4-FFF2-40B4-BE49-F238E27FC236}">
              <a16:creationId xmlns:a16="http://schemas.microsoft.com/office/drawing/2014/main" id="{74A4FAA3-D6CB-4503-967C-BD2CBE7B2DDD}"/>
            </a:ext>
          </a:extLst>
        </xdr:cNvPr>
        <xdr:cNvSpPr/>
      </xdr:nvSpPr>
      <xdr:spPr>
        <a:xfrm>
          <a:off x="162687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83202</xdr:rowOff>
    </xdr:from>
    <xdr:ext cx="405111" cy="259045"/>
    <xdr:sp macro="" textlink="">
      <xdr:nvSpPr>
        <xdr:cNvPr id="762" name="【児童館】&#10;有形固定資産減価償却率該当値テキスト">
          <a:extLst>
            <a:ext uri="{FF2B5EF4-FFF2-40B4-BE49-F238E27FC236}">
              <a16:creationId xmlns:a16="http://schemas.microsoft.com/office/drawing/2014/main" id="{55CA3EEF-7B97-418C-A59B-9CA9CC3F3C9C}"/>
            </a:ext>
          </a:extLst>
        </xdr:cNvPr>
        <xdr:cNvSpPr txBox="1"/>
      </xdr:nvSpPr>
      <xdr:spPr>
        <a:xfrm>
          <a:off x="16357600" y="1465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139700</xdr:rowOff>
    </xdr:from>
    <xdr:to>
      <xdr:col>81</xdr:col>
      <xdr:colOff>101600</xdr:colOff>
      <xdr:row>86</xdr:row>
      <xdr:rowOff>69850</xdr:rowOff>
    </xdr:to>
    <xdr:sp macro="" textlink="">
      <xdr:nvSpPr>
        <xdr:cNvPr id="763" name="楕円 762">
          <a:extLst>
            <a:ext uri="{FF2B5EF4-FFF2-40B4-BE49-F238E27FC236}">
              <a16:creationId xmlns:a16="http://schemas.microsoft.com/office/drawing/2014/main" id="{0846D725-779D-49ED-9CB5-49BBB75F0286}"/>
            </a:ext>
          </a:extLst>
        </xdr:cNvPr>
        <xdr:cNvSpPr/>
      </xdr:nvSpPr>
      <xdr:spPr>
        <a:xfrm>
          <a:off x="1543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19050</xdr:rowOff>
    </xdr:from>
    <xdr:to>
      <xdr:col>85</xdr:col>
      <xdr:colOff>127000</xdr:colOff>
      <xdr:row>86</xdr:row>
      <xdr:rowOff>47625</xdr:rowOff>
    </xdr:to>
    <xdr:cxnSp macro="">
      <xdr:nvCxnSpPr>
        <xdr:cNvPr id="764" name="直線コネクタ 763">
          <a:extLst>
            <a:ext uri="{FF2B5EF4-FFF2-40B4-BE49-F238E27FC236}">
              <a16:creationId xmlns:a16="http://schemas.microsoft.com/office/drawing/2014/main" id="{CAECDE2C-09AB-4E2A-AA12-5E705BC06B1A}"/>
            </a:ext>
          </a:extLst>
        </xdr:cNvPr>
        <xdr:cNvCxnSpPr/>
      </xdr:nvCxnSpPr>
      <xdr:spPr>
        <a:xfrm>
          <a:off x="15481300" y="14763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113030</xdr:rowOff>
    </xdr:from>
    <xdr:to>
      <xdr:col>76</xdr:col>
      <xdr:colOff>165100</xdr:colOff>
      <xdr:row>86</xdr:row>
      <xdr:rowOff>43180</xdr:rowOff>
    </xdr:to>
    <xdr:sp macro="" textlink="">
      <xdr:nvSpPr>
        <xdr:cNvPr id="765" name="楕円 764">
          <a:extLst>
            <a:ext uri="{FF2B5EF4-FFF2-40B4-BE49-F238E27FC236}">
              <a16:creationId xmlns:a16="http://schemas.microsoft.com/office/drawing/2014/main" id="{C4968146-A158-4708-95D7-A8BD6F778F14}"/>
            </a:ext>
          </a:extLst>
        </xdr:cNvPr>
        <xdr:cNvSpPr/>
      </xdr:nvSpPr>
      <xdr:spPr>
        <a:xfrm>
          <a:off x="14541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19050</xdr:rowOff>
    </xdr:to>
    <xdr:cxnSp macro="">
      <xdr:nvCxnSpPr>
        <xdr:cNvPr id="766" name="直線コネクタ 765">
          <a:extLst>
            <a:ext uri="{FF2B5EF4-FFF2-40B4-BE49-F238E27FC236}">
              <a16:creationId xmlns:a16="http://schemas.microsoft.com/office/drawing/2014/main" id="{E9FA885A-F1C3-4674-B7F2-0C2EE75612BD}"/>
            </a:ext>
          </a:extLst>
        </xdr:cNvPr>
        <xdr:cNvCxnSpPr/>
      </xdr:nvCxnSpPr>
      <xdr:spPr>
        <a:xfrm>
          <a:off x="14592300" y="14737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84455</xdr:rowOff>
    </xdr:from>
    <xdr:to>
      <xdr:col>72</xdr:col>
      <xdr:colOff>38100</xdr:colOff>
      <xdr:row>86</xdr:row>
      <xdr:rowOff>14605</xdr:rowOff>
    </xdr:to>
    <xdr:sp macro="" textlink="">
      <xdr:nvSpPr>
        <xdr:cNvPr id="767" name="楕円 766">
          <a:extLst>
            <a:ext uri="{FF2B5EF4-FFF2-40B4-BE49-F238E27FC236}">
              <a16:creationId xmlns:a16="http://schemas.microsoft.com/office/drawing/2014/main" id="{ED059644-6E43-47ED-A6D1-32962A30C8EC}"/>
            </a:ext>
          </a:extLst>
        </xdr:cNvPr>
        <xdr:cNvSpPr/>
      </xdr:nvSpPr>
      <xdr:spPr>
        <a:xfrm>
          <a:off x="13652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135255</xdr:rowOff>
    </xdr:from>
    <xdr:to>
      <xdr:col>76</xdr:col>
      <xdr:colOff>114300</xdr:colOff>
      <xdr:row>85</xdr:row>
      <xdr:rowOff>163830</xdr:rowOff>
    </xdr:to>
    <xdr:cxnSp macro="">
      <xdr:nvCxnSpPr>
        <xdr:cNvPr id="768" name="直線コネクタ 767">
          <a:extLst>
            <a:ext uri="{FF2B5EF4-FFF2-40B4-BE49-F238E27FC236}">
              <a16:creationId xmlns:a16="http://schemas.microsoft.com/office/drawing/2014/main" id="{41A2F6F9-549B-4CE3-A374-9752FBD0CAB4}"/>
            </a:ext>
          </a:extLst>
        </xdr:cNvPr>
        <xdr:cNvCxnSpPr/>
      </xdr:nvCxnSpPr>
      <xdr:spPr>
        <a:xfrm>
          <a:off x="13703300" y="14708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57786</xdr:rowOff>
    </xdr:from>
    <xdr:to>
      <xdr:col>67</xdr:col>
      <xdr:colOff>101600</xdr:colOff>
      <xdr:row>85</xdr:row>
      <xdr:rowOff>159386</xdr:rowOff>
    </xdr:to>
    <xdr:sp macro="" textlink="">
      <xdr:nvSpPr>
        <xdr:cNvPr id="769" name="楕円 768">
          <a:extLst>
            <a:ext uri="{FF2B5EF4-FFF2-40B4-BE49-F238E27FC236}">
              <a16:creationId xmlns:a16="http://schemas.microsoft.com/office/drawing/2014/main" id="{D10F4A05-A6B1-4267-9A0B-3A1DE7535F72}"/>
            </a:ext>
          </a:extLst>
        </xdr:cNvPr>
        <xdr:cNvSpPr/>
      </xdr:nvSpPr>
      <xdr:spPr>
        <a:xfrm>
          <a:off x="12763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108586</xdr:rowOff>
    </xdr:from>
    <xdr:to>
      <xdr:col>71</xdr:col>
      <xdr:colOff>177800</xdr:colOff>
      <xdr:row>85</xdr:row>
      <xdr:rowOff>135255</xdr:rowOff>
    </xdr:to>
    <xdr:cxnSp macro="">
      <xdr:nvCxnSpPr>
        <xdr:cNvPr id="770" name="直線コネクタ 769">
          <a:extLst>
            <a:ext uri="{FF2B5EF4-FFF2-40B4-BE49-F238E27FC236}">
              <a16:creationId xmlns:a16="http://schemas.microsoft.com/office/drawing/2014/main" id="{970A68AC-0A38-40C0-9281-E8410EA7D7B9}"/>
            </a:ext>
          </a:extLst>
        </xdr:cNvPr>
        <xdr:cNvCxnSpPr/>
      </xdr:nvCxnSpPr>
      <xdr:spPr>
        <a:xfrm>
          <a:off x="12814300" y="14681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a:extLst>
            <a:ext uri="{FF2B5EF4-FFF2-40B4-BE49-F238E27FC236}">
              <a16:creationId xmlns:a16="http://schemas.microsoft.com/office/drawing/2014/main" id="{14B2290B-8290-4B51-BCC2-F1609B5E6E01}"/>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id="{C56C5D92-41D0-4BC7-899C-142F6DD61AD2}"/>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a:extLst>
            <a:ext uri="{FF2B5EF4-FFF2-40B4-BE49-F238E27FC236}">
              <a16:creationId xmlns:a16="http://schemas.microsoft.com/office/drawing/2014/main" id="{FB465C47-0231-43C0-A8BD-CAC6C4289099}"/>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a:extLst>
            <a:ext uri="{FF2B5EF4-FFF2-40B4-BE49-F238E27FC236}">
              <a16:creationId xmlns:a16="http://schemas.microsoft.com/office/drawing/2014/main" id="{C4267162-69F1-40BB-884F-F6D5E9E34D4E}"/>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60977</xdr:rowOff>
    </xdr:from>
    <xdr:ext cx="405111" cy="259045"/>
    <xdr:sp macro="" textlink="">
      <xdr:nvSpPr>
        <xdr:cNvPr id="775" name="n_1mainValue【児童館】&#10;有形固定資産減価償却率">
          <a:extLst>
            <a:ext uri="{FF2B5EF4-FFF2-40B4-BE49-F238E27FC236}">
              <a16:creationId xmlns:a16="http://schemas.microsoft.com/office/drawing/2014/main" id="{AD023B79-6466-4D72-B1E9-811290B2EA48}"/>
            </a:ext>
          </a:extLst>
        </xdr:cNvPr>
        <xdr:cNvSpPr txBox="1"/>
      </xdr:nvSpPr>
      <xdr:spPr>
        <a:xfrm>
          <a:off x="152660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34307</xdr:rowOff>
    </xdr:from>
    <xdr:ext cx="405111" cy="259045"/>
    <xdr:sp macro="" textlink="">
      <xdr:nvSpPr>
        <xdr:cNvPr id="776" name="n_2mainValue【児童館】&#10;有形固定資産減価償却率">
          <a:extLst>
            <a:ext uri="{FF2B5EF4-FFF2-40B4-BE49-F238E27FC236}">
              <a16:creationId xmlns:a16="http://schemas.microsoft.com/office/drawing/2014/main" id="{EDBC9EF1-2766-420E-8B3C-02867BE734B1}"/>
            </a:ext>
          </a:extLst>
        </xdr:cNvPr>
        <xdr:cNvSpPr txBox="1"/>
      </xdr:nvSpPr>
      <xdr:spPr>
        <a:xfrm>
          <a:off x="14389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5732</xdr:rowOff>
    </xdr:from>
    <xdr:ext cx="405111" cy="259045"/>
    <xdr:sp macro="" textlink="">
      <xdr:nvSpPr>
        <xdr:cNvPr id="777" name="n_3mainValue【児童館】&#10;有形固定資産減価償却率">
          <a:extLst>
            <a:ext uri="{FF2B5EF4-FFF2-40B4-BE49-F238E27FC236}">
              <a16:creationId xmlns:a16="http://schemas.microsoft.com/office/drawing/2014/main" id="{B1EF37D1-BA32-406E-BA6B-B249E4597D17}"/>
            </a:ext>
          </a:extLst>
        </xdr:cNvPr>
        <xdr:cNvSpPr txBox="1"/>
      </xdr:nvSpPr>
      <xdr:spPr>
        <a:xfrm>
          <a:off x="135007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150513</xdr:rowOff>
    </xdr:from>
    <xdr:ext cx="405111" cy="259045"/>
    <xdr:sp macro="" textlink="">
      <xdr:nvSpPr>
        <xdr:cNvPr id="778" name="n_4mainValue【児童館】&#10;有形固定資産減価償却率">
          <a:extLst>
            <a:ext uri="{FF2B5EF4-FFF2-40B4-BE49-F238E27FC236}">
              <a16:creationId xmlns:a16="http://schemas.microsoft.com/office/drawing/2014/main" id="{B0818A9D-EE10-45BD-9FAF-458AF43AE3DF}"/>
            </a:ext>
          </a:extLst>
        </xdr:cNvPr>
        <xdr:cNvSpPr txBox="1"/>
      </xdr:nvSpPr>
      <xdr:spPr>
        <a:xfrm>
          <a:off x="12611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A8B08CBC-D362-4A8F-B1CD-5E7670B48A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185F51B6-E1B6-453B-B018-2FBB972BBD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FBC3AB26-AC52-4ADD-AA07-F419D5E6A9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3F26226E-AE9F-42D9-9801-AEA741C5CC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B3F1561F-2397-42BD-BFA5-486DB57A63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F8AF0CD6-0C3E-4ABB-A5B3-47D2F9CDBD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CB6ACE70-9F8C-4F85-9BDE-6701033DE50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DFC455A4-B701-47C1-8939-2230E91561E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A4420C21-9829-4840-A674-C4D9682AD0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1D88D87D-F64A-4EF6-B1E9-43A0664734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8A8DDF04-A415-45D2-8F96-20939CE1E87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940B53D0-2173-4A43-98F5-DBF70306AC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9F907679-4F59-4DCD-AE7C-D1EBCBFF9D8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D0592A49-6889-4EE8-ADDF-8E3417C0C7F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B3F8B28B-44F0-4041-BF70-4568860152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55E41426-31DC-4943-A8F4-E40E58AD476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17B64E0A-C514-45BD-89DD-C6881E414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47F0C1DD-308F-4057-81D4-BA2F26F235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68F584E7-E1C4-440E-9498-CD07622F3C2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40EF22E9-F6E0-41AC-85F8-127E25FCB2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1BFF49D7-E814-498E-AF56-0624499693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99EFC8EB-2AAB-466F-9911-BB8AE27D31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77CAE0FA-5312-42FA-B30C-51CD4015C59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A07CDA71-478F-41C1-97D6-596D712A337F}"/>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AFD08BC6-09E4-4187-87A1-5768012A7E95}"/>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853A803A-863E-4206-BA35-7E9101314558}"/>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A53DB3B7-1085-495E-9A66-FE013EF0D491}"/>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252699BA-A87E-440D-B622-80E3DA4D34C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a:extLst>
            <a:ext uri="{FF2B5EF4-FFF2-40B4-BE49-F238E27FC236}">
              <a16:creationId xmlns:a16="http://schemas.microsoft.com/office/drawing/2014/main" id="{8D94D3F4-49A2-49DF-A0E8-601D4EDE47FA}"/>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7C447201-C4A4-4AA5-B75F-909D300E1564}"/>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660E6DDE-42F0-476A-B991-B1EA58C8A1E2}"/>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6FDB777F-9024-4DBE-AB75-6A1A33D23BF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D85AE38D-500C-4E96-A3E9-1994C88C9C1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577229C2-C41E-467E-81BC-D5131A915264}"/>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0516C6F-F4D7-474F-8B20-2CF2A88F8F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FD90E96-52AA-4952-8CD1-B05F00C2114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379F78CD-DAA8-4016-84E5-6E20A9AB70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B2FFA2D-321A-4651-9246-C866B9E7A3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37C921E-6EE2-403F-9067-0641BF0F93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8" name="楕円 817">
          <a:extLst>
            <a:ext uri="{FF2B5EF4-FFF2-40B4-BE49-F238E27FC236}">
              <a16:creationId xmlns:a16="http://schemas.microsoft.com/office/drawing/2014/main" id="{4CC82F15-64F5-492C-B5ED-9397D0351BE0}"/>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9" name="【児童館】&#10;一人当たり面積該当値テキスト">
          <a:extLst>
            <a:ext uri="{FF2B5EF4-FFF2-40B4-BE49-F238E27FC236}">
              <a16:creationId xmlns:a16="http://schemas.microsoft.com/office/drawing/2014/main" id="{55454E6C-58EA-401C-B734-02394E974863}"/>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20" name="楕円 819">
          <a:extLst>
            <a:ext uri="{FF2B5EF4-FFF2-40B4-BE49-F238E27FC236}">
              <a16:creationId xmlns:a16="http://schemas.microsoft.com/office/drawing/2014/main" id="{73EA0D04-E238-4EDC-8F15-03392DD11AAA}"/>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1" name="直線コネクタ 820">
          <a:extLst>
            <a:ext uri="{FF2B5EF4-FFF2-40B4-BE49-F238E27FC236}">
              <a16:creationId xmlns:a16="http://schemas.microsoft.com/office/drawing/2014/main" id="{9EDB20CC-B429-4721-A864-B89684ADAC27}"/>
            </a:ext>
          </a:extLst>
        </xdr:cNvPr>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2" name="楕円 821">
          <a:extLst>
            <a:ext uri="{FF2B5EF4-FFF2-40B4-BE49-F238E27FC236}">
              <a16:creationId xmlns:a16="http://schemas.microsoft.com/office/drawing/2014/main" id="{5D49AE1A-9CFA-4A25-AB66-3466FBBD1C4A}"/>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3" name="直線コネクタ 822">
          <a:extLst>
            <a:ext uri="{FF2B5EF4-FFF2-40B4-BE49-F238E27FC236}">
              <a16:creationId xmlns:a16="http://schemas.microsoft.com/office/drawing/2014/main" id="{7654150D-680A-447F-B3C3-D556C5A57B64}"/>
            </a:ext>
          </a:extLst>
        </xdr:cNvPr>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4" name="楕円 823">
          <a:extLst>
            <a:ext uri="{FF2B5EF4-FFF2-40B4-BE49-F238E27FC236}">
              <a16:creationId xmlns:a16="http://schemas.microsoft.com/office/drawing/2014/main" id="{3CF757E8-D2FC-4D88-8687-F422BE76B0F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95250</xdr:rowOff>
    </xdr:to>
    <xdr:cxnSp macro="">
      <xdr:nvCxnSpPr>
        <xdr:cNvPr id="825" name="直線コネクタ 824">
          <a:extLst>
            <a:ext uri="{FF2B5EF4-FFF2-40B4-BE49-F238E27FC236}">
              <a16:creationId xmlns:a16="http://schemas.microsoft.com/office/drawing/2014/main" id="{1923C717-C597-419C-A457-2FAA01076D60}"/>
            </a:ext>
          </a:extLst>
        </xdr:cNvPr>
        <xdr:cNvCxnSpPr/>
      </xdr:nvCxnSpPr>
      <xdr:spPr>
        <a:xfrm flipV="1">
          <a:off x="19545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6" name="楕円 825">
          <a:extLst>
            <a:ext uri="{FF2B5EF4-FFF2-40B4-BE49-F238E27FC236}">
              <a16:creationId xmlns:a16="http://schemas.microsoft.com/office/drawing/2014/main" id="{7CC1F0B1-74F9-4A9E-901D-8A85E1F445E5}"/>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7" name="直線コネクタ 826">
          <a:extLst>
            <a:ext uri="{FF2B5EF4-FFF2-40B4-BE49-F238E27FC236}">
              <a16:creationId xmlns:a16="http://schemas.microsoft.com/office/drawing/2014/main" id="{0A8D8793-8839-408F-9588-FB4010C6B688}"/>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a:extLst>
            <a:ext uri="{FF2B5EF4-FFF2-40B4-BE49-F238E27FC236}">
              <a16:creationId xmlns:a16="http://schemas.microsoft.com/office/drawing/2014/main" id="{60BA1F99-5C64-4618-A42A-70C6FC69BA6D}"/>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9" name="n_2aveValue【児童館】&#10;一人当たり面積">
          <a:extLst>
            <a:ext uri="{FF2B5EF4-FFF2-40B4-BE49-F238E27FC236}">
              <a16:creationId xmlns:a16="http://schemas.microsoft.com/office/drawing/2014/main" id="{59967DEE-E053-4175-BF80-61A2CC8DD8AA}"/>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a:extLst>
            <a:ext uri="{FF2B5EF4-FFF2-40B4-BE49-F238E27FC236}">
              <a16:creationId xmlns:a16="http://schemas.microsoft.com/office/drawing/2014/main" id="{C7811628-5998-42F7-BF73-157D30A6259E}"/>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1" name="n_4aveValue【児童館】&#10;一人当たり面積">
          <a:extLst>
            <a:ext uri="{FF2B5EF4-FFF2-40B4-BE49-F238E27FC236}">
              <a16:creationId xmlns:a16="http://schemas.microsoft.com/office/drawing/2014/main" id="{B478A496-978D-43D7-A16B-430369ADB28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2" name="n_1mainValue【児童館】&#10;一人当たり面積">
          <a:extLst>
            <a:ext uri="{FF2B5EF4-FFF2-40B4-BE49-F238E27FC236}">
              <a16:creationId xmlns:a16="http://schemas.microsoft.com/office/drawing/2014/main" id="{CBB3B5C9-8F53-4157-9FA8-27445BC4C5D6}"/>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3" name="n_2mainValue【児童館】&#10;一人当たり面積">
          <a:extLst>
            <a:ext uri="{FF2B5EF4-FFF2-40B4-BE49-F238E27FC236}">
              <a16:creationId xmlns:a16="http://schemas.microsoft.com/office/drawing/2014/main" id="{CA5A3DBD-B993-49A5-BD07-A3BDE3A54A61}"/>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4" name="n_3mainValue【児童館】&#10;一人当たり面積">
          <a:extLst>
            <a:ext uri="{FF2B5EF4-FFF2-40B4-BE49-F238E27FC236}">
              <a16:creationId xmlns:a16="http://schemas.microsoft.com/office/drawing/2014/main" id="{1C5321C1-C039-4D92-B445-4C7DA0150A8D}"/>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5" name="n_4mainValue【児童館】&#10;一人当たり面積">
          <a:extLst>
            <a:ext uri="{FF2B5EF4-FFF2-40B4-BE49-F238E27FC236}">
              <a16:creationId xmlns:a16="http://schemas.microsoft.com/office/drawing/2014/main" id="{B80C5CEF-01F0-4378-BD08-54FB6DCC0A77}"/>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4E0AC4B9-7836-4C11-B80B-8F046D16886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EC3639DD-A5A2-43D2-91B6-604D943F8F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6DAD84B8-A587-4F06-B487-4E9DD3B9FD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CFCD28A7-11C7-4C03-A860-9C571AA728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1FA67692-6D8C-475D-92BE-5A3FCC16CC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68ECF673-C0FD-4CF5-A933-C7F56C1C5A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2004B3CD-6902-41FB-A9B7-39B0DE479F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D2F371FF-B285-462C-AC1E-3561DC0A87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673D64EE-C2D1-43B2-80DF-16EA1A5542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9B90AEB4-55A3-41EF-994C-883DD2ABCF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6A30DE89-0AB7-4137-BC3C-D005C9C365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9C3DABCC-9883-4274-90BE-BA7ABD7FD5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651BA78C-2A0D-4652-A9FA-8EBD3CA1FB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9828B766-2F3F-469A-B7C3-E4C302024D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810C570B-B379-497F-B6D0-3690DB55D8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F1CB0808-E69F-43D9-929F-BBCAEAACEE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921CE0B5-47A0-4FC2-A8E8-EA78E51E706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281E647A-13D7-4D47-8AF9-2C393FB362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12FA864A-FD9B-4F9A-A8E2-4F9473E38E7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7CA5215C-34AC-449C-93C6-5F7146C163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9B8355A-D440-4562-BDEC-C33908A863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A3EC73F0-955F-4E99-B633-8AA1718080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2B948CED-0C02-483E-BFC4-D42697CAF1A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B16C8A10-340A-49B7-B38E-A582567025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5BBD8412-F1F1-4923-B569-03A794A74E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C2936D7F-4F14-4FB8-9D3B-5DC3A0763DD1}"/>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67694A71-8174-4CAA-BA89-7EBE6E308348}"/>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587D024F-4BF0-4164-92BE-33691AAFB439}"/>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9B20EE6B-BC1C-477D-8CDB-8E9B72865488}"/>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025F17BD-92D0-4B74-ACF8-3B7FDF4B2C7F}"/>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866" name="【公民館】&#10;有形固定資産減価償却率平均値テキスト">
          <a:extLst>
            <a:ext uri="{FF2B5EF4-FFF2-40B4-BE49-F238E27FC236}">
              <a16:creationId xmlns:a16="http://schemas.microsoft.com/office/drawing/2014/main" id="{EF730E7B-4C3D-44B9-9406-FA632F47B891}"/>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AB1F1D36-6C56-47D5-8FF0-9EE9FE5A0D46}"/>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CA38390C-13BF-42A2-82C4-09CC93BB9AE1}"/>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26FDDA8F-7E87-4374-BCC2-9B15997BE096}"/>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D8F3B590-22CA-4D2F-A3A3-A7EE5F6F3B71}"/>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C932256A-63B1-4241-A844-363AB4F4B50A}"/>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3901C26-D82D-484F-9776-CAD77C6C28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238BAA85-3DAB-44E9-A999-48C2BEF18B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05285BB-6780-4053-B751-4CAC827132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2CAB0F0-F933-4D38-B899-6A30F7612A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54D15C3-0491-4041-976F-3A1CFF01D8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7" name="楕円 876">
          <a:extLst>
            <a:ext uri="{FF2B5EF4-FFF2-40B4-BE49-F238E27FC236}">
              <a16:creationId xmlns:a16="http://schemas.microsoft.com/office/drawing/2014/main" id="{5C491D38-F96C-4E44-A243-8D81DD2E3BD1}"/>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878" name="【公民館】&#10;有形固定資産減価償却率該当値テキスト">
          <a:extLst>
            <a:ext uri="{FF2B5EF4-FFF2-40B4-BE49-F238E27FC236}">
              <a16:creationId xmlns:a16="http://schemas.microsoft.com/office/drawing/2014/main" id="{D54D4913-3BF9-4929-8E22-8E35F2A18EA7}"/>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879" name="楕円 878">
          <a:extLst>
            <a:ext uri="{FF2B5EF4-FFF2-40B4-BE49-F238E27FC236}">
              <a16:creationId xmlns:a16="http://schemas.microsoft.com/office/drawing/2014/main" id="{454D5884-B8DF-4F7E-A95A-B27A09999B9F}"/>
            </a:ext>
          </a:extLst>
        </xdr:cNvPr>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105</xdr:row>
      <xdr:rowOff>141514</xdr:rowOff>
    </xdr:to>
    <xdr:cxnSp macro="">
      <xdr:nvCxnSpPr>
        <xdr:cNvPr id="880" name="直線コネクタ 879">
          <a:extLst>
            <a:ext uri="{FF2B5EF4-FFF2-40B4-BE49-F238E27FC236}">
              <a16:creationId xmlns:a16="http://schemas.microsoft.com/office/drawing/2014/main" id="{69ED8991-B4BE-47B9-9347-23F47C3970AE}"/>
            </a:ext>
          </a:extLst>
        </xdr:cNvPr>
        <xdr:cNvCxnSpPr/>
      </xdr:nvCxnSpPr>
      <xdr:spPr>
        <a:xfrm flipV="1">
          <a:off x="15481300" y="17854749"/>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81" name="楕円 880">
          <a:extLst>
            <a:ext uri="{FF2B5EF4-FFF2-40B4-BE49-F238E27FC236}">
              <a16:creationId xmlns:a16="http://schemas.microsoft.com/office/drawing/2014/main" id="{4E167862-2299-44C1-AC9B-8E4557664248}"/>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105</xdr:row>
      <xdr:rowOff>154577</xdr:rowOff>
    </xdr:to>
    <xdr:cxnSp macro="">
      <xdr:nvCxnSpPr>
        <xdr:cNvPr id="882" name="直線コネクタ 881">
          <a:extLst>
            <a:ext uri="{FF2B5EF4-FFF2-40B4-BE49-F238E27FC236}">
              <a16:creationId xmlns:a16="http://schemas.microsoft.com/office/drawing/2014/main" id="{9686465A-798E-428A-9D20-0EA6E7A0B88D}"/>
            </a:ext>
          </a:extLst>
        </xdr:cNvPr>
        <xdr:cNvCxnSpPr/>
      </xdr:nvCxnSpPr>
      <xdr:spPr>
        <a:xfrm flipV="1">
          <a:off x="14592300" y="181437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883" name="楕円 882">
          <a:extLst>
            <a:ext uri="{FF2B5EF4-FFF2-40B4-BE49-F238E27FC236}">
              <a16:creationId xmlns:a16="http://schemas.microsoft.com/office/drawing/2014/main" id="{F70BC39D-23E9-41DC-9651-6912A43FFC69}"/>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105</xdr:row>
      <xdr:rowOff>157843</xdr:rowOff>
    </xdr:to>
    <xdr:cxnSp macro="">
      <xdr:nvCxnSpPr>
        <xdr:cNvPr id="884" name="直線コネクタ 883">
          <a:extLst>
            <a:ext uri="{FF2B5EF4-FFF2-40B4-BE49-F238E27FC236}">
              <a16:creationId xmlns:a16="http://schemas.microsoft.com/office/drawing/2014/main" id="{3BAE6852-D01C-411F-BD63-04EFD23AD0D6}"/>
            </a:ext>
          </a:extLst>
        </xdr:cNvPr>
        <xdr:cNvCxnSpPr/>
      </xdr:nvCxnSpPr>
      <xdr:spPr>
        <a:xfrm flipV="1">
          <a:off x="13703300" y="181568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71120</xdr:rowOff>
    </xdr:from>
    <xdr:to>
      <xdr:col>67</xdr:col>
      <xdr:colOff>101600</xdr:colOff>
      <xdr:row>107</xdr:row>
      <xdr:rowOff>1270</xdr:rowOff>
    </xdr:to>
    <xdr:sp macro="" textlink="">
      <xdr:nvSpPr>
        <xdr:cNvPr id="885" name="楕円 884">
          <a:extLst>
            <a:ext uri="{FF2B5EF4-FFF2-40B4-BE49-F238E27FC236}">
              <a16:creationId xmlns:a16="http://schemas.microsoft.com/office/drawing/2014/main" id="{BCD080C5-577F-4306-A115-E67E15CF02C3}"/>
            </a:ext>
          </a:extLst>
        </xdr:cNvPr>
        <xdr:cNvSpPr/>
      </xdr:nvSpPr>
      <xdr:spPr>
        <a:xfrm>
          <a:off x="1276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106</xdr:row>
      <xdr:rowOff>121920</xdr:rowOff>
    </xdr:to>
    <xdr:cxnSp macro="">
      <xdr:nvCxnSpPr>
        <xdr:cNvPr id="886" name="直線コネクタ 885">
          <a:extLst>
            <a:ext uri="{FF2B5EF4-FFF2-40B4-BE49-F238E27FC236}">
              <a16:creationId xmlns:a16="http://schemas.microsoft.com/office/drawing/2014/main" id="{7F7E3038-3857-4E7E-B52C-E3A249E46157}"/>
            </a:ext>
          </a:extLst>
        </xdr:cNvPr>
        <xdr:cNvCxnSpPr/>
      </xdr:nvCxnSpPr>
      <xdr:spPr>
        <a:xfrm flipV="1">
          <a:off x="12814300" y="1816009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a:extLst>
            <a:ext uri="{FF2B5EF4-FFF2-40B4-BE49-F238E27FC236}">
              <a16:creationId xmlns:a16="http://schemas.microsoft.com/office/drawing/2014/main" id="{F563F5E9-8DD4-42EB-A58C-0A8B81D175FB}"/>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a:extLst>
            <a:ext uri="{FF2B5EF4-FFF2-40B4-BE49-F238E27FC236}">
              <a16:creationId xmlns:a16="http://schemas.microsoft.com/office/drawing/2014/main" id="{08AFD732-272D-4185-A25E-81E95BEE6A2D}"/>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5B5960BA-E75F-43E6-862E-715A459FC0E3}"/>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5F945FC7-718A-47D8-B43C-8626C3F79106}"/>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11991</xdr:rowOff>
    </xdr:from>
    <xdr:ext cx="405111" cy="259045"/>
    <xdr:sp macro="" textlink="">
      <xdr:nvSpPr>
        <xdr:cNvPr id="891" name="n_1mainValue【公民館】&#10;有形固定資産減価償却率">
          <a:extLst>
            <a:ext uri="{FF2B5EF4-FFF2-40B4-BE49-F238E27FC236}">
              <a16:creationId xmlns:a16="http://schemas.microsoft.com/office/drawing/2014/main" id="{892728BC-4F9D-47BF-AC5A-8C1E86F628BE}"/>
            </a:ext>
          </a:extLst>
        </xdr:cNvPr>
        <xdr:cNvSpPr txBox="1"/>
      </xdr:nvSpPr>
      <xdr:spPr>
        <a:xfrm>
          <a:off x="15266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92" name="n_2mainValue【公民館】&#10;有形固定資産減価償却率">
          <a:extLst>
            <a:ext uri="{FF2B5EF4-FFF2-40B4-BE49-F238E27FC236}">
              <a16:creationId xmlns:a16="http://schemas.microsoft.com/office/drawing/2014/main" id="{254E63B8-B1FF-4D9A-BB4C-0756E148BDBF}"/>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893" name="n_3mainValue【公民館】&#10;有形固定資産減価償却率">
          <a:extLst>
            <a:ext uri="{FF2B5EF4-FFF2-40B4-BE49-F238E27FC236}">
              <a16:creationId xmlns:a16="http://schemas.microsoft.com/office/drawing/2014/main" id="{9FF36ADC-11D9-4A9C-948B-45DE79503353}"/>
            </a:ext>
          </a:extLst>
        </xdr:cNvPr>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163847</xdr:rowOff>
    </xdr:from>
    <xdr:ext cx="405111" cy="259045"/>
    <xdr:sp macro="" textlink="">
      <xdr:nvSpPr>
        <xdr:cNvPr id="894" name="n_4mainValue【公民館】&#10;有形固定資産減価償却率">
          <a:extLst>
            <a:ext uri="{FF2B5EF4-FFF2-40B4-BE49-F238E27FC236}">
              <a16:creationId xmlns:a16="http://schemas.microsoft.com/office/drawing/2014/main" id="{EF7EA40B-83AE-4B66-B642-213F0F7816D1}"/>
            </a:ext>
          </a:extLst>
        </xdr:cNvPr>
        <xdr:cNvSpPr txBox="1"/>
      </xdr:nvSpPr>
      <xdr:spPr>
        <a:xfrm>
          <a:off x="12611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24363D3-B817-4234-BB72-29664866AF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530236B0-50F0-4671-8AD3-101858DB82D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91ABCEFB-B1F6-49E5-A359-76551DBA12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B401ABED-53BE-49C4-9573-6AAF2F2D80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EAA136C5-F0FE-47CF-9B62-4EF3906D0B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84192042-46DC-43C5-983A-955E60779F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CA60079F-616B-4FF0-B890-0369601406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C0A88CC2-B163-4577-973D-062B0D9781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49823157-3D7B-4ADB-BDB8-1034FBFE88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33B4FD9A-6EB0-494B-BF4B-C2A1938C4D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81C5A1DC-ECA8-4A51-B0D7-066B4ACD6AF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137033D8-04B2-426A-AB6E-DAC971CAAC7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3D9922D4-A6FA-4BC3-BF3A-75D3914A24B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477C92EF-74F2-435D-8861-DB022C3606F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221FDAD0-6E2C-426E-92AA-6723F04764F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34D19874-2AA8-4414-AEC1-833FF576D69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87B115AD-6FD7-4188-9743-ECD0676B323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570DAFA7-F2EA-46BC-A466-DF48BABB8D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1A2F64C4-DEB3-47C3-B074-9452364B990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4876DEC7-3DA1-47DD-8745-1751FCF9EEA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E61FAC1C-59DE-43CD-AE43-F8CE4BBC31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3DCDF328-7782-4F0E-9D20-BCD5BC4653C7}"/>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E3658764-4FDE-4C21-984F-AE89CC3B724D}"/>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E6386ED1-9962-4FBA-86C2-F32E71C65575}"/>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B8288467-D6EE-4B85-8032-881574637F18}"/>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0988E148-798A-4AFB-B3B1-A335CCAC00B1}"/>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a:extLst>
            <a:ext uri="{FF2B5EF4-FFF2-40B4-BE49-F238E27FC236}">
              <a16:creationId xmlns:a16="http://schemas.microsoft.com/office/drawing/2014/main" id="{DB261D7E-65B9-4F69-BB38-72CCFF12C92E}"/>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A63F73EC-CDD8-423E-82A4-9DD0AC13E0F5}"/>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5DD15F86-D337-4392-8DA0-1C4D77BC5506}"/>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70639FE7-CC1E-4C76-8DC5-6C5B0F0A43BB}"/>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217E717C-1257-473A-A212-AF0FB28F2BB6}"/>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B47CB717-9827-4B80-ABA3-12AF68EA587A}"/>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234C8C6-BF83-48AC-8436-7BE1C097E3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68CF0D44-3197-4D0F-93F3-018CE71B95E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D1ABF40-A905-4F8B-8B15-5118E3F77F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A2E98DC-DF1A-40E4-B92A-9AB43CE178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487E033E-976A-44C0-89FA-562A3522762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29972</xdr:rowOff>
    </xdr:from>
    <xdr:to>
      <xdr:col>116</xdr:col>
      <xdr:colOff>114300</xdr:colOff>
      <xdr:row>107</xdr:row>
      <xdr:rowOff>131572</xdr:rowOff>
    </xdr:to>
    <xdr:sp macro="" textlink="">
      <xdr:nvSpPr>
        <xdr:cNvPr id="932" name="楕円 931">
          <a:extLst>
            <a:ext uri="{FF2B5EF4-FFF2-40B4-BE49-F238E27FC236}">
              <a16:creationId xmlns:a16="http://schemas.microsoft.com/office/drawing/2014/main" id="{A5321B96-C584-4CD7-9F94-055E4A87B14B}"/>
            </a:ext>
          </a:extLst>
        </xdr:cNvPr>
        <xdr:cNvSpPr/>
      </xdr:nvSpPr>
      <xdr:spPr>
        <a:xfrm>
          <a:off x="221107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8399</xdr:rowOff>
    </xdr:from>
    <xdr:ext cx="469744" cy="259045"/>
    <xdr:sp macro="" textlink="">
      <xdr:nvSpPr>
        <xdr:cNvPr id="933" name="【公民館】&#10;一人当たり面積該当値テキスト">
          <a:extLst>
            <a:ext uri="{FF2B5EF4-FFF2-40B4-BE49-F238E27FC236}">
              <a16:creationId xmlns:a16="http://schemas.microsoft.com/office/drawing/2014/main" id="{B07D5D90-4D49-4362-B637-7EB91DE91885}"/>
            </a:ext>
          </a:extLst>
        </xdr:cNvPr>
        <xdr:cNvSpPr txBox="1"/>
      </xdr:nvSpPr>
      <xdr:spPr>
        <a:xfrm>
          <a:off x="22199600"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11685</xdr:rowOff>
    </xdr:from>
    <xdr:to>
      <xdr:col>112</xdr:col>
      <xdr:colOff>38100</xdr:colOff>
      <xdr:row>107</xdr:row>
      <xdr:rowOff>113285</xdr:rowOff>
    </xdr:to>
    <xdr:sp macro="" textlink="">
      <xdr:nvSpPr>
        <xdr:cNvPr id="934" name="楕円 933">
          <a:extLst>
            <a:ext uri="{FF2B5EF4-FFF2-40B4-BE49-F238E27FC236}">
              <a16:creationId xmlns:a16="http://schemas.microsoft.com/office/drawing/2014/main" id="{FA4510E6-041E-4697-884D-E9461283C6F1}"/>
            </a:ext>
          </a:extLst>
        </xdr:cNvPr>
        <xdr:cNvSpPr/>
      </xdr:nvSpPr>
      <xdr:spPr>
        <a:xfrm>
          <a:off x="21272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80772</xdr:rowOff>
    </xdr:to>
    <xdr:cxnSp macro="">
      <xdr:nvCxnSpPr>
        <xdr:cNvPr id="935" name="直線コネクタ 934">
          <a:extLst>
            <a:ext uri="{FF2B5EF4-FFF2-40B4-BE49-F238E27FC236}">
              <a16:creationId xmlns:a16="http://schemas.microsoft.com/office/drawing/2014/main" id="{CD06C4AB-CCEA-449B-98B9-4C8218D4D607}"/>
            </a:ext>
          </a:extLst>
        </xdr:cNvPr>
        <xdr:cNvCxnSpPr/>
      </xdr:nvCxnSpPr>
      <xdr:spPr>
        <a:xfrm>
          <a:off x="21323300" y="184076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936" name="楕円 935">
          <a:extLst>
            <a:ext uri="{FF2B5EF4-FFF2-40B4-BE49-F238E27FC236}">
              <a16:creationId xmlns:a16="http://schemas.microsoft.com/office/drawing/2014/main" id="{A42CE44E-D06A-4AEC-9853-5B7AA6053D6F}"/>
            </a:ext>
          </a:extLst>
        </xdr:cNvPr>
        <xdr:cNvSpPr/>
      </xdr:nvSpPr>
      <xdr:spPr>
        <a:xfrm>
          <a:off x="20383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107</xdr:row>
      <xdr:rowOff>62485</xdr:rowOff>
    </xdr:to>
    <xdr:cxnSp macro="">
      <xdr:nvCxnSpPr>
        <xdr:cNvPr id="937" name="直線コネクタ 936">
          <a:extLst>
            <a:ext uri="{FF2B5EF4-FFF2-40B4-BE49-F238E27FC236}">
              <a16:creationId xmlns:a16="http://schemas.microsoft.com/office/drawing/2014/main" id="{679D860A-FCC4-468A-B2AE-A770DD36506D}"/>
            </a:ext>
          </a:extLst>
        </xdr:cNvPr>
        <xdr:cNvCxnSpPr/>
      </xdr:nvCxnSpPr>
      <xdr:spPr>
        <a:xfrm>
          <a:off x="20434300" y="18336768"/>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938" name="楕円 937">
          <a:extLst>
            <a:ext uri="{FF2B5EF4-FFF2-40B4-BE49-F238E27FC236}">
              <a16:creationId xmlns:a16="http://schemas.microsoft.com/office/drawing/2014/main" id="{4C3F12AB-B7DF-4C84-9A49-391548BA56DC}"/>
            </a:ext>
          </a:extLst>
        </xdr:cNvPr>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163068</xdr:rowOff>
    </xdr:from>
    <xdr:to>
      <xdr:col>107</xdr:col>
      <xdr:colOff>50800</xdr:colOff>
      <xdr:row>106</xdr:row>
      <xdr:rowOff>165354</xdr:rowOff>
    </xdr:to>
    <xdr:cxnSp macro="">
      <xdr:nvCxnSpPr>
        <xdr:cNvPr id="939" name="直線コネクタ 938">
          <a:extLst>
            <a:ext uri="{FF2B5EF4-FFF2-40B4-BE49-F238E27FC236}">
              <a16:creationId xmlns:a16="http://schemas.microsoft.com/office/drawing/2014/main" id="{6D28A0C2-ADD7-42CA-BC24-EC5F29E065D5}"/>
            </a:ext>
          </a:extLst>
        </xdr:cNvPr>
        <xdr:cNvCxnSpPr/>
      </xdr:nvCxnSpPr>
      <xdr:spPr>
        <a:xfrm flipV="1">
          <a:off x="19545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40" name="楕円 939">
          <a:extLst>
            <a:ext uri="{FF2B5EF4-FFF2-40B4-BE49-F238E27FC236}">
              <a16:creationId xmlns:a16="http://schemas.microsoft.com/office/drawing/2014/main" id="{64B661C6-55C3-46FA-B5C4-0284A7812F69}"/>
            </a:ext>
          </a:extLst>
        </xdr:cNvPr>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106</xdr:row>
      <xdr:rowOff>167639</xdr:rowOff>
    </xdr:to>
    <xdr:cxnSp macro="">
      <xdr:nvCxnSpPr>
        <xdr:cNvPr id="941" name="直線コネクタ 940">
          <a:extLst>
            <a:ext uri="{FF2B5EF4-FFF2-40B4-BE49-F238E27FC236}">
              <a16:creationId xmlns:a16="http://schemas.microsoft.com/office/drawing/2014/main" id="{99A29EAE-668C-45A4-987E-14B734D06030}"/>
            </a:ext>
          </a:extLst>
        </xdr:cNvPr>
        <xdr:cNvCxnSpPr/>
      </xdr:nvCxnSpPr>
      <xdr:spPr>
        <a:xfrm flipV="1">
          <a:off x="18656300" y="1833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2" name="n_1aveValue【公民館】&#10;一人当たり面積">
          <a:extLst>
            <a:ext uri="{FF2B5EF4-FFF2-40B4-BE49-F238E27FC236}">
              <a16:creationId xmlns:a16="http://schemas.microsoft.com/office/drawing/2014/main" id="{B03A90FB-822E-453E-9B91-515A4AE33FFC}"/>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3" name="n_2aveValue【公民館】&#10;一人当たり面積">
          <a:extLst>
            <a:ext uri="{FF2B5EF4-FFF2-40B4-BE49-F238E27FC236}">
              <a16:creationId xmlns:a16="http://schemas.microsoft.com/office/drawing/2014/main" id="{26C4FCC3-EEC6-4959-AAC9-69766092A76D}"/>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4" name="n_3aveValue【公民館】&#10;一人当たり面積">
          <a:extLst>
            <a:ext uri="{FF2B5EF4-FFF2-40B4-BE49-F238E27FC236}">
              <a16:creationId xmlns:a16="http://schemas.microsoft.com/office/drawing/2014/main" id="{73D888DA-659C-4BF5-BEA3-0D60030F88D2}"/>
            </a:ext>
          </a:extLst>
        </xdr:cNvPr>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945" name="n_4aveValue【公民館】&#10;一人当たり面積">
          <a:extLst>
            <a:ext uri="{FF2B5EF4-FFF2-40B4-BE49-F238E27FC236}">
              <a16:creationId xmlns:a16="http://schemas.microsoft.com/office/drawing/2014/main" id="{E7B9652A-3BE9-490B-A583-563A2E1BBF15}"/>
            </a:ext>
          </a:extLst>
        </xdr:cNvPr>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104412</xdr:rowOff>
    </xdr:from>
    <xdr:ext cx="469744" cy="259045"/>
    <xdr:sp macro="" textlink="">
      <xdr:nvSpPr>
        <xdr:cNvPr id="946" name="n_1mainValue【公民館】&#10;一人当たり面積">
          <a:extLst>
            <a:ext uri="{FF2B5EF4-FFF2-40B4-BE49-F238E27FC236}">
              <a16:creationId xmlns:a16="http://schemas.microsoft.com/office/drawing/2014/main" id="{88C5C3B6-2095-447A-B2E6-86FE9C00F878}"/>
            </a:ext>
          </a:extLst>
        </xdr:cNvPr>
        <xdr:cNvSpPr txBox="1"/>
      </xdr:nvSpPr>
      <xdr:spPr>
        <a:xfrm>
          <a:off x="210757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947" name="n_2mainValue【公民館】&#10;一人当たり面積">
          <a:extLst>
            <a:ext uri="{FF2B5EF4-FFF2-40B4-BE49-F238E27FC236}">
              <a16:creationId xmlns:a16="http://schemas.microsoft.com/office/drawing/2014/main" id="{53206FCA-5496-4ACE-B230-2C9CB275AAA7}"/>
            </a:ext>
          </a:extLst>
        </xdr:cNvPr>
        <xdr:cNvSpPr txBox="1"/>
      </xdr:nvSpPr>
      <xdr:spPr>
        <a:xfrm>
          <a:off x="20199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948" name="n_3mainValue【公民館】&#10;一人当たり面積">
          <a:extLst>
            <a:ext uri="{FF2B5EF4-FFF2-40B4-BE49-F238E27FC236}">
              <a16:creationId xmlns:a16="http://schemas.microsoft.com/office/drawing/2014/main" id="{086FA32E-2FC3-483C-A75C-5FBF9DF564AA}"/>
            </a:ext>
          </a:extLst>
        </xdr:cNvPr>
        <xdr:cNvSpPr txBox="1"/>
      </xdr:nvSpPr>
      <xdr:spPr>
        <a:xfrm>
          <a:off x="19310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949" name="n_4mainValue【公民館】&#10;一人当たり面積">
          <a:extLst>
            <a:ext uri="{FF2B5EF4-FFF2-40B4-BE49-F238E27FC236}">
              <a16:creationId xmlns:a16="http://schemas.microsoft.com/office/drawing/2014/main" id="{1FE42D6D-8CD8-4430-82D5-ECA4C352092E}"/>
            </a:ext>
          </a:extLst>
        </xdr:cNvPr>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5460ABF2-2BE7-4CAA-8E1F-6FFC12AF60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2A7DECB-C6FD-44EC-BFF5-2B6F211F1E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E7FAFBA6-7F8B-43D6-BCC9-5424F3E216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近年は、保育所、幼稚園を認定こども園に整備し直したこと、御津総合支所等複合施設建設による施設の複合化、除却を行っており、公民館に関する数値も大きく改善している。</a:t>
          </a:r>
        </a:p>
        <a:p>
          <a:r>
            <a:rPr kumimoji="1" lang="ja-JP" altLang="en-US" sz="1300">
              <a:latin typeface="ＭＳ Ｐゴシック" panose="020B0600070205080204" pitchFamily="50" charset="-128"/>
              <a:ea typeface="ＭＳ Ｐゴシック" panose="020B0600070205080204" pitchFamily="50" charset="-128"/>
            </a:rPr>
            <a:t>学校施設については、類似団体と比較し大きく減価償却が進んでいるものの、新宮地区の小中一貫校整備により令和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年以降に大きく改善する予定であり、今後も公共施設等総合管理計画に基づき、統廃合も検討しつつ、長寿命化や大規模改修等を行い、施設の健全な運営を目指す。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579B34-27FC-427C-8447-736A8E598D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7CA6CA-5C34-4E6F-BA5A-919C23DDF19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B029F6-97DE-46A9-914A-F566D99DDF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3DF1C3-E178-4D72-B280-CAC55B1736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72BD4F-278F-4175-847C-8EC2D57EDC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8A2071-F39B-41BA-BA8D-964C01C5DD8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0C50BB-78F5-497A-ACC6-854278F0D3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B10F40-D31F-483F-92E5-4402CDE932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AFA3F8-BD4A-4B10-9B0A-AE7C2265E1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C017E2-9980-4F2D-99DC-7D314861E1F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224BAF-D990-4DC5-A7C2-7905B084F7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B4C260-E329-4740-9FB1-0F869E7BF4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5FAC07-C7D8-4BF0-8218-28FFF76199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454138-9D42-4865-A498-2709487A6F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6AEAFF-6CD8-4E3C-BD8E-889A25B1FE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46A661-0955-494D-8E7B-BC586BB5DE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BB5E46-17C4-47BF-89DD-62F82E02D3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3A04ED-3CD9-4560-BA4D-F068847FBE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C667CB9-080A-4F4F-91FC-C4D66C6181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E94CDB6-C269-4EE2-AADE-D8AC9E61B6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261FFC-A897-4D65-9FE3-BEBCD42C2E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5D4EAB-409C-4C4F-8B43-E7C2EB7346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6395457-A43E-47DD-AA5C-D7960ED4BB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70FEC32-0B4A-4255-A742-14C3820596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9ABD4B-053F-487F-95AA-9D063B5A14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9F26BA-0B89-4E6A-842E-187D1BE20E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2B079B-4C54-4473-A969-1F59006411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D434E8-B5C8-4BBD-B5C4-0E96A4ED73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C4D728-45D3-4440-AC2F-04B4BAFCA5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D899B7-36C5-4816-9733-CBD9BDECA78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7773D8-CF5C-408B-ACFA-8213331A2E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DFF3995-4D70-496D-B64C-741AE563B1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168C7B-4E01-449C-A2CF-39F8922B03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32B2BA-D730-431F-A5D0-B5465576DC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49919B-83D3-4735-A816-9A506047AC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5B4345-A1C6-4C6A-9E96-5AD4F558C2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FEE853-C47F-43F4-A9CD-6A38F214E9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ADCBCA-9E4C-4B90-896B-99047B4ED8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FBE77A-7311-4063-9242-75C66CAF2B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9630BB-9AD4-4A34-ADEC-78354E8B50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B92750-EDE1-4D32-9147-A249430EA8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F0D58B-023D-420E-B10E-A219080A41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F10A12-BBA6-4F7E-8B9A-7AD67DB5D54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D230239-F6F0-4F1D-9F0C-CD69600FFBA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AFBF20C-4849-49FE-B520-D561925A2A7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1B848A4-E081-4EAA-9063-3260F04C026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E58812C-3853-4453-AFC6-7D73A4A80DF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A59B1F5-C88C-459F-B3A8-51EEE94B124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915F977-081B-48FC-9DAA-6FF574984FD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9CEDAF-5E54-4910-BAD5-805CF101FC1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9A78D1F-EA69-43CA-A715-09AA2510815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065508-49D1-45C3-A988-09F36324D7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8756CB1-96FA-48D5-A0F8-890FF81EAE4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302E0C2-2B3E-4DD1-A670-B0DDD36953B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960AC20-E949-48DD-9683-94E3D7288A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8D256FD-F108-4ACB-8B2B-8012CA8245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8586D64-1F18-4BE6-AC85-C882D5E69729}"/>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272D92C-152C-4E02-AD6E-D0E8078990C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8D2CEDF-0584-4EE5-AA7B-C5AEACE00EB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B496737B-1054-4214-B2BA-B40C4037688A}"/>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D2984BF4-EEA4-4218-98C8-237A4880B156}"/>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B0282148-D53A-42E9-8D2A-4CAA52C9408A}"/>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4A5DEF8-1D3B-47A6-B411-DC8A0E3E612C}"/>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4D4A0476-ADDD-4961-9195-44454718B221}"/>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BBE73EA3-047C-4EE0-8E95-8A51E08CAF4B}"/>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24CF4593-C0CB-42FB-B9AD-62A33FC960EC}"/>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27E76838-190D-456A-9335-1EC3D5394FC2}"/>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429969-0031-4610-93BB-4D739952CF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76B427-D6DB-46AB-A158-B9E52E7B44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B605CD-A77D-40D1-847E-49D96AF90E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19A48C-E8B2-46FF-95B5-52168B98A6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E155C28-5118-4825-ABC9-BB725A5ECB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2512E9D2-6B7A-4A4B-8256-060EA42E462F}"/>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A7DF0AE8-66BA-468D-81A3-C394EA721982}"/>
            </a:ext>
          </a:extLst>
        </xdr:cNvPr>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a:extLst>
            <a:ext uri="{FF2B5EF4-FFF2-40B4-BE49-F238E27FC236}">
              <a16:creationId xmlns:a16="http://schemas.microsoft.com/office/drawing/2014/main" id="{2747D0D6-8EED-4B61-A6DC-95A97A91AE6C}"/>
            </a:ext>
          </a:extLst>
        </xdr:cNvPr>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6987B7F2-E16C-47A7-83A5-2C9A3CF06756}"/>
            </a:ext>
          </a:extLst>
        </xdr:cNvPr>
        <xdr:cNvCxnSpPr/>
      </xdr:nvCxnSpPr>
      <xdr:spPr>
        <a:xfrm>
          <a:off x="3797300" y="65357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a:extLst>
            <a:ext uri="{FF2B5EF4-FFF2-40B4-BE49-F238E27FC236}">
              <a16:creationId xmlns:a16="http://schemas.microsoft.com/office/drawing/2014/main" id="{3CB97B06-3CA1-4425-AE8D-4EA041EF6DB1}"/>
            </a:ext>
          </a:extLst>
        </xdr:cNvPr>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20683</xdr:rowOff>
    </xdr:to>
    <xdr:cxnSp macro="">
      <xdr:nvCxnSpPr>
        <xdr:cNvPr id="79" name="直線コネクタ 78">
          <a:extLst>
            <a:ext uri="{FF2B5EF4-FFF2-40B4-BE49-F238E27FC236}">
              <a16:creationId xmlns:a16="http://schemas.microsoft.com/office/drawing/2014/main" id="{80AB199C-3404-4532-B1E3-1076B595F8DC}"/>
            </a:ext>
          </a:extLst>
        </xdr:cNvPr>
        <xdr:cNvCxnSpPr/>
      </xdr:nvCxnSpPr>
      <xdr:spPr>
        <a:xfrm>
          <a:off x="2908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95DC9E0C-726C-4239-8D0F-F389061EA539}"/>
            </a:ext>
          </a:extLst>
        </xdr:cNvPr>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20683</xdr:rowOff>
    </xdr:to>
    <xdr:cxnSp macro="">
      <xdr:nvCxnSpPr>
        <xdr:cNvPr id="81" name="直線コネクタ 80">
          <a:extLst>
            <a:ext uri="{FF2B5EF4-FFF2-40B4-BE49-F238E27FC236}">
              <a16:creationId xmlns:a16="http://schemas.microsoft.com/office/drawing/2014/main" id="{D0BD67E3-2899-4971-98A2-922328C9D357}"/>
            </a:ext>
          </a:extLst>
        </xdr:cNvPr>
        <xdr:cNvCxnSpPr/>
      </xdr:nvCxnSpPr>
      <xdr:spPr>
        <a:xfrm flipV="1">
          <a:off x="2019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a:extLst>
            <a:ext uri="{FF2B5EF4-FFF2-40B4-BE49-F238E27FC236}">
              <a16:creationId xmlns:a16="http://schemas.microsoft.com/office/drawing/2014/main" id="{5D7D54E1-6DE6-4E8E-9BCA-2C7849CC5B5D}"/>
            </a:ext>
          </a:extLst>
        </xdr:cNvPr>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20683</xdr:rowOff>
    </xdr:to>
    <xdr:cxnSp macro="">
      <xdr:nvCxnSpPr>
        <xdr:cNvPr id="83" name="直線コネクタ 82">
          <a:extLst>
            <a:ext uri="{FF2B5EF4-FFF2-40B4-BE49-F238E27FC236}">
              <a16:creationId xmlns:a16="http://schemas.microsoft.com/office/drawing/2014/main" id="{799AD919-912F-4CDF-B33D-C7F28C60846D}"/>
            </a:ext>
          </a:extLst>
        </xdr:cNvPr>
        <xdr:cNvCxnSpPr/>
      </xdr:nvCxnSpPr>
      <xdr:spPr>
        <a:xfrm>
          <a:off x="1130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1260F29E-55A6-494C-B8D6-70C6E97FC6B3}"/>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BF0D0BFF-3890-4EA5-824F-8647AFA520E1}"/>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D57B986C-DF85-453A-8CCC-C2528F6C1996}"/>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4ABAC865-BA32-45DE-934B-DC07F4C7785B}"/>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85A37559-B16E-43C7-BB20-31AA6D14C826}"/>
            </a:ext>
          </a:extLst>
        </xdr:cNvPr>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47426023-77A5-4CEF-B171-F1D1B128871E}"/>
            </a:ext>
          </a:extLst>
        </xdr:cNvPr>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82C59799-3576-41A3-AE3A-69EB08AC6FC7}"/>
            </a:ext>
          </a:extLst>
        </xdr:cNvPr>
        <xdr:cNvSpPr txBox="1"/>
      </xdr:nvSpPr>
      <xdr:spPr>
        <a:xfrm>
          <a:off x="1816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29953</xdr:rowOff>
    </xdr:from>
    <xdr:ext cx="405111" cy="259045"/>
    <xdr:sp macro="" textlink="">
      <xdr:nvSpPr>
        <xdr:cNvPr id="91" name="n_4mainValue【図書館】&#10;有形固定資産減価償却率">
          <a:extLst>
            <a:ext uri="{FF2B5EF4-FFF2-40B4-BE49-F238E27FC236}">
              <a16:creationId xmlns:a16="http://schemas.microsoft.com/office/drawing/2014/main" id="{B8483201-8230-489D-80AF-949AAC98053C}"/>
            </a:ext>
          </a:extLst>
        </xdr:cNvPr>
        <xdr:cNvSpPr txBox="1"/>
      </xdr:nvSpPr>
      <xdr:spPr>
        <a:xfrm>
          <a:off x="927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E3FC640-3812-4D09-A07D-8C4631DFF0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5238504-AAFD-44BF-A563-C78963EF7CD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7CE5412-3CDB-4050-9FD8-BD131E482A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4E0E9B1-F154-4D7A-A65A-36AEE445AE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153F9BE-0740-4322-8E0B-066C00C20D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88C6F3F-4E76-48E6-ADEB-FD02C13219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31EAED1-5C52-4B17-A23A-439E5E17A9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7F3D872-04BC-49A6-A1A0-CD1500A360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AC8D1A9-3B25-4D07-B52C-A47BCCC985B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CD6DA87-5F85-429F-AA7A-74C61E7CE9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10CEA2B-E78C-4C22-90CA-DE66676C24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E61523C-A128-42B8-8DC6-6DF7FEFFCF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C11C702-1575-40A4-BD69-1D8D8CB1C12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5C0EC5E-65BE-484E-B681-75B82569203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8D68273-893E-4555-B9C7-64E69C1A405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0BF5879-CDDC-4E03-A871-FFCA89E884C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422CF49-1E05-4B25-9BAC-FD31E48E2D7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A429C45-3796-4A50-AEB7-3F3DB97E769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4996CDA-655B-45B0-BF27-AAFE14821C9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B4A1983-5B68-4139-8225-2D6717763F5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CF9C9CE-3088-4314-8EC9-22E20EAD0C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8B6E4B8-4CE9-495F-8156-08B2F33D7C6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495DEFD-76B1-4AA4-B89F-E91BF539222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7FE524B3-B1D7-43D7-A940-46A22A7422EC}"/>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77CE25B0-77C2-43E8-A0BF-46144574820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BC0781EF-922E-44C2-A2D3-316953425446}"/>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CF64E0E-6268-46FD-826C-5C63232696FE}"/>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59253312-2AE9-4505-AC3B-B91EE37B2A21}"/>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5324FE4D-E0C1-4820-B0CE-1BA7AD3C0843}"/>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C26188E-A2FA-4207-BB4D-D5769B8DC46D}"/>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D3F61852-7766-443F-BC7F-923777105BAC}"/>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EE7700D9-B12B-4F7A-97EF-8825F9AD0BF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DE14A7A3-95CE-4EEE-BF4D-C2B67360AA1B}"/>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4D065F6E-BC02-495A-A7CA-AC142578A2B1}"/>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CF28F6-086F-4DAB-8C92-937ED70CD4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A263BF-1333-449C-910E-376E4C1E53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22F48C-E2F1-4F1F-AAA1-8D6D28245E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193DB17-DCA5-4B4C-AB30-F9C4CF86F7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06A0AA-0E82-4539-B527-280E96D4DB4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31" name="楕円 130">
          <a:extLst>
            <a:ext uri="{FF2B5EF4-FFF2-40B4-BE49-F238E27FC236}">
              <a16:creationId xmlns:a16="http://schemas.microsoft.com/office/drawing/2014/main" id="{B9E00ED8-5FD2-48D0-AADF-A86CDD1BFF91}"/>
            </a:ext>
          </a:extLst>
        </xdr:cNvPr>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734AFEF9-3457-4488-BC02-BDE5F2420C91}"/>
            </a:ext>
          </a:extLst>
        </xdr:cNvPr>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3" name="楕円 132">
          <a:extLst>
            <a:ext uri="{FF2B5EF4-FFF2-40B4-BE49-F238E27FC236}">
              <a16:creationId xmlns:a16="http://schemas.microsoft.com/office/drawing/2014/main" id="{555C38AB-0B51-44D4-BBCD-B1CE48984EAC}"/>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0</xdr:rowOff>
    </xdr:to>
    <xdr:cxnSp macro="">
      <xdr:nvCxnSpPr>
        <xdr:cNvPr id="134" name="直線コネクタ 133">
          <a:extLst>
            <a:ext uri="{FF2B5EF4-FFF2-40B4-BE49-F238E27FC236}">
              <a16:creationId xmlns:a16="http://schemas.microsoft.com/office/drawing/2014/main" id="{F318FF84-F348-44DB-A1B2-9FDF2B33D20A}"/>
            </a:ext>
          </a:extLst>
        </xdr:cNvPr>
        <xdr:cNvCxnSpPr/>
      </xdr:nvCxnSpPr>
      <xdr:spPr>
        <a:xfrm>
          <a:off x="9639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a:extLst>
            <a:ext uri="{FF2B5EF4-FFF2-40B4-BE49-F238E27FC236}">
              <a16:creationId xmlns:a16="http://schemas.microsoft.com/office/drawing/2014/main" id="{1319A8D3-2A6F-4A1D-80C3-89E0FFBA44D7}"/>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12700</xdr:rowOff>
    </xdr:to>
    <xdr:cxnSp macro="">
      <xdr:nvCxnSpPr>
        <xdr:cNvPr id="136" name="直線コネクタ 135">
          <a:extLst>
            <a:ext uri="{FF2B5EF4-FFF2-40B4-BE49-F238E27FC236}">
              <a16:creationId xmlns:a16="http://schemas.microsoft.com/office/drawing/2014/main" id="{B34124E4-65C0-428C-8653-49D7DED9DCBD}"/>
            </a:ext>
          </a:extLst>
        </xdr:cNvPr>
        <xdr:cNvCxnSpPr/>
      </xdr:nvCxnSpPr>
      <xdr:spPr>
        <a:xfrm flipV="1">
          <a:off x="8750300" y="651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7" name="楕円 136">
          <a:extLst>
            <a:ext uri="{FF2B5EF4-FFF2-40B4-BE49-F238E27FC236}">
              <a16:creationId xmlns:a16="http://schemas.microsoft.com/office/drawing/2014/main" id="{A4619191-3B9A-4715-8292-21BE6CF475C4}"/>
            </a:ext>
          </a:extLst>
        </xdr:cNvPr>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12700</xdr:rowOff>
    </xdr:to>
    <xdr:cxnSp macro="">
      <xdr:nvCxnSpPr>
        <xdr:cNvPr id="138" name="直線コネクタ 137">
          <a:extLst>
            <a:ext uri="{FF2B5EF4-FFF2-40B4-BE49-F238E27FC236}">
              <a16:creationId xmlns:a16="http://schemas.microsoft.com/office/drawing/2014/main" id="{2BF6AEEB-173F-40AD-AF47-38A37535860C}"/>
            </a:ext>
          </a:extLst>
        </xdr:cNvPr>
        <xdr:cNvCxnSpPr/>
      </xdr:nvCxnSpPr>
      <xdr:spPr>
        <a:xfrm>
          <a:off x="7861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a:extLst>
            <a:ext uri="{FF2B5EF4-FFF2-40B4-BE49-F238E27FC236}">
              <a16:creationId xmlns:a16="http://schemas.microsoft.com/office/drawing/2014/main" id="{9CA51688-C984-413B-84BE-442B1512FFCC}"/>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25400</xdr:rowOff>
    </xdr:to>
    <xdr:cxnSp macro="">
      <xdr:nvCxnSpPr>
        <xdr:cNvPr id="140" name="直線コネクタ 139">
          <a:extLst>
            <a:ext uri="{FF2B5EF4-FFF2-40B4-BE49-F238E27FC236}">
              <a16:creationId xmlns:a16="http://schemas.microsoft.com/office/drawing/2014/main" id="{384750AB-6847-4933-B197-B4AFF6A9876B}"/>
            </a:ext>
          </a:extLst>
        </xdr:cNvPr>
        <xdr:cNvCxnSpPr/>
      </xdr:nvCxnSpPr>
      <xdr:spPr>
        <a:xfrm flipV="1">
          <a:off x="6972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ADD65409-1FE1-4EAE-98C5-3E034ED552BC}"/>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76CD4445-58F1-44E4-BE01-A3A51DBB0251}"/>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18AB70BD-50EB-4C60-BBA6-1A84A3798E4B}"/>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A8286AFB-8621-4468-A5BA-DBB880BE606C}"/>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5" name="n_1mainValue【図書館】&#10;一人当たり面積">
          <a:extLst>
            <a:ext uri="{FF2B5EF4-FFF2-40B4-BE49-F238E27FC236}">
              <a16:creationId xmlns:a16="http://schemas.microsoft.com/office/drawing/2014/main" id="{37D8BFD1-965E-47EF-AE1F-B2D82ACE09BE}"/>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a:extLst>
            <a:ext uri="{FF2B5EF4-FFF2-40B4-BE49-F238E27FC236}">
              <a16:creationId xmlns:a16="http://schemas.microsoft.com/office/drawing/2014/main" id="{999228A3-2F4B-49CE-9D4A-F50D3C2EE048}"/>
            </a:ext>
          </a:extLst>
        </xdr:cNvPr>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47" name="n_3mainValue【図書館】&#10;一人当たり面積">
          <a:extLst>
            <a:ext uri="{FF2B5EF4-FFF2-40B4-BE49-F238E27FC236}">
              <a16:creationId xmlns:a16="http://schemas.microsoft.com/office/drawing/2014/main" id="{84A75428-ECDF-4C7E-83A3-AB6B82706274}"/>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a:extLst>
            <a:ext uri="{FF2B5EF4-FFF2-40B4-BE49-F238E27FC236}">
              <a16:creationId xmlns:a16="http://schemas.microsoft.com/office/drawing/2014/main" id="{0FFC5B70-DD1A-433B-A914-559E2CCB2148}"/>
            </a:ext>
          </a:extLst>
        </xdr:cNvPr>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53B56FF-0FD3-4144-9C60-07739CBCC3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4648593-8120-437B-A9A7-4A2B2DDEBC1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BC15F45-235C-4D49-98DE-FE4FD9FD89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402740C-2E98-404E-B0D8-22099763691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CB737CD-EE9D-44A8-ABBB-4B304BAD57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14B76AE-22C7-4EFB-8D7F-AB7731AA19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087E85B-33B5-4866-A404-33EBC0E4C6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314EFF4-D80E-4821-A19F-6BACA0F2E26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E83C8AA-59F1-470D-97E7-E4D9FF85B1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DA17AFF-0FCE-4217-9367-D4A3C7D5C31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A9357E0-E35D-4972-9D6B-46C46428D6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D4CF4AC-EF2C-4121-8977-757E073340E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CD78D54-39DD-480B-8BCE-A25CE54D58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BFBEDE3-8E14-48BB-BDC1-1B5F212852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2CEF522-0C1E-4026-A857-B66504F538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8FEAF20-1BE9-4E6A-81D5-02C5964A5F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B413456-6B87-4226-9805-DDB8082BF89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A175961-F9BF-426B-9E0B-4E0929A736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35F61B4-3D1D-4E91-AC3F-DABC9A1C0D1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6BE5900-5047-45D7-A570-7D43ABCF34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4D0ACE0-6DAC-40B0-94C0-1BB1215974D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581499B-4A7A-4BD5-8DB7-E1022384BC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F1053EE-656C-429D-B5ED-532E2A6A548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9CBE613-2850-4522-B0A0-C3BDD1D704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9088507-385A-477B-89B8-00FDFDF372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84EF0BDA-E544-4FC4-9C92-CADD6D1FBA64}"/>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FFBE15C4-2A77-4AA5-A781-5775201ABEE3}"/>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D640DA9B-2E14-4947-9F90-334C019B9D57}"/>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262C7E5B-3F12-4CA5-95DB-440949865E9F}"/>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7C009687-3151-4B7B-A327-4DDC525645A6}"/>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B163816-0E28-4E89-89E4-BA4799692734}"/>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EB03F2F4-1AC9-49E6-AA9B-0AF975EC5822}"/>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95E9E48A-FF16-4012-AF12-5349265871F3}"/>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F64EF037-2835-4010-ACB9-87D1DD077B3B}"/>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3F08FE8F-1A74-4806-9BCC-20045223C7DC}"/>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657ADED6-8B0B-47BA-9952-D81C8828A184}"/>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D644385-3070-4DE8-B495-42A75C2076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2FCC08-A82E-4169-B405-CEDE88B766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6CB1EA-67AF-476E-A625-E1F94633BE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9D888AA-A67C-4801-BF66-205573D8FE8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77E857-EF31-4A15-AAAF-64447094DEF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90" name="楕円 189">
          <a:extLst>
            <a:ext uri="{FF2B5EF4-FFF2-40B4-BE49-F238E27FC236}">
              <a16:creationId xmlns:a16="http://schemas.microsoft.com/office/drawing/2014/main" id="{6A3F6790-5419-4176-8F34-60EFD0235E9A}"/>
            </a:ext>
          </a:extLst>
        </xdr:cNvPr>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1938040-72AE-4360-9CB6-E9B68FAF259B}"/>
            </a:ext>
          </a:extLst>
        </xdr:cNvPr>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60234</xdr:rowOff>
    </xdr:from>
    <xdr:to>
      <xdr:col>20</xdr:col>
      <xdr:colOff>38100</xdr:colOff>
      <xdr:row>62</xdr:row>
      <xdr:rowOff>161834</xdr:rowOff>
    </xdr:to>
    <xdr:sp macro="" textlink="">
      <xdr:nvSpPr>
        <xdr:cNvPr id="192" name="楕円 191">
          <a:extLst>
            <a:ext uri="{FF2B5EF4-FFF2-40B4-BE49-F238E27FC236}">
              <a16:creationId xmlns:a16="http://schemas.microsoft.com/office/drawing/2014/main" id="{A5A3723C-498E-4389-8781-F31DFFF22061}"/>
            </a:ext>
          </a:extLst>
        </xdr:cNvPr>
        <xdr:cNvSpPr/>
      </xdr:nvSpPr>
      <xdr:spPr>
        <a:xfrm>
          <a:off x="3746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111034</xdr:rowOff>
    </xdr:from>
    <xdr:to>
      <xdr:col>24</xdr:col>
      <xdr:colOff>63500</xdr:colOff>
      <xdr:row>62</xdr:row>
      <xdr:rowOff>135527</xdr:rowOff>
    </xdr:to>
    <xdr:cxnSp macro="">
      <xdr:nvCxnSpPr>
        <xdr:cNvPr id="193" name="直線コネクタ 192">
          <a:extLst>
            <a:ext uri="{FF2B5EF4-FFF2-40B4-BE49-F238E27FC236}">
              <a16:creationId xmlns:a16="http://schemas.microsoft.com/office/drawing/2014/main" id="{62FC7876-6E07-4517-9614-CB1ACCBEACB2}"/>
            </a:ext>
          </a:extLst>
        </xdr:cNvPr>
        <xdr:cNvCxnSpPr/>
      </xdr:nvCxnSpPr>
      <xdr:spPr>
        <a:xfrm>
          <a:off x="3797300" y="107409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34109</xdr:rowOff>
    </xdr:from>
    <xdr:to>
      <xdr:col>15</xdr:col>
      <xdr:colOff>101600</xdr:colOff>
      <xdr:row>62</xdr:row>
      <xdr:rowOff>135709</xdr:rowOff>
    </xdr:to>
    <xdr:sp macro="" textlink="">
      <xdr:nvSpPr>
        <xdr:cNvPr id="194" name="楕円 193">
          <a:extLst>
            <a:ext uri="{FF2B5EF4-FFF2-40B4-BE49-F238E27FC236}">
              <a16:creationId xmlns:a16="http://schemas.microsoft.com/office/drawing/2014/main" id="{8F3B17B0-128B-48A1-BA17-8E81FC64FE89}"/>
            </a:ext>
          </a:extLst>
        </xdr:cNvPr>
        <xdr:cNvSpPr/>
      </xdr:nvSpPr>
      <xdr:spPr>
        <a:xfrm>
          <a:off x="2857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84909</xdr:rowOff>
    </xdr:from>
    <xdr:to>
      <xdr:col>19</xdr:col>
      <xdr:colOff>177800</xdr:colOff>
      <xdr:row>62</xdr:row>
      <xdr:rowOff>111034</xdr:rowOff>
    </xdr:to>
    <xdr:cxnSp macro="">
      <xdr:nvCxnSpPr>
        <xdr:cNvPr id="195" name="直線コネクタ 194">
          <a:extLst>
            <a:ext uri="{FF2B5EF4-FFF2-40B4-BE49-F238E27FC236}">
              <a16:creationId xmlns:a16="http://schemas.microsoft.com/office/drawing/2014/main" id="{5BA43E69-6632-4357-8D7B-0B037704D6A2}"/>
            </a:ext>
          </a:extLst>
        </xdr:cNvPr>
        <xdr:cNvCxnSpPr/>
      </xdr:nvCxnSpPr>
      <xdr:spPr>
        <a:xfrm>
          <a:off x="2908300" y="10714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9616</xdr:rowOff>
    </xdr:from>
    <xdr:to>
      <xdr:col>10</xdr:col>
      <xdr:colOff>165100</xdr:colOff>
      <xdr:row>62</xdr:row>
      <xdr:rowOff>111216</xdr:rowOff>
    </xdr:to>
    <xdr:sp macro="" textlink="">
      <xdr:nvSpPr>
        <xdr:cNvPr id="196" name="楕円 195">
          <a:extLst>
            <a:ext uri="{FF2B5EF4-FFF2-40B4-BE49-F238E27FC236}">
              <a16:creationId xmlns:a16="http://schemas.microsoft.com/office/drawing/2014/main" id="{B6DED2EB-0F43-4060-8855-FF2744DFD509}"/>
            </a:ext>
          </a:extLst>
        </xdr:cNvPr>
        <xdr:cNvSpPr/>
      </xdr:nvSpPr>
      <xdr:spPr>
        <a:xfrm>
          <a:off x="1968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62</xdr:row>
      <xdr:rowOff>84909</xdr:rowOff>
    </xdr:to>
    <xdr:cxnSp macro="">
      <xdr:nvCxnSpPr>
        <xdr:cNvPr id="197" name="直線コネクタ 196">
          <a:extLst>
            <a:ext uri="{FF2B5EF4-FFF2-40B4-BE49-F238E27FC236}">
              <a16:creationId xmlns:a16="http://schemas.microsoft.com/office/drawing/2014/main" id="{72AF1612-83EE-46B2-8D85-0BAF4C2D5F9E}"/>
            </a:ext>
          </a:extLst>
        </xdr:cNvPr>
        <xdr:cNvCxnSpPr/>
      </xdr:nvCxnSpPr>
      <xdr:spPr>
        <a:xfrm>
          <a:off x="2019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145143</xdr:rowOff>
    </xdr:from>
    <xdr:to>
      <xdr:col>6</xdr:col>
      <xdr:colOff>38100</xdr:colOff>
      <xdr:row>62</xdr:row>
      <xdr:rowOff>75293</xdr:rowOff>
    </xdr:to>
    <xdr:sp macro="" textlink="">
      <xdr:nvSpPr>
        <xdr:cNvPr id="198" name="楕円 197">
          <a:extLst>
            <a:ext uri="{FF2B5EF4-FFF2-40B4-BE49-F238E27FC236}">
              <a16:creationId xmlns:a16="http://schemas.microsoft.com/office/drawing/2014/main" id="{6EF43E18-8C4C-43EA-893E-B5AC67558575}"/>
            </a:ext>
          </a:extLst>
        </xdr:cNvPr>
        <xdr:cNvSpPr/>
      </xdr:nvSpPr>
      <xdr:spPr>
        <a:xfrm>
          <a:off x="1079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24493</xdr:rowOff>
    </xdr:from>
    <xdr:to>
      <xdr:col>10</xdr:col>
      <xdr:colOff>114300</xdr:colOff>
      <xdr:row>62</xdr:row>
      <xdr:rowOff>60416</xdr:rowOff>
    </xdr:to>
    <xdr:cxnSp macro="">
      <xdr:nvCxnSpPr>
        <xdr:cNvPr id="199" name="直線コネクタ 198">
          <a:extLst>
            <a:ext uri="{FF2B5EF4-FFF2-40B4-BE49-F238E27FC236}">
              <a16:creationId xmlns:a16="http://schemas.microsoft.com/office/drawing/2014/main" id="{C94FA5B6-3B64-40BD-8AA2-5B5229E61E3B}"/>
            </a:ext>
          </a:extLst>
        </xdr:cNvPr>
        <xdr:cNvCxnSpPr/>
      </xdr:nvCxnSpPr>
      <xdr:spPr>
        <a:xfrm>
          <a:off x="1130300" y="106543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F55E1560-A083-4988-91C8-196F43F4EE22}"/>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827A5696-9FFC-4726-B57E-3FC807F2A08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1454CAFD-5DC1-4662-98A1-D2E7E20713A6}"/>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DBE4B93D-D307-4859-BC5D-C984FCA13B83}"/>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152961</xdr:rowOff>
    </xdr:from>
    <xdr:ext cx="405111" cy="259045"/>
    <xdr:sp macro="" textlink="">
      <xdr:nvSpPr>
        <xdr:cNvPr id="204" name="n_1mainValue【体育館・プール】&#10;有形固定資産減価償却率">
          <a:extLst>
            <a:ext uri="{FF2B5EF4-FFF2-40B4-BE49-F238E27FC236}">
              <a16:creationId xmlns:a16="http://schemas.microsoft.com/office/drawing/2014/main" id="{C13DF8F3-3ABD-428E-86AB-84F2E92E8831}"/>
            </a:ext>
          </a:extLst>
        </xdr:cNvPr>
        <xdr:cNvSpPr txBox="1"/>
      </xdr:nvSpPr>
      <xdr:spPr>
        <a:xfrm>
          <a:off x="35820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126836</xdr:rowOff>
    </xdr:from>
    <xdr:ext cx="405111" cy="259045"/>
    <xdr:sp macro="" textlink="">
      <xdr:nvSpPr>
        <xdr:cNvPr id="205" name="n_2mainValue【体育館・プール】&#10;有形固定資産減価償却率">
          <a:extLst>
            <a:ext uri="{FF2B5EF4-FFF2-40B4-BE49-F238E27FC236}">
              <a16:creationId xmlns:a16="http://schemas.microsoft.com/office/drawing/2014/main" id="{ADD98DAA-5715-475A-9A16-BD0E51542982}"/>
            </a:ext>
          </a:extLst>
        </xdr:cNvPr>
        <xdr:cNvSpPr txBox="1"/>
      </xdr:nvSpPr>
      <xdr:spPr>
        <a:xfrm>
          <a:off x="2705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102343</xdr:rowOff>
    </xdr:from>
    <xdr:ext cx="405111" cy="259045"/>
    <xdr:sp macro="" textlink="">
      <xdr:nvSpPr>
        <xdr:cNvPr id="206" name="n_3mainValue【体育館・プール】&#10;有形固定資産減価償却率">
          <a:extLst>
            <a:ext uri="{FF2B5EF4-FFF2-40B4-BE49-F238E27FC236}">
              <a16:creationId xmlns:a16="http://schemas.microsoft.com/office/drawing/2014/main" id="{8F17621F-E2AE-44F4-86E1-9D781E4FDAE5}"/>
            </a:ext>
          </a:extLst>
        </xdr:cNvPr>
        <xdr:cNvSpPr txBox="1"/>
      </xdr:nvSpPr>
      <xdr:spPr>
        <a:xfrm>
          <a:off x="1816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66420</xdr:rowOff>
    </xdr:from>
    <xdr:ext cx="405111" cy="259045"/>
    <xdr:sp macro="" textlink="">
      <xdr:nvSpPr>
        <xdr:cNvPr id="207" name="n_4mainValue【体育館・プール】&#10;有形固定資産減価償却率">
          <a:extLst>
            <a:ext uri="{FF2B5EF4-FFF2-40B4-BE49-F238E27FC236}">
              <a16:creationId xmlns:a16="http://schemas.microsoft.com/office/drawing/2014/main" id="{8974EB3A-1009-4165-B3B1-82AE7CB577F7}"/>
            </a:ext>
          </a:extLst>
        </xdr:cNvPr>
        <xdr:cNvSpPr txBox="1"/>
      </xdr:nvSpPr>
      <xdr:spPr>
        <a:xfrm>
          <a:off x="927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FC79C57-E050-49DD-9B41-F8DCF1B081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E38AF22-C3B9-4C50-9C2E-BAF25F68D8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2D7FD9E-A779-469C-AB45-AA31B03D668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70B09FA-73FF-4A84-BA33-6B730F7195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5AB0181-9134-4460-94C2-CB64382236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62156B6-0BAB-46A2-BC01-027B44AC96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E989638-EF42-4CF9-B331-84F3638E1F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77A1CF7-4E85-497D-BD6D-1132A752BFA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4E8938C-EF2F-40C3-86E4-D132A4772C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79EAD4E-ADEB-4487-B315-83AA1B5C0E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9F81A33-1152-4D64-86EF-3CCA280C1F6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2C4A8AA-216C-412B-A14C-0D451AC4616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31151A2-EB92-4A59-90CF-9A097B9BDA1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5310CBE-682B-4B91-A95B-C5D4DF60105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2982B60-84F3-42A8-BD69-D107899C01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F1B51C6-D6F5-4B5D-80DB-CD45EA0D78D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396DDAE-90E2-4062-8C33-54B8483CA18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D957477-3EC3-4A14-8551-371353D2556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0C71876-BFB6-440A-8483-82CC5949AD1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BA173CB-BE2D-4FDD-9576-34FDA2CF2FE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5B21974-F092-49E4-A2F7-1FEDAAB204E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AABAAAF-2C39-4BA7-8B64-D043E7E2762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A82A5FD-99B6-46C4-BABA-C0876BE0F4C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A39B4A30-8624-434B-9E89-21B86E42DC42}"/>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7CB8E58-E844-4402-A8FB-64CEF4D8F64D}"/>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1FBAC9FA-8A08-4052-B2E1-9418C40110F2}"/>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6B86A70D-CDA7-43AB-974B-DCE4649EE221}"/>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BE47B84C-4AB2-4D7C-AF16-21C08D91AB95}"/>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34858CDB-11FB-47DC-9EC0-27E7083804B9}"/>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3A61657F-7B19-48D3-AAD8-3581E0106A68}"/>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D2ED32A6-9ECD-4ABD-87DC-A8745BBB585F}"/>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CD66C935-1B59-4DAE-9375-5C2CAB08F307}"/>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178AEC80-44B9-45C8-AE82-ADDF3A4509CD}"/>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565BFBC9-DDBB-43DF-9015-5A1D4FD34FC2}"/>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089060B-1CCD-45A9-99C4-72A6E7DA5C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8C8E86E-1F79-4BD5-96AF-480A990221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958C1B1-4AA7-4188-9E26-471BD69807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3BE9E6A-1CB3-4272-AE4C-09A74332D8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CBE340-8811-4F2B-BCA1-3F9821B5AE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84455</xdr:rowOff>
    </xdr:from>
    <xdr:to>
      <xdr:col>55</xdr:col>
      <xdr:colOff>50800</xdr:colOff>
      <xdr:row>62</xdr:row>
      <xdr:rowOff>14605</xdr:rowOff>
    </xdr:to>
    <xdr:sp macro="" textlink="">
      <xdr:nvSpPr>
        <xdr:cNvPr id="247" name="楕円 246">
          <a:extLst>
            <a:ext uri="{FF2B5EF4-FFF2-40B4-BE49-F238E27FC236}">
              <a16:creationId xmlns:a16="http://schemas.microsoft.com/office/drawing/2014/main" id="{17A13E5E-089F-459E-B66D-9CD23054C061}"/>
            </a:ext>
          </a:extLst>
        </xdr:cNvPr>
        <xdr:cNvSpPr/>
      </xdr:nvSpPr>
      <xdr:spPr>
        <a:xfrm>
          <a:off x="10426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107332</xdr:rowOff>
    </xdr:from>
    <xdr:ext cx="469744" cy="259045"/>
    <xdr:sp macro="" textlink="">
      <xdr:nvSpPr>
        <xdr:cNvPr id="248" name="【体育館・プール】&#10;一人当たり面積該当値テキスト">
          <a:extLst>
            <a:ext uri="{FF2B5EF4-FFF2-40B4-BE49-F238E27FC236}">
              <a16:creationId xmlns:a16="http://schemas.microsoft.com/office/drawing/2014/main" id="{ADEFDA6A-FEDE-43D1-A3C1-5E55E90DF042}"/>
            </a:ext>
          </a:extLst>
        </xdr:cNvPr>
        <xdr:cNvSpPr txBox="1"/>
      </xdr:nvSpPr>
      <xdr:spPr>
        <a:xfrm>
          <a:off x="10515600"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49" name="楕円 248">
          <a:extLst>
            <a:ext uri="{FF2B5EF4-FFF2-40B4-BE49-F238E27FC236}">
              <a16:creationId xmlns:a16="http://schemas.microsoft.com/office/drawing/2014/main" id="{6A9ED19C-4E7F-4504-886F-7FA3D29A76DA}"/>
            </a:ext>
          </a:extLst>
        </xdr:cNvPr>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135255</xdr:rowOff>
    </xdr:from>
    <xdr:to>
      <xdr:col>55</xdr:col>
      <xdr:colOff>0</xdr:colOff>
      <xdr:row>61</xdr:row>
      <xdr:rowOff>140970</xdr:rowOff>
    </xdr:to>
    <xdr:cxnSp macro="">
      <xdr:nvCxnSpPr>
        <xdr:cNvPr id="250" name="直線コネクタ 249">
          <a:extLst>
            <a:ext uri="{FF2B5EF4-FFF2-40B4-BE49-F238E27FC236}">
              <a16:creationId xmlns:a16="http://schemas.microsoft.com/office/drawing/2014/main" id="{E41AE706-C68A-46E6-A835-AA9EE4142350}"/>
            </a:ext>
          </a:extLst>
        </xdr:cNvPr>
        <xdr:cNvCxnSpPr/>
      </xdr:nvCxnSpPr>
      <xdr:spPr>
        <a:xfrm flipV="1">
          <a:off x="9639300" y="105937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1" name="楕円 250">
          <a:extLst>
            <a:ext uri="{FF2B5EF4-FFF2-40B4-BE49-F238E27FC236}">
              <a16:creationId xmlns:a16="http://schemas.microsoft.com/office/drawing/2014/main" id="{F9D45068-25D7-44E9-A33D-C7221A2F95DD}"/>
            </a:ext>
          </a:extLst>
        </xdr:cNvPr>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144780</xdr:rowOff>
    </xdr:to>
    <xdr:cxnSp macro="">
      <xdr:nvCxnSpPr>
        <xdr:cNvPr id="252" name="直線コネクタ 251">
          <a:extLst>
            <a:ext uri="{FF2B5EF4-FFF2-40B4-BE49-F238E27FC236}">
              <a16:creationId xmlns:a16="http://schemas.microsoft.com/office/drawing/2014/main" id="{C2CADF4C-962A-44E9-BC0F-E37576E49E7D}"/>
            </a:ext>
          </a:extLst>
        </xdr:cNvPr>
        <xdr:cNvCxnSpPr/>
      </xdr:nvCxnSpPr>
      <xdr:spPr>
        <a:xfrm flipV="1">
          <a:off x="8750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118745</xdr:rowOff>
    </xdr:from>
    <xdr:to>
      <xdr:col>41</xdr:col>
      <xdr:colOff>101600</xdr:colOff>
      <xdr:row>62</xdr:row>
      <xdr:rowOff>48895</xdr:rowOff>
    </xdr:to>
    <xdr:sp macro="" textlink="">
      <xdr:nvSpPr>
        <xdr:cNvPr id="253" name="楕円 252">
          <a:extLst>
            <a:ext uri="{FF2B5EF4-FFF2-40B4-BE49-F238E27FC236}">
              <a16:creationId xmlns:a16="http://schemas.microsoft.com/office/drawing/2014/main" id="{7063BEA7-EAFA-4330-8962-12EDEEEEEB29}"/>
            </a:ext>
          </a:extLst>
        </xdr:cNvPr>
        <xdr:cNvSpPr/>
      </xdr:nvSpPr>
      <xdr:spPr>
        <a:xfrm>
          <a:off x="781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144780</xdr:rowOff>
    </xdr:from>
    <xdr:to>
      <xdr:col>45</xdr:col>
      <xdr:colOff>177800</xdr:colOff>
      <xdr:row>61</xdr:row>
      <xdr:rowOff>169545</xdr:rowOff>
    </xdr:to>
    <xdr:cxnSp macro="">
      <xdr:nvCxnSpPr>
        <xdr:cNvPr id="254" name="直線コネクタ 253">
          <a:extLst>
            <a:ext uri="{FF2B5EF4-FFF2-40B4-BE49-F238E27FC236}">
              <a16:creationId xmlns:a16="http://schemas.microsoft.com/office/drawing/2014/main" id="{ABED4618-5C02-4C35-8EF1-B26B571771C4}"/>
            </a:ext>
          </a:extLst>
        </xdr:cNvPr>
        <xdr:cNvCxnSpPr/>
      </xdr:nvCxnSpPr>
      <xdr:spPr>
        <a:xfrm flipV="1">
          <a:off x="7861300" y="1060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5" name="楕円 254">
          <a:extLst>
            <a:ext uri="{FF2B5EF4-FFF2-40B4-BE49-F238E27FC236}">
              <a16:creationId xmlns:a16="http://schemas.microsoft.com/office/drawing/2014/main" id="{E4BEC5BE-08B2-447D-BD3A-0B333A056983}"/>
            </a:ext>
          </a:extLst>
        </xdr:cNvPr>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169545</xdr:rowOff>
    </xdr:from>
    <xdr:to>
      <xdr:col>41</xdr:col>
      <xdr:colOff>50800</xdr:colOff>
      <xdr:row>62</xdr:row>
      <xdr:rowOff>0</xdr:rowOff>
    </xdr:to>
    <xdr:cxnSp macro="">
      <xdr:nvCxnSpPr>
        <xdr:cNvPr id="256" name="直線コネクタ 255">
          <a:extLst>
            <a:ext uri="{FF2B5EF4-FFF2-40B4-BE49-F238E27FC236}">
              <a16:creationId xmlns:a16="http://schemas.microsoft.com/office/drawing/2014/main" id="{59403E74-D2D6-443D-9CA2-B8CC564389CF}"/>
            </a:ext>
          </a:extLst>
        </xdr:cNvPr>
        <xdr:cNvCxnSpPr/>
      </xdr:nvCxnSpPr>
      <xdr:spPr>
        <a:xfrm flipV="1">
          <a:off x="6972300" y="1062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86AA2EE5-0DA1-4A3F-B497-9BA8BCAE587E}"/>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4F01D0E9-E361-4A04-9D7A-2F82068A1830}"/>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15EE54DC-30A3-4A44-A7E2-DEAB0702FDBC}"/>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DE9E56F3-85D8-475E-9D12-152F0EDA18CC}"/>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36847</xdr:rowOff>
    </xdr:from>
    <xdr:ext cx="469744" cy="259045"/>
    <xdr:sp macro="" textlink="">
      <xdr:nvSpPr>
        <xdr:cNvPr id="261" name="n_1mainValue【体育館・プール】&#10;一人当たり面積">
          <a:extLst>
            <a:ext uri="{FF2B5EF4-FFF2-40B4-BE49-F238E27FC236}">
              <a16:creationId xmlns:a16="http://schemas.microsoft.com/office/drawing/2014/main" id="{840D36E8-38F4-46DE-B18A-81EADD7E581E}"/>
            </a:ext>
          </a:extLst>
        </xdr:cNvPr>
        <xdr:cNvSpPr txBox="1"/>
      </xdr:nvSpPr>
      <xdr:spPr>
        <a:xfrm>
          <a:off x="9391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62" name="n_2mainValue【体育館・プール】&#10;一人当たり面積">
          <a:extLst>
            <a:ext uri="{FF2B5EF4-FFF2-40B4-BE49-F238E27FC236}">
              <a16:creationId xmlns:a16="http://schemas.microsoft.com/office/drawing/2014/main" id="{32859504-915E-4C47-8DAA-4C70252FC14E}"/>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40022</xdr:rowOff>
    </xdr:from>
    <xdr:ext cx="469744" cy="259045"/>
    <xdr:sp macro="" textlink="">
      <xdr:nvSpPr>
        <xdr:cNvPr id="263" name="n_3mainValue【体育館・プール】&#10;一人当たり面積">
          <a:extLst>
            <a:ext uri="{FF2B5EF4-FFF2-40B4-BE49-F238E27FC236}">
              <a16:creationId xmlns:a16="http://schemas.microsoft.com/office/drawing/2014/main" id="{07A331C4-82EC-4677-8904-F950E6F0AAF6}"/>
            </a:ext>
          </a:extLst>
        </xdr:cNvPr>
        <xdr:cNvSpPr txBox="1"/>
      </xdr:nvSpPr>
      <xdr:spPr>
        <a:xfrm>
          <a:off x="7626427" y="1066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41927</xdr:rowOff>
    </xdr:from>
    <xdr:ext cx="469744" cy="259045"/>
    <xdr:sp macro="" textlink="">
      <xdr:nvSpPr>
        <xdr:cNvPr id="264" name="n_4mainValue【体育館・プール】&#10;一人当たり面積">
          <a:extLst>
            <a:ext uri="{FF2B5EF4-FFF2-40B4-BE49-F238E27FC236}">
              <a16:creationId xmlns:a16="http://schemas.microsoft.com/office/drawing/2014/main" id="{B93E674C-4780-42FE-A122-071ECA744195}"/>
            </a:ext>
          </a:extLst>
        </xdr:cNvPr>
        <xdr:cNvSpPr txBox="1"/>
      </xdr:nvSpPr>
      <xdr:spPr>
        <a:xfrm>
          <a:off x="6737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98134E0-E1D3-4DB0-AE2E-0999EEDE5D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04F5318-D8BA-4F9D-AAF0-AEE898351C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8D4FF254-37A0-479A-9FE9-5D7F7685E5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BAEC91D-A635-4A3D-9E89-22DD817E32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1D5B0D5-512A-459E-A8F3-409FC148BE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CDF1C40-B259-4139-814E-DC03D88F72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5E098C7-8F75-47A3-8880-C4291FD7C8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C3D438B-0730-4F72-9EDF-BF54A00AA6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6DFF8A4-57CA-4587-9045-9D3B46AC458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CE38860-1748-4451-8DA5-DB627428D5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63AB054-885A-41E5-846D-C0541036F6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D619BCD-BC41-49DB-A536-E644C3E1C13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54BC3D81-5C1A-4BCC-8233-A64EF324334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1B37867-FBBC-4DBF-9F19-C835992F76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0ADCC05-7A5A-4317-8C43-0B5649D9AC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956FBBF-348B-441C-8E99-6981EFD2799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BE2E0221-0A33-4EE3-8E63-B801302CFB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1702413-F442-4A74-8056-3D44159150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856C519-4259-417F-8D7F-8274A4C9C35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A23C71FC-8AD5-4713-B31B-01037564343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7E20BD0-BCAC-4D09-B35A-8BEE48E1CAC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1623FB4-9F18-4924-8F2F-1824A11131A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449F8D8-2FF5-441C-BCFA-D2F36272A62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9D31A85E-4C6F-4B17-9E39-5B3D3E3F81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E43F88CB-34F8-4D6E-8EAD-19DFE300F32C}"/>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7E6DEB0-2A5B-4D38-A8E3-E9D05867F83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1790626-810A-422A-8C88-C375EEABC71C}"/>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F1ABEF2-4393-4025-A3F9-C94385360CF6}"/>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A67323A3-54FB-4D3D-8F38-1D342E19883A}"/>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F0CFDD0-A37C-41BE-A5B5-F2183D1658E2}"/>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8DCF0464-E379-4735-B32D-00C05836E6D9}"/>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85F6636-4D20-4361-BE26-1FCD9654BA4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42009F56-53A8-4331-85EC-FFF9DA525931}"/>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8144EF88-EAC8-4057-ACE5-D24861958ECD}"/>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68B650E5-6F89-4020-94C4-D96A309BFFF8}"/>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BF62A1E-74C8-4300-A3D1-ECAC1957B3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D266D00-B6A9-48DC-B659-F928FD2EE7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0397270-3D85-47C8-BE0F-D6E81F3A36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035239-1B76-41F0-B43E-6B9B1FE793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4845B0F-1569-47EC-A976-C4E1D50C89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305" name="楕円 304">
          <a:extLst>
            <a:ext uri="{FF2B5EF4-FFF2-40B4-BE49-F238E27FC236}">
              <a16:creationId xmlns:a16="http://schemas.microsoft.com/office/drawing/2014/main" id="{9DFF50D3-8F79-4E52-BB82-6DE2ACEF98D1}"/>
            </a:ext>
          </a:extLst>
        </xdr:cNvPr>
        <xdr:cNvSpPr/>
      </xdr:nvSpPr>
      <xdr:spPr>
        <a:xfrm>
          <a:off x="4584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F9FDB5BD-2218-4A21-A317-44DF39E6245B}"/>
            </a:ext>
          </a:extLst>
        </xdr:cNvPr>
        <xdr:cNvSpPr txBox="1"/>
      </xdr:nvSpPr>
      <xdr:spPr>
        <a:xfrm>
          <a:off x="4673600" y="1468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xdr:rowOff>
    </xdr:from>
    <xdr:to>
      <xdr:col>20</xdr:col>
      <xdr:colOff>38100</xdr:colOff>
      <xdr:row>86</xdr:row>
      <xdr:rowOff>107950</xdr:rowOff>
    </xdr:to>
    <xdr:sp macro="" textlink="">
      <xdr:nvSpPr>
        <xdr:cNvPr id="307" name="楕円 306">
          <a:extLst>
            <a:ext uri="{FF2B5EF4-FFF2-40B4-BE49-F238E27FC236}">
              <a16:creationId xmlns:a16="http://schemas.microsoft.com/office/drawing/2014/main" id="{BD4386EC-F377-49A5-8189-0194D16C26BB}"/>
            </a:ext>
          </a:extLst>
        </xdr:cNvPr>
        <xdr:cNvSpPr/>
      </xdr:nvSpPr>
      <xdr:spPr>
        <a:xfrm>
          <a:off x="3746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57150</xdr:rowOff>
    </xdr:from>
    <xdr:to>
      <xdr:col>24</xdr:col>
      <xdr:colOff>63500</xdr:colOff>
      <xdr:row>86</xdr:row>
      <xdr:rowOff>76200</xdr:rowOff>
    </xdr:to>
    <xdr:cxnSp macro="">
      <xdr:nvCxnSpPr>
        <xdr:cNvPr id="308" name="直線コネクタ 307">
          <a:extLst>
            <a:ext uri="{FF2B5EF4-FFF2-40B4-BE49-F238E27FC236}">
              <a16:creationId xmlns:a16="http://schemas.microsoft.com/office/drawing/2014/main" id="{9FA896A5-D3D3-4AD1-8DB0-CB7D1C45C990}"/>
            </a:ext>
          </a:extLst>
        </xdr:cNvPr>
        <xdr:cNvCxnSpPr/>
      </xdr:nvCxnSpPr>
      <xdr:spPr>
        <a:xfrm>
          <a:off x="3797300" y="14801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9" name="楕円 308">
          <a:extLst>
            <a:ext uri="{FF2B5EF4-FFF2-40B4-BE49-F238E27FC236}">
              <a16:creationId xmlns:a16="http://schemas.microsoft.com/office/drawing/2014/main" id="{FBA7F44A-422E-4AE3-803A-B3F2E5148D21}"/>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57150</xdr:rowOff>
    </xdr:to>
    <xdr:cxnSp macro="">
      <xdr:nvCxnSpPr>
        <xdr:cNvPr id="310" name="直線コネクタ 309">
          <a:extLst>
            <a:ext uri="{FF2B5EF4-FFF2-40B4-BE49-F238E27FC236}">
              <a16:creationId xmlns:a16="http://schemas.microsoft.com/office/drawing/2014/main" id="{27844582-27AE-45DB-97FF-DC765510886F}"/>
            </a:ext>
          </a:extLst>
        </xdr:cNvPr>
        <xdr:cNvCxnSpPr/>
      </xdr:nvCxnSpPr>
      <xdr:spPr>
        <a:xfrm>
          <a:off x="2908300" y="14782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143511</xdr:rowOff>
    </xdr:from>
    <xdr:to>
      <xdr:col>10</xdr:col>
      <xdr:colOff>165100</xdr:colOff>
      <xdr:row>86</xdr:row>
      <xdr:rowOff>73661</xdr:rowOff>
    </xdr:to>
    <xdr:sp macro="" textlink="">
      <xdr:nvSpPr>
        <xdr:cNvPr id="311" name="楕円 310">
          <a:extLst>
            <a:ext uri="{FF2B5EF4-FFF2-40B4-BE49-F238E27FC236}">
              <a16:creationId xmlns:a16="http://schemas.microsoft.com/office/drawing/2014/main" id="{5904F3EE-846A-438B-8C9D-2B3984BEA3AB}"/>
            </a:ext>
          </a:extLst>
        </xdr:cNvPr>
        <xdr:cNvSpPr/>
      </xdr:nvSpPr>
      <xdr:spPr>
        <a:xfrm>
          <a:off x="196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22861</xdr:rowOff>
    </xdr:from>
    <xdr:to>
      <xdr:col>15</xdr:col>
      <xdr:colOff>50800</xdr:colOff>
      <xdr:row>86</xdr:row>
      <xdr:rowOff>38100</xdr:rowOff>
    </xdr:to>
    <xdr:cxnSp macro="">
      <xdr:nvCxnSpPr>
        <xdr:cNvPr id="312" name="直線コネクタ 311">
          <a:extLst>
            <a:ext uri="{FF2B5EF4-FFF2-40B4-BE49-F238E27FC236}">
              <a16:creationId xmlns:a16="http://schemas.microsoft.com/office/drawing/2014/main" id="{B0362996-4C11-4B1B-9DFC-1C9FD3C777A0}"/>
            </a:ext>
          </a:extLst>
        </xdr:cNvPr>
        <xdr:cNvCxnSpPr/>
      </xdr:nvCxnSpPr>
      <xdr:spPr>
        <a:xfrm>
          <a:off x="2019300" y="14767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120650</xdr:rowOff>
    </xdr:from>
    <xdr:to>
      <xdr:col>6</xdr:col>
      <xdr:colOff>38100</xdr:colOff>
      <xdr:row>86</xdr:row>
      <xdr:rowOff>50800</xdr:rowOff>
    </xdr:to>
    <xdr:sp macro="" textlink="">
      <xdr:nvSpPr>
        <xdr:cNvPr id="313" name="楕円 312">
          <a:extLst>
            <a:ext uri="{FF2B5EF4-FFF2-40B4-BE49-F238E27FC236}">
              <a16:creationId xmlns:a16="http://schemas.microsoft.com/office/drawing/2014/main" id="{93A2AEDC-1F08-46EC-9FCD-84C8254A4D5F}"/>
            </a:ext>
          </a:extLst>
        </xdr:cNvPr>
        <xdr:cNvSpPr/>
      </xdr:nvSpPr>
      <xdr:spPr>
        <a:xfrm>
          <a:off x="107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0</xdr:rowOff>
    </xdr:from>
    <xdr:to>
      <xdr:col>10</xdr:col>
      <xdr:colOff>114300</xdr:colOff>
      <xdr:row>86</xdr:row>
      <xdr:rowOff>22861</xdr:rowOff>
    </xdr:to>
    <xdr:cxnSp macro="">
      <xdr:nvCxnSpPr>
        <xdr:cNvPr id="314" name="直線コネクタ 313">
          <a:extLst>
            <a:ext uri="{FF2B5EF4-FFF2-40B4-BE49-F238E27FC236}">
              <a16:creationId xmlns:a16="http://schemas.microsoft.com/office/drawing/2014/main" id="{57264361-6A3D-4EDB-9199-05F9750C6F0A}"/>
            </a:ext>
          </a:extLst>
        </xdr:cNvPr>
        <xdr:cNvCxnSpPr/>
      </xdr:nvCxnSpPr>
      <xdr:spPr>
        <a:xfrm>
          <a:off x="1130300" y="1474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3526C2E2-4345-491C-8036-0C716AB732C1}"/>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2AC4B9E8-FD01-4D08-AE9B-25FAD77640A8}"/>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F6594BD5-F349-40D0-ACCD-45215157BF44}"/>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49CA0EEF-C799-40DF-A75E-E34F9093063C}"/>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99077</xdr:rowOff>
    </xdr:from>
    <xdr:ext cx="405111" cy="259045"/>
    <xdr:sp macro="" textlink="">
      <xdr:nvSpPr>
        <xdr:cNvPr id="319" name="n_1mainValue【福祉施設】&#10;有形固定資産減価償却率">
          <a:extLst>
            <a:ext uri="{FF2B5EF4-FFF2-40B4-BE49-F238E27FC236}">
              <a16:creationId xmlns:a16="http://schemas.microsoft.com/office/drawing/2014/main" id="{72927570-D7ED-46AB-BC82-E03308C2DC49}"/>
            </a:ext>
          </a:extLst>
        </xdr:cNvPr>
        <xdr:cNvSpPr txBox="1"/>
      </xdr:nvSpPr>
      <xdr:spPr>
        <a:xfrm>
          <a:off x="3582044"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20" name="n_2mainValue【福祉施設】&#10;有形固定資産減価償却率">
          <a:extLst>
            <a:ext uri="{FF2B5EF4-FFF2-40B4-BE49-F238E27FC236}">
              <a16:creationId xmlns:a16="http://schemas.microsoft.com/office/drawing/2014/main" id="{809B27C1-446E-4883-9741-84C3FD3E3E3F}"/>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64788</xdr:rowOff>
    </xdr:from>
    <xdr:ext cx="405111" cy="259045"/>
    <xdr:sp macro="" textlink="">
      <xdr:nvSpPr>
        <xdr:cNvPr id="321" name="n_3mainValue【福祉施設】&#10;有形固定資産減価償却率">
          <a:extLst>
            <a:ext uri="{FF2B5EF4-FFF2-40B4-BE49-F238E27FC236}">
              <a16:creationId xmlns:a16="http://schemas.microsoft.com/office/drawing/2014/main" id="{F4C20476-86BB-4501-87FE-44A6F08A13C5}"/>
            </a:ext>
          </a:extLst>
        </xdr:cNvPr>
        <xdr:cNvSpPr txBox="1"/>
      </xdr:nvSpPr>
      <xdr:spPr>
        <a:xfrm>
          <a:off x="18167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41927</xdr:rowOff>
    </xdr:from>
    <xdr:ext cx="405111" cy="259045"/>
    <xdr:sp macro="" textlink="">
      <xdr:nvSpPr>
        <xdr:cNvPr id="322" name="n_4mainValue【福祉施設】&#10;有形固定資産減価償却率">
          <a:extLst>
            <a:ext uri="{FF2B5EF4-FFF2-40B4-BE49-F238E27FC236}">
              <a16:creationId xmlns:a16="http://schemas.microsoft.com/office/drawing/2014/main" id="{DA1D0BF2-4C37-4287-9E14-6844E8D321DA}"/>
            </a:ext>
          </a:extLst>
        </xdr:cNvPr>
        <xdr:cNvSpPr txBox="1"/>
      </xdr:nvSpPr>
      <xdr:spPr>
        <a:xfrm>
          <a:off x="927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8949E51-35B2-4B60-9DAD-787CABA012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CB92578-22DE-47FD-9AE3-3DE4743B1B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3976363-02F0-4768-A449-4F8D0F8F55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2621A97-A642-4C31-AE31-3BC3E69894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64504A4-1CBF-454F-A62F-F94FB90D7C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461BE13-4FAD-4987-B0DB-0711CF248C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207CBD8-E05D-43F2-88FE-1F31F5030E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5DCC53A-4A09-414A-99F5-FCBEBF6C8E4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1BC7D17-2BF8-4510-851B-874F3F0D21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8D6EB85-C09B-48E5-9582-78D5E24C1E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802307DF-6878-49C5-A265-7900B89CB98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2D824663-4E7A-4261-B34C-9EABC41B127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4777D39-5565-431C-BC9E-DCEA7A5BED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E3730DA-DFA8-4356-9C7A-2F0B9459B8D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2B4AD87-0783-4D42-BD67-5D82B162AA7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88EBC29B-F893-4FF0-9D5F-FBF679A7852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CD642C93-AA41-460E-81AA-61D3A61173C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144B60F6-3BAD-41E6-98F3-62CFE44C782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FC46F42-061D-425C-9C8A-B5CE43A5FB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9474420-3157-445C-9F01-CD4CE06F3B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146E07A8-539E-4BAC-9929-2F4A112723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AF02FE46-D3CC-43DB-9849-48A4E723E788}"/>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81B334EC-39A4-4F75-9B87-A8D320D05C4C}"/>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1028FEE5-794C-4C2B-9C34-C1F243976E39}"/>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30D5FD7E-B596-4A3A-A5CA-ABEAF8411A39}"/>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19D5BB4A-0A30-4F9B-8A1A-6402EF6F1683}"/>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811CD143-DB3B-40F8-A02D-A31510ECC7B6}"/>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F39654B4-C331-49EF-B729-D2B543BB9DED}"/>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52ECA482-9D33-4CCF-A6E7-4EF70F52FDA1}"/>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BEB757C2-EC92-4552-9FE7-83EEABDE8A2E}"/>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3FA9E098-5D91-4725-A188-BA0823E84BE5}"/>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D2CE72BA-AE53-4F68-BD98-000435A5EA5B}"/>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250F9EC-E37C-4874-B8AC-C4C6873174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B79596B-44C7-4A73-87F7-09B75B191D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0C9D882-5850-41A8-81F5-9215A4ADB5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41DCFF9-41C4-4397-8312-91A0B91A6A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EA4839A-340B-432C-A4AC-8BB4F2DC34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60" name="楕円 359">
          <a:extLst>
            <a:ext uri="{FF2B5EF4-FFF2-40B4-BE49-F238E27FC236}">
              <a16:creationId xmlns:a16="http://schemas.microsoft.com/office/drawing/2014/main" id="{6F1F460A-695A-4B7D-8D82-A842C70775CB}"/>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61" name="【福祉施設】&#10;一人当たり面積該当値テキスト">
          <a:extLst>
            <a:ext uri="{FF2B5EF4-FFF2-40B4-BE49-F238E27FC236}">
              <a16:creationId xmlns:a16="http://schemas.microsoft.com/office/drawing/2014/main" id="{2323A30A-DF9D-452D-A880-E47B7EC8DF9F}"/>
            </a:ext>
          </a:extLst>
        </xdr:cNvPr>
        <xdr:cNvSpPr txBox="1"/>
      </xdr:nvSpPr>
      <xdr:spPr>
        <a:xfrm>
          <a:off x="10515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2" name="楕円 361">
          <a:extLst>
            <a:ext uri="{FF2B5EF4-FFF2-40B4-BE49-F238E27FC236}">
              <a16:creationId xmlns:a16="http://schemas.microsoft.com/office/drawing/2014/main" id="{F7B70EE1-F448-4E9F-AADF-2C0C2E6A162D}"/>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63" name="直線コネクタ 362">
          <a:extLst>
            <a:ext uri="{FF2B5EF4-FFF2-40B4-BE49-F238E27FC236}">
              <a16:creationId xmlns:a16="http://schemas.microsoft.com/office/drawing/2014/main" id="{2D0BEAD6-1380-4BF6-ABAF-1201DA8B6F4E}"/>
            </a:ext>
          </a:extLst>
        </xdr:cNvPr>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4" name="楕円 363">
          <a:extLst>
            <a:ext uri="{FF2B5EF4-FFF2-40B4-BE49-F238E27FC236}">
              <a16:creationId xmlns:a16="http://schemas.microsoft.com/office/drawing/2014/main" id="{5868FD0F-7E26-4FD8-BD1C-19E4EFCBDC90}"/>
            </a:ext>
          </a:extLst>
        </xdr:cNvPr>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31242</xdr:rowOff>
    </xdr:to>
    <xdr:cxnSp macro="">
      <xdr:nvCxnSpPr>
        <xdr:cNvPr id="365" name="直線コネクタ 364">
          <a:extLst>
            <a:ext uri="{FF2B5EF4-FFF2-40B4-BE49-F238E27FC236}">
              <a16:creationId xmlns:a16="http://schemas.microsoft.com/office/drawing/2014/main" id="{D39B1F7C-4F46-4D74-ACBB-5925786E917E}"/>
            </a:ext>
          </a:extLst>
        </xdr:cNvPr>
        <xdr:cNvCxnSpPr/>
      </xdr:nvCxnSpPr>
      <xdr:spPr>
        <a:xfrm flipV="1">
          <a:off x="8750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151892</xdr:rowOff>
    </xdr:from>
    <xdr:to>
      <xdr:col>41</xdr:col>
      <xdr:colOff>101600</xdr:colOff>
      <xdr:row>85</xdr:row>
      <xdr:rowOff>82042</xdr:rowOff>
    </xdr:to>
    <xdr:sp macro="" textlink="">
      <xdr:nvSpPr>
        <xdr:cNvPr id="366" name="楕円 365">
          <a:extLst>
            <a:ext uri="{FF2B5EF4-FFF2-40B4-BE49-F238E27FC236}">
              <a16:creationId xmlns:a16="http://schemas.microsoft.com/office/drawing/2014/main" id="{C8B3B301-707E-4216-8FA2-07DA4F669B12}"/>
            </a:ext>
          </a:extLst>
        </xdr:cNvPr>
        <xdr:cNvSpPr/>
      </xdr:nvSpPr>
      <xdr:spPr>
        <a:xfrm>
          <a:off x="7810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31242</xdr:rowOff>
    </xdr:from>
    <xdr:to>
      <xdr:col>45</xdr:col>
      <xdr:colOff>177800</xdr:colOff>
      <xdr:row>85</xdr:row>
      <xdr:rowOff>31242</xdr:rowOff>
    </xdr:to>
    <xdr:cxnSp macro="">
      <xdr:nvCxnSpPr>
        <xdr:cNvPr id="367" name="直線コネクタ 366">
          <a:extLst>
            <a:ext uri="{FF2B5EF4-FFF2-40B4-BE49-F238E27FC236}">
              <a16:creationId xmlns:a16="http://schemas.microsoft.com/office/drawing/2014/main" id="{A2CB662F-B720-473F-954F-A0B6AD8C725A}"/>
            </a:ext>
          </a:extLst>
        </xdr:cNvPr>
        <xdr:cNvCxnSpPr/>
      </xdr:nvCxnSpPr>
      <xdr:spPr>
        <a:xfrm>
          <a:off x="7861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68" name="楕円 367">
          <a:extLst>
            <a:ext uri="{FF2B5EF4-FFF2-40B4-BE49-F238E27FC236}">
              <a16:creationId xmlns:a16="http://schemas.microsoft.com/office/drawing/2014/main" id="{1FEF3476-7E6F-4F75-8958-A0879F73FA32}"/>
            </a:ext>
          </a:extLst>
        </xdr:cNvPr>
        <xdr:cNvSpPr/>
      </xdr:nvSpPr>
      <xdr:spPr>
        <a:xfrm>
          <a:off x="6921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31242</xdr:rowOff>
    </xdr:from>
    <xdr:to>
      <xdr:col>41</xdr:col>
      <xdr:colOff>50800</xdr:colOff>
      <xdr:row>85</xdr:row>
      <xdr:rowOff>31242</xdr:rowOff>
    </xdr:to>
    <xdr:cxnSp macro="">
      <xdr:nvCxnSpPr>
        <xdr:cNvPr id="369" name="直線コネクタ 368">
          <a:extLst>
            <a:ext uri="{FF2B5EF4-FFF2-40B4-BE49-F238E27FC236}">
              <a16:creationId xmlns:a16="http://schemas.microsoft.com/office/drawing/2014/main" id="{4F4E09C2-DC9B-496D-9709-6DBD61C127BC}"/>
            </a:ext>
          </a:extLst>
        </xdr:cNvPr>
        <xdr:cNvCxnSpPr/>
      </xdr:nvCxnSpPr>
      <xdr:spPr>
        <a:xfrm>
          <a:off x="6972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C9B218B1-FF15-460A-946F-881A72473E1B}"/>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a:extLst>
            <a:ext uri="{FF2B5EF4-FFF2-40B4-BE49-F238E27FC236}">
              <a16:creationId xmlns:a16="http://schemas.microsoft.com/office/drawing/2014/main" id="{1F998E96-F68D-4506-975D-B909F113A9B1}"/>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a:extLst>
            <a:ext uri="{FF2B5EF4-FFF2-40B4-BE49-F238E27FC236}">
              <a16:creationId xmlns:a16="http://schemas.microsoft.com/office/drawing/2014/main" id="{C9D72073-5BDC-4712-96A7-EAF7FBF0186D}"/>
            </a:ext>
          </a:extLst>
        </xdr:cNvPr>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a:extLst>
            <a:ext uri="{FF2B5EF4-FFF2-40B4-BE49-F238E27FC236}">
              <a16:creationId xmlns:a16="http://schemas.microsoft.com/office/drawing/2014/main" id="{9A9AEF22-AD4F-40DB-A0F0-0D4503ADAAF9}"/>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4" name="n_1mainValue【福祉施設】&#10;一人当たり面積">
          <a:extLst>
            <a:ext uri="{FF2B5EF4-FFF2-40B4-BE49-F238E27FC236}">
              <a16:creationId xmlns:a16="http://schemas.microsoft.com/office/drawing/2014/main" id="{817F63AF-8192-401B-BEFA-51E07E37F084}"/>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5" name="n_2mainValue【福祉施設】&#10;一人当たり面積">
          <a:extLst>
            <a:ext uri="{FF2B5EF4-FFF2-40B4-BE49-F238E27FC236}">
              <a16:creationId xmlns:a16="http://schemas.microsoft.com/office/drawing/2014/main" id="{8214E60A-F493-4A97-A03A-2CB3C59BAE09}"/>
            </a:ext>
          </a:extLst>
        </xdr:cNvPr>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6" name="n_3mainValue【福祉施設】&#10;一人当たり面積">
          <a:extLst>
            <a:ext uri="{FF2B5EF4-FFF2-40B4-BE49-F238E27FC236}">
              <a16:creationId xmlns:a16="http://schemas.microsoft.com/office/drawing/2014/main" id="{F112F1BE-D4E4-46CD-B613-A8D67F56D371}"/>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7" name="n_4mainValue【福祉施設】&#10;一人当たり面積">
          <a:extLst>
            <a:ext uri="{FF2B5EF4-FFF2-40B4-BE49-F238E27FC236}">
              <a16:creationId xmlns:a16="http://schemas.microsoft.com/office/drawing/2014/main" id="{8B07D016-AE7D-4DF3-B523-67297E875FC5}"/>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6CF8619-8261-4B0B-951A-DA6AEA5A2CE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34E6B62-C478-44A1-A9F6-8B37C0DEF2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7E8AE62-3593-4636-89B5-3A68282A03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82DEE6C-1902-4096-9FB6-8743F99FF1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A7B438D-1F2D-42D8-A0D6-F54DF4C809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297DFD8-2248-4408-A9B5-DE6E949744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5A36DBAF-0D52-43F8-85F3-57D41EE9EB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3A8F35B-5098-4627-B676-2800455D45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1B594463-090B-44C4-BE98-E0C8C8A0F9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37208C34-CF4A-4AA9-8829-50864CE0DDE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93F78D54-EE62-4EAF-83AE-01CEF67F968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53C85CD6-5BBC-4986-998F-8446D70DE09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1EC7E1AF-4D84-4EA1-A15B-0A6244E039C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C5A2C83F-FE01-40A2-85FD-DBAFD8425ED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1E0F706-93A2-45F9-BB0C-937242842C1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DCB2B0DF-FA7C-4C5E-9F45-641F79E7E3A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A1AB94E4-239F-4C00-9943-F7902D3F1AD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239FC45E-425F-45DE-B26C-5294A2D169E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9DB0C8DA-D3ED-4251-92AF-30D7452E8D9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170B189-4B4F-4FCD-97B8-BB4FA79B09E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70B646DF-A6F4-429F-95E0-3BF5F516C86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114F4AC-4859-4543-BC99-29FF44520D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55BCF317-9A8E-42F5-8D27-A489DC98579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44AA832F-A9F3-4E0C-AB32-063332868D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96435602-4C50-49D9-879E-4A26289DF148}"/>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6497A6E8-1360-416D-8042-8169AC73B849}"/>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11BC8597-CB24-4553-B517-E88DDA26969E}"/>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21B02894-E3FF-4F6C-AB1E-9051C3F46571}"/>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F845FA8F-E771-45AB-8109-F4F6AF072C54}"/>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835FE78A-A614-4387-804D-A5E3BF5BC414}"/>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38993E60-A80B-4705-BC5A-1ABF1D01F1F6}"/>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93B3271F-BB9A-4A71-BA3F-9E84D55C6E3A}"/>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FC8EB760-DADC-4675-9505-2B727E196B58}"/>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FA3377FC-A1B2-4B55-978E-FBDA020D407B}"/>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79709153-515D-406B-8EC1-51DC0B38937B}"/>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7778BB8-E75E-4792-A067-5F612BB2A12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FD8DE3F-5B68-4F8E-8C10-AA4932D5A2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63B1EA2-69DB-44DA-A0D0-6D6A8387FD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C6AB066-45A4-49FC-BFC6-42D65B5C7A4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A70F3FE-8121-4AF7-8B5F-1A35CFEB7C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52070</xdr:rowOff>
    </xdr:from>
    <xdr:to>
      <xdr:col>24</xdr:col>
      <xdr:colOff>114300</xdr:colOff>
      <xdr:row>103</xdr:row>
      <xdr:rowOff>153670</xdr:rowOff>
    </xdr:to>
    <xdr:sp macro="" textlink="">
      <xdr:nvSpPr>
        <xdr:cNvPr id="418" name="楕円 417">
          <a:extLst>
            <a:ext uri="{FF2B5EF4-FFF2-40B4-BE49-F238E27FC236}">
              <a16:creationId xmlns:a16="http://schemas.microsoft.com/office/drawing/2014/main" id="{C0BEA0BE-2EFE-4858-B438-2304B3F307BD}"/>
            </a:ext>
          </a:extLst>
        </xdr:cNvPr>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74947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974BF624-2C4E-43C9-B8FF-DFED3B5A0DDB}"/>
            </a:ext>
          </a:extLst>
        </xdr:cNvPr>
        <xdr:cNvSpPr txBox="1"/>
      </xdr:nvSpPr>
      <xdr:spPr>
        <a:xfrm>
          <a:off x="4673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xdr:rowOff>
    </xdr:from>
    <xdr:to>
      <xdr:col>20</xdr:col>
      <xdr:colOff>38100</xdr:colOff>
      <xdr:row>103</xdr:row>
      <xdr:rowOff>106045</xdr:rowOff>
    </xdr:to>
    <xdr:sp macro="" textlink="">
      <xdr:nvSpPr>
        <xdr:cNvPr id="420" name="楕円 419">
          <a:extLst>
            <a:ext uri="{FF2B5EF4-FFF2-40B4-BE49-F238E27FC236}">
              <a16:creationId xmlns:a16="http://schemas.microsoft.com/office/drawing/2014/main" id="{8002C661-D8BF-40D0-86EC-EBC28F3186C9}"/>
            </a:ext>
          </a:extLst>
        </xdr:cNvPr>
        <xdr:cNvSpPr/>
      </xdr:nvSpPr>
      <xdr:spPr>
        <a:xfrm>
          <a:off x="3746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55245</xdr:rowOff>
    </xdr:from>
    <xdr:to>
      <xdr:col>24</xdr:col>
      <xdr:colOff>63500</xdr:colOff>
      <xdr:row>103</xdr:row>
      <xdr:rowOff>102870</xdr:rowOff>
    </xdr:to>
    <xdr:cxnSp macro="">
      <xdr:nvCxnSpPr>
        <xdr:cNvPr id="421" name="直線コネクタ 420">
          <a:extLst>
            <a:ext uri="{FF2B5EF4-FFF2-40B4-BE49-F238E27FC236}">
              <a16:creationId xmlns:a16="http://schemas.microsoft.com/office/drawing/2014/main" id="{33185339-35B0-407E-9E4E-861562779474}"/>
            </a:ext>
          </a:extLst>
        </xdr:cNvPr>
        <xdr:cNvCxnSpPr/>
      </xdr:nvCxnSpPr>
      <xdr:spPr>
        <a:xfrm>
          <a:off x="3797300" y="17714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164464</xdr:rowOff>
    </xdr:from>
    <xdr:to>
      <xdr:col>15</xdr:col>
      <xdr:colOff>101600</xdr:colOff>
      <xdr:row>103</xdr:row>
      <xdr:rowOff>94614</xdr:rowOff>
    </xdr:to>
    <xdr:sp macro="" textlink="">
      <xdr:nvSpPr>
        <xdr:cNvPr id="422" name="楕円 421">
          <a:extLst>
            <a:ext uri="{FF2B5EF4-FFF2-40B4-BE49-F238E27FC236}">
              <a16:creationId xmlns:a16="http://schemas.microsoft.com/office/drawing/2014/main" id="{A2BCA2D0-2F69-401E-8035-0D014A61DD1A}"/>
            </a:ext>
          </a:extLst>
        </xdr:cNvPr>
        <xdr:cNvSpPr/>
      </xdr:nvSpPr>
      <xdr:spPr>
        <a:xfrm>
          <a:off x="2857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43814</xdr:rowOff>
    </xdr:from>
    <xdr:to>
      <xdr:col>19</xdr:col>
      <xdr:colOff>177800</xdr:colOff>
      <xdr:row>103</xdr:row>
      <xdr:rowOff>55245</xdr:rowOff>
    </xdr:to>
    <xdr:cxnSp macro="">
      <xdr:nvCxnSpPr>
        <xdr:cNvPr id="423" name="直線コネクタ 422">
          <a:extLst>
            <a:ext uri="{FF2B5EF4-FFF2-40B4-BE49-F238E27FC236}">
              <a16:creationId xmlns:a16="http://schemas.microsoft.com/office/drawing/2014/main" id="{E90448AE-F18E-4C1C-A1F8-72AA4C95028C}"/>
            </a:ext>
          </a:extLst>
        </xdr:cNvPr>
        <xdr:cNvCxnSpPr/>
      </xdr:nvCxnSpPr>
      <xdr:spPr>
        <a:xfrm>
          <a:off x="2908300" y="177031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24" name="楕円 423">
          <a:extLst>
            <a:ext uri="{FF2B5EF4-FFF2-40B4-BE49-F238E27FC236}">
              <a16:creationId xmlns:a16="http://schemas.microsoft.com/office/drawing/2014/main" id="{FA045BE1-F67E-4D21-8F39-EE12BBDBBC16}"/>
            </a:ext>
          </a:extLst>
        </xdr:cNvPr>
        <xdr:cNvSpPr/>
      </xdr:nvSpPr>
      <xdr:spPr>
        <a:xfrm>
          <a:off x="1968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169545</xdr:rowOff>
    </xdr:from>
    <xdr:to>
      <xdr:col>15</xdr:col>
      <xdr:colOff>50800</xdr:colOff>
      <xdr:row>103</xdr:row>
      <xdr:rowOff>43814</xdr:rowOff>
    </xdr:to>
    <xdr:cxnSp macro="">
      <xdr:nvCxnSpPr>
        <xdr:cNvPr id="425" name="直線コネクタ 424">
          <a:extLst>
            <a:ext uri="{FF2B5EF4-FFF2-40B4-BE49-F238E27FC236}">
              <a16:creationId xmlns:a16="http://schemas.microsoft.com/office/drawing/2014/main" id="{3F2ECF4F-91D8-46A1-9363-D3BAEDA3EF76}"/>
            </a:ext>
          </a:extLst>
        </xdr:cNvPr>
        <xdr:cNvCxnSpPr/>
      </xdr:nvCxnSpPr>
      <xdr:spPr>
        <a:xfrm>
          <a:off x="2019300" y="176574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99695</xdr:rowOff>
    </xdr:from>
    <xdr:to>
      <xdr:col>6</xdr:col>
      <xdr:colOff>38100</xdr:colOff>
      <xdr:row>103</xdr:row>
      <xdr:rowOff>29845</xdr:rowOff>
    </xdr:to>
    <xdr:sp macro="" textlink="">
      <xdr:nvSpPr>
        <xdr:cNvPr id="426" name="楕円 425">
          <a:extLst>
            <a:ext uri="{FF2B5EF4-FFF2-40B4-BE49-F238E27FC236}">
              <a16:creationId xmlns:a16="http://schemas.microsoft.com/office/drawing/2014/main" id="{4C55F74B-9F68-4915-AE46-A97F6845880D}"/>
            </a:ext>
          </a:extLst>
        </xdr:cNvPr>
        <xdr:cNvSpPr/>
      </xdr:nvSpPr>
      <xdr:spPr>
        <a:xfrm>
          <a:off x="1079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150495</xdr:rowOff>
    </xdr:from>
    <xdr:to>
      <xdr:col>10</xdr:col>
      <xdr:colOff>114300</xdr:colOff>
      <xdr:row>102</xdr:row>
      <xdr:rowOff>169545</xdr:rowOff>
    </xdr:to>
    <xdr:cxnSp macro="">
      <xdr:nvCxnSpPr>
        <xdr:cNvPr id="427" name="直線コネクタ 426">
          <a:extLst>
            <a:ext uri="{FF2B5EF4-FFF2-40B4-BE49-F238E27FC236}">
              <a16:creationId xmlns:a16="http://schemas.microsoft.com/office/drawing/2014/main" id="{DBB54FDA-E5E4-4A9C-9F83-747664B83308}"/>
            </a:ext>
          </a:extLst>
        </xdr:cNvPr>
        <xdr:cNvCxnSpPr/>
      </xdr:nvCxnSpPr>
      <xdr:spPr>
        <a:xfrm>
          <a:off x="1130300" y="176383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04D1649C-7BFD-460E-8067-699556F3E0AE}"/>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a:extLst>
            <a:ext uri="{FF2B5EF4-FFF2-40B4-BE49-F238E27FC236}">
              <a16:creationId xmlns:a16="http://schemas.microsoft.com/office/drawing/2014/main" id="{01DF725A-B80C-4802-9AC1-98D87F7137CD}"/>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a:extLst>
            <a:ext uri="{FF2B5EF4-FFF2-40B4-BE49-F238E27FC236}">
              <a16:creationId xmlns:a16="http://schemas.microsoft.com/office/drawing/2014/main" id="{CD6E8825-053C-4EDD-B6C2-50EEB9DC621E}"/>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a:extLst>
            <a:ext uri="{FF2B5EF4-FFF2-40B4-BE49-F238E27FC236}">
              <a16:creationId xmlns:a16="http://schemas.microsoft.com/office/drawing/2014/main" id="{6D668CDC-3148-4970-8770-6AAD3E4FBB61}"/>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122572</xdr:rowOff>
    </xdr:from>
    <xdr:ext cx="405111" cy="259045"/>
    <xdr:sp macro="" textlink="">
      <xdr:nvSpPr>
        <xdr:cNvPr id="432" name="n_1mainValue【市民会館】&#10;有形固定資産減価償却率">
          <a:extLst>
            <a:ext uri="{FF2B5EF4-FFF2-40B4-BE49-F238E27FC236}">
              <a16:creationId xmlns:a16="http://schemas.microsoft.com/office/drawing/2014/main" id="{635B23E0-E532-4362-BD3B-4628D49EC918}"/>
            </a:ext>
          </a:extLst>
        </xdr:cNvPr>
        <xdr:cNvSpPr txBox="1"/>
      </xdr:nvSpPr>
      <xdr:spPr>
        <a:xfrm>
          <a:off x="35820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433" name="n_2mainValue【市民会館】&#10;有形固定資産減価償却率">
          <a:extLst>
            <a:ext uri="{FF2B5EF4-FFF2-40B4-BE49-F238E27FC236}">
              <a16:creationId xmlns:a16="http://schemas.microsoft.com/office/drawing/2014/main" id="{F4C5CBE7-DF21-4F39-8A7F-420AAA1AC2D5}"/>
            </a:ext>
          </a:extLst>
        </xdr:cNvPr>
        <xdr:cNvSpPr txBox="1"/>
      </xdr:nvSpPr>
      <xdr:spPr>
        <a:xfrm>
          <a:off x="2705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4" name="n_3mainValue【市民会館】&#10;有形固定資産減価償却率">
          <a:extLst>
            <a:ext uri="{FF2B5EF4-FFF2-40B4-BE49-F238E27FC236}">
              <a16:creationId xmlns:a16="http://schemas.microsoft.com/office/drawing/2014/main" id="{B147AF13-CE7C-45B3-AC2A-F61D7BD8CBEB}"/>
            </a:ext>
          </a:extLst>
        </xdr:cNvPr>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46372</xdr:rowOff>
    </xdr:from>
    <xdr:ext cx="405111" cy="259045"/>
    <xdr:sp macro="" textlink="">
      <xdr:nvSpPr>
        <xdr:cNvPr id="435" name="n_4mainValue【市民会館】&#10;有形固定資産減価償却率">
          <a:extLst>
            <a:ext uri="{FF2B5EF4-FFF2-40B4-BE49-F238E27FC236}">
              <a16:creationId xmlns:a16="http://schemas.microsoft.com/office/drawing/2014/main" id="{9465CC05-3E23-433C-A5C4-770C383D7C93}"/>
            </a:ext>
          </a:extLst>
        </xdr:cNvPr>
        <xdr:cNvSpPr txBox="1"/>
      </xdr:nvSpPr>
      <xdr:spPr>
        <a:xfrm>
          <a:off x="927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CE153C3E-2F26-4065-894B-9813280D92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CBB78D12-014A-4466-A8A6-AAB253C56B9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11A46A75-1189-4A60-A582-6780EEE36E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19E2F40-7824-4B81-AA5B-55BD76343A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3D76E7E6-89F0-4560-8CD6-7FA26EBB86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80613599-671F-4AC9-A8FC-C87C297F98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BAA3AB44-4DD6-4079-B565-7743794A1B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C6C9C1B-3354-492B-BD1D-7F8FB935B73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31698349-8B4A-425B-A7C2-9B25505B6CC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24641F7-95F5-441C-8134-47A541443F3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2A3BF0E7-C55E-48D2-BE6F-F694165C027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3F8CE84C-2E9B-4BC1-94DC-BB3DEBAD54C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4F8D7868-1A18-495C-BCC6-072FF292EDA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C9610D50-9754-4107-859C-D093DD565CD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B2D8C0BF-BCC0-4170-B786-D0C0EBF31AE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FA2EE629-6AD0-43B3-80FA-5AE1ECE7583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C0B135AE-E641-4925-A139-0C79FA7225E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BD4D3928-6D36-4FB7-BDF9-19466AC1FA3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64540EBB-BDEF-4277-9AD1-D4B86B2DE6D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A1312F5B-B82D-461F-ADB2-3AAE89CAB64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6ADE1AB1-700E-439E-9BDD-F742CF2DFF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A2835A1-36CC-4AC1-9031-8FB228F3509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948CA059-4BD7-49BE-9072-AEA373838B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1F314F90-8A3A-4E03-BFC8-461A36CA638D}"/>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DF4BEBF4-0E24-4834-9EDB-B704A0B22F13}"/>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AE8FEA9E-B445-4EBF-AEB9-8C6B61B9F3F7}"/>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A6369323-6A1C-4A76-A072-13E6AEFBFEBD}"/>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8C288B4E-6FF0-4D77-99FE-CC1D4C58CEC2}"/>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EA893694-5B19-4493-ADBE-AEAD5221F429}"/>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237B5E47-D6A0-4F12-969F-CF225FB9C2DB}"/>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8565DB-3FA2-4262-ABB1-AF434C06FABF}"/>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6D6E717E-7A73-45D6-BAF6-26537DA2E0A2}"/>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4EFF7269-C4E2-4FBC-94F8-D6213D6B872B}"/>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149DE1DB-0911-4748-8F71-08B5187D70DF}"/>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3A01436A-B598-430B-B853-23721D01A32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D7DE1CA-DD4B-4864-B152-2B32584804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4A276C8D-045B-4116-BD4B-F436D22C7F8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512C786-8EC9-440B-AFC2-0D2E67E625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DE1814F-98E8-4B5C-9542-0CFD8AF663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86361</xdr:rowOff>
    </xdr:from>
    <xdr:to>
      <xdr:col>55</xdr:col>
      <xdr:colOff>50800</xdr:colOff>
      <xdr:row>104</xdr:row>
      <xdr:rowOff>16511</xdr:rowOff>
    </xdr:to>
    <xdr:sp macro="" textlink="">
      <xdr:nvSpPr>
        <xdr:cNvPr id="475" name="楕円 474">
          <a:extLst>
            <a:ext uri="{FF2B5EF4-FFF2-40B4-BE49-F238E27FC236}">
              <a16:creationId xmlns:a16="http://schemas.microsoft.com/office/drawing/2014/main" id="{AA69E4D2-E36B-4424-A5EB-06C33EE8B0D0}"/>
            </a:ext>
          </a:extLst>
        </xdr:cNvPr>
        <xdr:cNvSpPr/>
      </xdr:nvSpPr>
      <xdr:spPr>
        <a:xfrm>
          <a:off x="10426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109238</xdr:rowOff>
    </xdr:from>
    <xdr:ext cx="469744" cy="259045"/>
    <xdr:sp macro="" textlink="">
      <xdr:nvSpPr>
        <xdr:cNvPr id="476" name="【市民会館】&#10;一人当たり面積該当値テキスト">
          <a:extLst>
            <a:ext uri="{FF2B5EF4-FFF2-40B4-BE49-F238E27FC236}">
              <a16:creationId xmlns:a16="http://schemas.microsoft.com/office/drawing/2014/main" id="{1D872008-1927-434E-8B15-4D4D0618E662}"/>
            </a:ext>
          </a:extLst>
        </xdr:cNvPr>
        <xdr:cNvSpPr txBox="1"/>
      </xdr:nvSpPr>
      <xdr:spPr>
        <a:xfrm>
          <a:off x="10515600"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97789</xdr:rowOff>
    </xdr:from>
    <xdr:to>
      <xdr:col>50</xdr:col>
      <xdr:colOff>165100</xdr:colOff>
      <xdr:row>104</xdr:row>
      <xdr:rowOff>27939</xdr:rowOff>
    </xdr:to>
    <xdr:sp macro="" textlink="">
      <xdr:nvSpPr>
        <xdr:cNvPr id="477" name="楕円 476">
          <a:extLst>
            <a:ext uri="{FF2B5EF4-FFF2-40B4-BE49-F238E27FC236}">
              <a16:creationId xmlns:a16="http://schemas.microsoft.com/office/drawing/2014/main" id="{C3080CD5-C6ED-4688-9459-FE25BBC7E630}"/>
            </a:ext>
          </a:extLst>
        </xdr:cNvPr>
        <xdr:cNvSpPr/>
      </xdr:nvSpPr>
      <xdr:spPr>
        <a:xfrm>
          <a:off x="958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137161</xdr:rowOff>
    </xdr:from>
    <xdr:to>
      <xdr:col>55</xdr:col>
      <xdr:colOff>0</xdr:colOff>
      <xdr:row>103</xdr:row>
      <xdr:rowOff>148589</xdr:rowOff>
    </xdr:to>
    <xdr:cxnSp macro="">
      <xdr:nvCxnSpPr>
        <xdr:cNvPr id="478" name="直線コネクタ 477">
          <a:extLst>
            <a:ext uri="{FF2B5EF4-FFF2-40B4-BE49-F238E27FC236}">
              <a16:creationId xmlns:a16="http://schemas.microsoft.com/office/drawing/2014/main" id="{50946400-7E08-400E-B27B-34011B8F2933}"/>
            </a:ext>
          </a:extLst>
        </xdr:cNvPr>
        <xdr:cNvCxnSpPr/>
      </xdr:nvCxnSpPr>
      <xdr:spPr>
        <a:xfrm flipV="1">
          <a:off x="9639300" y="177965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105411</xdr:rowOff>
    </xdr:from>
    <xdr:to>
      <xdr:col>46</xdr:col>
      <xdr:colOff>38100</xdr:colOff>
      <xdr:row>104</xdr:row>
      <xdr:rowOff>35561</xdr:rowOff>
    </xdr:to>
    <xdr:sp macro="" textlink="">
      <xdr:nvSpPr>
        <xdr:cNvPr id="479" name="楕円 478">
          <a:extLst>
            <a:ext uri="{FF2B5EF4-FFF2-40B4-BE49-F238E27FC236}">
              <a16:creationId xmlns:a16="http://schemas.microsoft.com/office/drawing/2014/main" id="{8F5C413E-DC55-4F35-8AEE-60A9B363D0A9}"/>
            </a:ext>
          </a:extLst>
        </xdr:cNvPr>
        <xdr:cNvSpPr/>
      </xdr:nvSpPr>
      <xdr:spPr>
        <a:xfrm>
          <a:off x="869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148589</xdr:rowOff>
    </xdr:from>
    <xdr:to>
      <xdr:col>50</xdr:col>
      <xdr:colOff>114300</xdr:colOff>
      <xdr:row>103</xdr:row>
      <xdr:rowOff>156211</xdr:rowOff>
    </xdr:to>
    <xdr:cxnSp macro="">
      <xdr:nvCxnSpPr>
        <xdr:cNvPr id="480" name="直線コネクタ 479">
          <a:extLst>
            <a:ext uri="{FF2B5EF4-FFF2-40B4-BE49-F238E27FC236}">
              <a16:creationId xmlns:a16="http://schemas.microsoft.com/office/drawing/2014/main" id="{A6604179-8312-45C1-A8B8-981869F8967A}"/>
            </a:ext>
          </a:extLst>
        </xdr:cNvPr>
        <xdr:cNvCxnSpPr/>
      </xdr:nvCxnSpPr>
      <xdr:spPr>
        <a:xfrm flipV="1">
          <a:off x="8750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113030</xdr:rowOff>
    </xdr:from>
    <xdr:to>
      <xdr:col>41</xdr:col>
      <xdr:colOff>101600</xdr:colOff>
      <xdr:row>104</xdr:row>
      <xdr:rowOff>43180</xdr:rowOff>
    </xdr:to>
    <xdr:sp macro="" textlink="">
      <xdr:nvSpPr>
        <xdr:cNvPr id="481" name="楕円 480">
          <a:extLst>
            <a:ext uri="{FF2B5EF4-FFF2-40B4-BE49-F238E27FC236}">
              <a16:creationId xmlns:a16="http://schemas.microsoft.com/office/drawing/2014/main" id="{A0038308-A7FE-407A-A4E9-8642EB769BAA}"/>
            </a:ext>
          </a:extLst>
        </xdr:cNvPr>
        <xdr:cNvSpPr/>
      </xdr:nvSpPr>
      <xdr:spPr>
        <a:xfrm>
          <a:off x="781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156211</xdr:rowOff>
    </xdr:from>
    <xdr:to>
      <xdr:col>45</xdr:col>
      <xdr:colOff>177800</xdr:colOff>
      <xdr:row>103</xdr:row>
      <xdr:rowOff>163830</xdr:rowOff>
    </xdr:to>
    <xdr:cxnSp macro="">
      <xdr:nvCxnSpPr>
        <xdr:cNvPr id="482" name="直線コネクタ 481">
          <a:extLst>
            <a:ext uri="{FF2B5EF4-FFF2-40B4-BE49-F238E27FC236}">
              <a16:creationId xmlns:a16="http://schemas.microsoft.com/office/drawing/2014/main" id="{0748588E-4839-4195-AC71-872C877B5E06}"/>
            </a:ext>
          </a:extLst>
        </xdr:cNvPr>
        <xdr:cNvCxnSpPr/>
      </xdr:nvCxnSpPr>
      <xdr:spPr>
        <a:xfrm flipV="1">
          <a:off x="7861300" y="1781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120650</xdr:rowOff>
    </xdr:from>
    <xdr:to>
      <xdr:col>36</xdr:col>
      <xdr:colOff>165100</xdr:colOff>
      <xdr:row>104</xdr:row>
      <xdr:rowOff>50800</xdr:rowOff>
    </xdr:to>
    <xdr:sp macro="" textlink="">
      <xdr:nvSpPr>
        <xdr:cNvPr id="483" name="楕円 482">
          <a:extLst>
            <a:ext uri="{FF2B5EF4-FFF2-40B4-BE49-F238E27FC236}">
              <a16:creationId xmlns:a16="http://schemas.microsoft.com/office/drawing/2014/main" id="{5C3C6B9C-F673-46CC-A7D2-AE7B3CBCC08A}"/>
            </a:ext>
          </a:extLst>
        </xdr:cNvPr>
        <xdr:cNvSpPr/>
      </xdr:nvSpPr>
      <xdr:spPr>
        <a:xfrm>
          <a:off x="692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163830</xdr:rowOff>
    </xdr:from>
    <xdr:to>
      <xdr:col>41</xdr:col>
      <xdr:colOff>50800</xdr:colOff>
      <xdr:row>104</xdr:row>
      <xdr:rowOff>0</xdr:rowOff>
    </xdr:to>
    <xdr:cxnSp macro="">
      <xdr:nvCxnSpPr>
        <xdr:cNvPr id="484" name="直線コネクタ 483">
          <a:extLst>
            <a:ext uri="{FF2B5EF4-FFF2-40B4-BE49-F238E27FC236}">
              <a16:creationId xmlns:a16="http://schemas.microsoft.com/office/drawing/2014/main" id="{E94AE0E1-25D5-45DB-A825-FF555A4EA57F}"/>
            </a:ext>
          </a:extLst>
        </xdr:cNvPr>
        <xdr:cNvCxnSpPr/>
      </xdr:nvCxnSpPr>
      <xdr:spPr>
        <a:xfrm flipV="1">
          <a:off x="6972300" y="1782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6942DB9B-776A-4918-BCD4-42388270B375}"/>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a:extLst>
            <a:ext uri="{FF2B5EF4-FFF2-40B4-BE49-F238E27FC236}">
              <a16:creationId xmlns:a16="http://schemas.microsoft.com/office/drawing/2014/main" id="{D50BC3E1-2315-4F43-A539-7D0BB5082C25}"/>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a:extLst>
            <a:ext uri="{FF2B5EF4-FFF2-40B4-BE49-F238E27FC236}">
              <a16:creationId xmlns:a16="http://schemas.microsoft.com/office/drawing/2014/main" id="{36239DEC-6259-49DE-BF89-A24E64525CA6}"/>
            </a:ext>
          </a:extLst>
        </xdr:cNvPr>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a:extLst>
            <a:ext uri="{FF2B5EF4-FFF2-40B4-BE49-F238E27FC236}">
              <a16:creationId xmlns:a16="http://schemas.microsoft.com/office/drawing/2014/main" id="{2F066414-DD28-4118-A9EE-5AA527E7B711}"/>
            </a:ext>
          </a:extLst>
        </xdr:cNvPr>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44466</xdr:rowOff>
    </xdr:from>
    <xdr:ext cx="469744" cy="259045"/>
    <xdr:sp macro="" textlink="">
      <xdr:nvSpPr>
        <xdr:cNvPr id="489" name="n_1mainValue【市民会館】&#10;一人当たり面積">
          <a:extLst>
            <a:ext uri="{FF2B5EF4-FFF2-40B4-BE49-F238E27FC236}">
              <a16:creationId xmlns:a16="http://schemas.microsoft.com/office/drawing/2014/main" id="{9655E817-B459-4868-8404-9E755A6C6F77}"/>
            </a:ext>
          </a:extLst>
        </xdr:cNvPr>
        <xdr:cNvSpPr txBox="1"/>
      </xdr:nvSpPr>
      <xdr:spPr>
        <a:xfrm>
          <a:off x="9391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52088</xdr:rowOff>
    </xdr:from>
    <xdr:ext cx="469744" cy="259045"/>
    <xdr:sp macro="" textlink="">
      <xdr:nvSpPr>
        <xdr:cNvPr id="490" name="n_2mainValue【市民会館】&#10;一人当たり面積">
          <a:extLst>
            <a:ext uri="{FF2B5EF4-FFF2-40B4-BE49-F238E27FC236}">
              <a16:creationId xmlns:a16="http://schemas.microsoft.com/office/drawing/2014/main" id="{A3CCB072-7D5A-410D-93FB-102F77031E5A}"/>
            </a:ext>
          </a:extLst>
        </xdr:cNvPr>
        <xdr:cNvSpPr txBox="1"/>
      </xdr:nvSpPr>
      <xdr:spPr>
        <a:xfrm>
          <a:off x="8515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59707</xdr:rowOff>
    </xdr:from>
    <xdr:ext cx="469744" cy="259045"/>
    <xdr:sp macro="" textlink="">
      <xdr:nvSpPr>
        <xdr:cNvPr id="491" name="n_3mainValue【市民会館】&#10;一人当たり面積">
          <a:extLst>
            <a:ext uri="{FF2B5EF4-FFF2-40B4-BE49-F238E27FC236}">
              <a16:creationId xmlns:a16="http://schemas.microsoft.com/office/drawing/2014/main" id="{39945264-049B-4B92-8BFB-58CB614D09CC}"/>
            </a:ext>
          </a:extLst>
        </xdr:cNvPr>
        <xdr:cNvSpPr txBox="1"/>
      </xdr:nvSpPr>
      <xdr:spPr>
        <a:xfrm>
          <a:off x="7626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67327</xdr:rowOff>
    </xdr:from>
    <xdr:ext cx="469744" cy="259045"/>
    <xdr:sp macro="" textlink="">
      <xdr:nvSpPr>
        <xdr:cNvPr id="492" name="n_4mainValue【市民会館】&#10;一人当たり面積">
          <a:extLst>
            <a:ext uri="{FF2B5EF4-FFF2-40B4-BE49-F238E27FC236}">
              <a16:creationId xmlns:a16="http://schemas.microsoft.com/office/drawing/2014/main" id="{728A38DC-FAE9-43C6-B551-735B893F9826}"/>
            </a:ext>
          </a:extLst>
        </xdr:cNvPr>
        <xdr:cNvSpPr txBox="1"/>
      </xdr:nvSpPr>
      <xdr:spPr>
        <a:xfrm>
          <a:off x="6737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54A75170-9ED1-47E5-A1F4-A79CBEC9ED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349D757-61F3-4D57-BBF4-7D7BD12165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B0D2BCF8-E204-423F-B9CF-E00F3F45A3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10E2F46-C873-4B2C-9466-BDBB65C329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4110174A-EAEE-4B86-9B29-A44519E711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58DD3C3-8710-41FD-81CB-64271AFEF0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B7945AD4-50BE-45F7-9767-A04A1FE90C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7E9652C4-2279-468F-B497-4675EA5957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655BC9A3-D204-45C9-8419-8AC97460E8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4899CDF4-3BB1-4078-81EB-93DD216144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7C6402F-9580-40C7-9B8D-AE37C11CA9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CF45F784-E7E6-4860-AA57-00818B60CF5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C8683B4B-B1A5-48C5-885D-BA2AB87B357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6A033E9C-3AE7-4C60-BFE2-05525661E39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52DF613C-3443-4C23-835F-706707F6B0C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817E9E42-FE5F-439E-9D6D-5C4A7C764C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2A88CFE0-411D-4F0C-8FAB-C6BDEDB4E61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93C5EA5-542F-407C-B53C-70E4CF1AA79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B09DFF0F-7518-41B2-BC8D-C06FC4CA5B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4C9FB8A8-7C5F-4D0A-8BE4-7DA606A5B9A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B63F1DFC-3677-44CC-AD78-6A3CBE04A76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92BEDEA-0F20-4F1D-8C91-E9E3FBB104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A752E3FD-27F3-40F3-A1E3-192349E35F8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6355144-4ECC-4402-B1E8-7511D7CFF8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12D5A92D-6E84-46C9-B31A-FB7DDA3B59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FC15F803-34F6-4BCA-9C62-535086D21A27}"/>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E6E0D090-4F9C-45C8-8493-24CC3831BE3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153C184E-2D5E-4538-8E6E-B2E5B103E905}"/>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FA7F9281-39F4-4FD2-8C9E-C01C2F849FC2}"/>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8197D066-A0A8-4445-B5D3-9721037CFB42}"/>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444E707E-E51B-4202-B22E-7123AEF46FE4}"/>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800525D3-802F-42C2-B728-776EFB5E1425}"/>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B2AA0512-2C0E-4F21-AE23-C838DED7C53A}"/>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B422D397-16B3-447F-B21E-C89C26E77ECB}"/>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0C5B8492-180E-4274-AAB5-D9C2DB7470F8}"/>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A6A31229-C66A-4350-A819-AC010D3F1B97}"/>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119C5BB-9CEF-4AE0-8EE2-50F5E57ADF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5F4D42A-3B4B-4D39-B20A-152C0147F9A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9F8E122-4B8D-48E5-8684-5C9595A661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E8DC986-A7B0-4F73-9F36-52E6E66A62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DCD7B6E-FF66-4351-8DD0-C78764F5C5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34" name="楕円 533">
          <a:extLst>
            <a:ext uri="{FF2B5EF4-FFF2-40B4-BE49-F238E27FC236}">
              <a16:creationId xmlns:a16="http://schemas.microsoft.com/office/drawing/2014/main" id="{4D9D67F1-93D1-4D38-BD2C-E0D97E6A509F}"/>
            </a:ext>
          </a:extLst>
        </xdr:cNvPr>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C899800E-A280-418A-9E3D-4E31BC75DE1C}"/>
            </a:ext>
          </a:extLst>
        </xdr:cNvPr>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146231</xdr:rowOff>
    </xdr:from>
    <xdr:to>
      <xdr:col>81</xdr:col>
      <xdr:colOff>101600</xdr:colOff>
      <xdr:row>39</xdr:row>
      <xdr:rowOff>76381</xdr:rowOff>
    </xdr:to>
    <xdr:sp macro="" textlink="">
      <xdr:nvSpPr>
        <xdr:cNvPr id="536" name="楕円 535">
          <a:extLst>
            <a:ext uri="{FF2B5EF4-FFF2-40B4-BE49-F238E27FC236}">
              <a16:creationId xmlns:a16="http://schemas.microsoft.com/office/drawing/2014/main" id="{0019AAC9-3D12-44C5-98EE-E4CA6FC595F7}"/>
            </a:ext>
          </a:extLst>
        </xdr:cNvPr>
        <xdr:cNvSpPr/>
      </xdr:nvSpPr>
      <xdr:spPr>
        <a:xfrm>
          <a:off x="1543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58238</xdr:rowOff>
    </xdr:to>
    <xdr:cxnSp macro="">
      <xdr:nvCxnSpPr>
        <xdr:cNvPr id="537" name="直線コネクタ 536">
          <a:extLst>
            <a:ext uri="{FF2B5EF4-FFF2-40B4-BE49-F238E27FC236}">
              <a16:creationId xmlns:a16="http://schemas.microsoft.com/office/drawing/2014/main" id="{17A13C23-49AC-4B3C-AE76-94105091101E}"/>
            </a:ext>
          </a:extLst>
        </xdr:cNvPr>
        <xdr:cNvCxnSpPr/>
      </xdr:nvCxnSpPr>
      <xdr:spPr>
        <a:xfrm>
          <a:off x="15481300" y="671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38" name="楕円 537">
          <a:extLst>
            <a:ext uri="{FF2B5EF4-FFF2-40B4-BE49-F238E27FC236}">
              <a16:creationId xmlns:a16="http://schemas.microsoft.com/office/drawing/2014/main" id="{B7D83A13-1B0C-4DCE-85C5-F9736B696CFF}"/>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25581</xdr:rowOff>
    </xdr:to>
    <xdr:cxnSp macro="">
      <xdr:nvCxnSpPr>
        <xdr:cNvPr id="539" name="直線コネクタ 538">
          <a:extLst>
            <a:ext uri="{FF2B5EF4-FFF2-40B4-BE49-F238E27FC236}">
              <a16:creationId xmlns:a16="http://schemas.microsoft.com/office/drawing/2014/main" id="{004B0449-FB06-4E8A-8F32-C987C362377E}"/>
            </a:ext>
          </a:extLst>
        </xdr:cNvPr>
        <xdr:cNvCxnSpPr/>
      </xdr:nvCxnSpPr>
      <xdr:spPr>
        <a:xfrm>
          <a:off x="14592300" y="668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540" name="楕円 539">
          <a:extLst>
            <a:ext uri="{FF2B5EF4-FFF2-40B4-BE49-F238E27FC236}">
              <a16:creationId xmlns:a16="http://schemas.microsoft.com/office/drawing/2014/main" id="{A8D0B6B1-9476-4027-8833-1022770C3F8A}"/>
            </a:ext>
          </a:extLst>
        </xdr:cNvPr>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167640</xdr:rowOff>
    </xdr:to>
    <xdr:cxnSp macro="">
      <xdr:nvCxnSpPr>
        <xdr:cNvPr id="541" name="直線コネクタ 540">
          <a:extLst>
            <a:ext uri="{FF2B5EF4-FFF2-40B4-BE49-F238E27FC236}">
              <a16:creationId xmlns:a16="http://schemas.microsoft.com/office/drawing/2014/main" id="{13266117-6CEA-4C68-AA5C-0FD8047C1536}"/>
            </a:ext>
          </a:extLst>
        </xdr:cNvPr>
        <xdr:cNvCxnSpPr/>
      </xdr:nvCxnSpPr>
      <xdr:spPr>
        <a:xfrm>
          <a:off x="13703300" y="656354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120106</xdr:rowOff>
    </xdr:from>
    <xdr:to>
      <xdr:col>67</xdr:col>
      <xdr:colOff>101600</xdr:colOff>
      <xdr:row>38</xdr:row>
      <xdr:rowOff>50256</xdr:rowOff>
    </xdr:to>
    <xdr:sp macro="" textlink="">
      <xdr:nvSpPr>
        <xdr:cNvPr id="542" name="楕円 541">
          <a:extLst>
            <a:ext uri="{FF2B5EF4-FFF2-40B4-BE49-F238E27FC236}">
              <a16:creationId xmlns:a16="http://schemas.microsoft.com/office/drawing/2014/main" id="{9E033695-6B44-4355-B520-89A419A61BCA}"/>
            </a:ext>
          </a:extLst>
        </xdr:cNvPr>
        <xdr:cNvSpPr/>
      </xdr:nvSpPr>
      <xdr:spPr>
        <a:xfrm>
          <a:off x="12763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170906</xdr:rowOff>
    </xdr:from>
    <xdr:to>
      <xdr:col>71</xdr:col>
      <xdr:colOff>177800</xdr:colOff>
      <xdr:row>38</xdr:row>
      <xdr:rowOff>48441</xdr:rowOff>
    </xdr:to>
    <xdr:cxnSp macro="">
      <xdr:nvCxnSpPr>
        <xdr:cNvPr id="543" name="直線コネクタ 542">
          <a:extLst>
            <a:ext uri="{FF2B5EF4-FFF2-40B4-BE49-F238E27FC236}">
              <a16:creationId xmlns:a16="http://schemas.microsoft.com/office/drawing/2014/main" id="{2F8CF9E7-CCC3-443E-9BDB-F5EA2FC68A98}"/>
            </a:ext>
          </a:extLst>
        </xdr:cNvPr>
        <xdr:cNvCxnSpPr/>
      </xdr:nvCxnSpPr>
      <xdr:spPr>
        <a:xfrm>
          <a:off x="12814300" y="65145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A67E9DAF-E693-4AD7-AC5A-D6D577247055}"/>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527133AF-ABAC-4782-98D5-CCB062950CAD}"/>
            </a:ext>
          </a:extLst>
        </xdr:cNvPr>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FBC38A34-F2D3-45D9-8795-BFF1D3FFBF4F}"/>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A5D8CB39-036C-4150-B8F5-FFBA38076FC8}"/>
            </a:ext>
          </a:extLst>
        </xdr:cNvPr>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67508</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53D25FBF-B621-47CB-B136-7F2628754539}"/>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63517</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455A3F04-0C42-4974-A791-6D73CEDF2C6C}"/>
            </a:ext>
          </a:extLst>
        </xdr:cNvPr>
        <xdr:cNvSpPr txBox="1"/>
      </xdr:nvSpPr>
      <xdr:spPr>
        <a:xfrm>
          <a:off x="14389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115769</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FB162FA-F397-4AE8-BECD-6907C7EEFB15}"/>
            </a:ext>
          </a:extLst>
        </xdr:cNvPr>
        <xdr:cNvSpPr txBox="1"/>
      </xdr:nvSpPr>
      <xdr:spPr>
        <a:xfrm>
          <a:off x="13500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66783</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18E144E6-CC07-44C7-B8B9-52B674F8669E}"/>
            </a:ext>
          </a:extLst>
        </xdr:cNvPr>
        <xdr:cNvSpPr txBox="1"/>
      </xdr:nvSpPr>
      <xdr:spPr>
        <a:xfrm>
          <a:off x="12611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8B138EF5-EBDB-4CFA-803E-709E1F9AC7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297CF92C-6AEA-48C6-BECB-3D936812B7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FE03E9EE-47AA-4E5B-86F4-99EBEA2AE2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74736D1A-D2EA-42F4-9C34-947FE66F94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DCCA0C13-6FFA-47C3-8753-F0AAEE1D77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568311D1-AA96-46C9-BCD4-FB09968F76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D75B0A59-84B0-4330-8512-BE720674F22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14EB8F18-00E3-4A68-A071-C5F0B09610A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927C5B45-D011-446E-922C-A567B563DE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3FA14A9-C850-4D80-AEFB-F59E100CCE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28845FCF-BB51-4046-8CB1-8600007AFDF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75E1B771-BDCF-4AAF-83E5-07BA801E54D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DF5417CF-86AA-46DA-A3D8-E351236884B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5C89E551-19AE-4041-BCEB-A25977D0750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F347EBA6-7B9D-48B3-94A5-2D040C378A3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AE8CB859-492C-4250-B658-07D60C397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8DC96AB2-3593-4817-BC2B-46815C3592F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E5D0820D-FB84-4648-A438-81E038F5D5E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182EC22-FD54-480D-9DF0-6230256CA6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89BFC1FB-508F-4951-8285-D07DAAAC00B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EFB99B3-790A-481A-ADF6-839B040B4A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5A0A989E-1E33-4220-A002-DDB7F4CB9046}"/>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ECD6D4B0-2742-4A35-AE30-1CD3575080EE}"/>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54D36730-1A22-481A-BD07-1CAF27841FCD}"/>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B044F034-5D00-49B4-8C79-0BC2B367A4D3}"/>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CD28E5E2-D8F0-411E-804A-6D8839425F6E}"/>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CB21C2F7-CDEE-455B-A780-DD50102A4937}"/>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BC1F82B2-408D-4CFA-8221-666189F0FAC5}"/>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23901255-2107-44E1-9BDB-B5BDBF210EA2}"/>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D2E317D8-A91D-447F-BA0A-70B4A4168F37}"/>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C51C8192-AAAF-49D9-9528-A803A3627FBE}"/>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979EF32A-A588-4A66-B3D6-CB5809D44944}"/>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7C50668-809F-44DB-9239-F8921814BB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6B82133-06F3-4593-AB2F-E27EF01885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F52D9D1-F053-4120-ABB9-7FD8FADD76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3AB16E7-1FDA-4690-B871-FBF91EE620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1E626CB-62E1-484E-97CD-C8C83E9417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99302</xdr:rowOff>
    </xdr:from>
    <xdr:to>
      <xdr:col>116</xdr:col>
      <xdr:colOff>114300</xdr:colOff>
      <xdr:row>41</xdr:row>
      <xdr:rowOff>29452</xdr:rowOff>
    </xdr:to>
    <xdr:sp macro="" textlink="">
      <xdr:nvSpPr>
        <xdr:cNvPr id="589" name="楕円 588">
          <a:extLst>
            <a:ext uri="{FF2B5EF4-FFF2-40B4-BE49-F238E27FC236}">
              <a16:creationId xmlns:a16="http://schemas.microsoft.com/office/drawing/2014/main" id="{375A3ECA-7527-455F-AA9E-78B2E02D9235}"/>
            </a:ext>
          </a:extLst>
        </xdr:cNvPr>
        <xdr:cNvSpPr/>
      </xdr:nvSpPr>
      <xdr:spPr>
        <a:xfrm>
          <a:off x="22110700" y="6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77729</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40A10740-36AF-4096-8B94-CA79A472472C}"/>
            </a:ext>
          </a:extLst>
        </xdr:cNvPr>
        <xdr:cNvSpPr txBox="1"/>
      </xdr:nvSpPr>
      <xdr:spPr>
        <a:xfrm>
          <a:off x="22199600" y="693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102242</xdr:rowOff>
    </xdr:from>
    <xdr:to>
      <xdr:col>112</xdr:col>
      <xdr:colOff>38100</xdr:colOff>
      <xdr:row>41</xdr:row>
      <xdr:rowOff>32392</xdr:rowOff>
    </xdr:to>
    <xdr:sp macro="" textlink="">
      <xdr:nvSpPr>
        <xdr:cNvPr id="591" name="楕円 590">
          <a:extLst>
            <a:ext uri="{FF2B5EF4-FFF2-40B4-BE49-F238E27FC236}">
              <a16:creationId xmlns:a16="http://schemas.microsoft.com/office/drawing/2014/main" id="{E5A591C2-F531-4F5E-B1CA-F64CDEE8FA7F}"/>
            </a:ext>
          </a:extLst>
        </xdr:cNvPr>
        <xdr:cNvSpPr/>
      </xdr:nvSpPr>
      <xdr:spPr>
        <a:xfrm>
          <a:off x="21272500" y="69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150102</xdr:rowOff>
    </xdr:from>
    <xdr:to>
      <xdr:col>116</xdr:col>
      <xdr:colOff>63500</xdr:colOff>
      <xdr:row>40</xdr:row>
      <xdr:rowOff>153042</xdr:rowOff>
    </xdr:to>
    <xdr:cxnSp macro="">
      <xdr:nvCxnSpPr>
        <xdr:cNvPr id="592" name="直線コネクタ 591">
          <a:extLst>
            <a:ext uri="{FF2B5EF4-FFF2-40B4-BE49-F238E27FC236}">
              <a16:creationId xmlns:a16="http://schemas.microsoft.com/office/drawing/2014/main" id="{4948D3FE-2F3A-4613-98F4-25614E910D4E}"/>
            </a:ext>
          </a:extLst>
        </xdr:cNvPr>
        <xdr:cNvCxnSpPr/>
      </xdr:nvCxnSpPr>
      <xdr:spPr>
        <a:xfrm flipV="1">
          <a:off x="21323300" y="7008102"/>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105538</xdr:rowOff>
    </xdr:from>
    <xdr:to>
      <xdr:col>107</xdr:col>
      <xdr:colOff>101600</xdr:colOff>
      <xdr:row>41</xdr:row>
      <xdr:rowOff>35688</xdr:rowOff>
    </xdr:to>
    <xdr:sp macro="" textlink="">
      <xdr:nvSpPr>
        <xdr:cNvPr id="593" name="楕円 592">
          <a:extLst>
            <a:ext uri="{FF2B5EF4-FFF2-40B4-BE49-F238E27FC236}">
              <a16:creationId xmlns:a16="http://schemas.microsoft.com/office/drawing/2014/main" id="{77072F60-500F-44C9-B582-46C745876830}"/>
            </a:ext>
          </a:extLst>
        </xdr:cNvPr>
        <xdr:cNvSpPr/>
      </xdr:nvSpPr>
      <xdr:spPr>
        <a:xfrm>
          <a:off x="20383500" y="69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153042</xdr:rowOff>
    </xdr:from>
    <xdr:to>
      <xdr:col>111</xdr:col>
      <xdr:colOff>177800</xdr:colOff>
      <xdr:row>40</xdr:row>
      <xdr:rowOff>156338</xdr:rowOff>
    </xdr:to>
    <xdr:cxnSp macro="">
      <xdr:nvCxnSpPr>
        <xdr:cNvPr id="594" name="直線コネクタ 593">
          <a:extLst>
            <a:ext uri="{FF2B5EF4-FFF2-40B4-BE49-F238E27FC236}">
              <a16:creationId xmlns:a16="http://schemas.microsoft.com/office/drawing/2014/main" id="{69CAD428-5BB3-45EB-B74E-DC1B16943519}"/>
            </a:ext>
          </a:extLst>
        </xdr:cNvPr>
        <xdr:cNvCxnSpPr/>
      </xdr:nvCxnSpPr>
      <xdr:spPr>
        <a:xfrm flipV="1">
          <a:off x="20434300" y="7011042"/>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63713</xdr:rowOff>
    </xdr:from>
    <xdr:to>
      <xdr:col>102</xdr:col>
      <xdr:colOff>165100</xdr:colOff>
      <xdr:row>40</xdr:row>
      <xdr:rowOff>165313</xdr:rowOff>
    </xdr:to>
    <xdr:sp macro="" textlink="">
      <xdr:nvSpPr>
        <xdr:cNvPr id="595" name="楕円 594">
          <a:extLst>
            <a:ext uri="{FF2B5EF4-FFF2-40B4-BE49-F238E27FC236}">
              <a16:creationId xmlns:a16="http://schemas.microsoft.com/office/drawing/2014/main" id="{ACCD8919-305A-4A17-9B1E-D34356BC5BA5}"/>
            </a:ext>
          </a:extLst>
        </xdr:cNvPr>
        <xdr:cNvSpPr/>
      </xdr:nvSpPr>
      <xdr:spPr>
        <a:xfrm>
          <a:off x="19494500" y="692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114513</xdr:rowOff>
    </xdr:from>
    <xdr:to>
      <xdr:col>107</xdr:col>
      <xdr:colOff>50800</xdr:colOff>
      <xdr:row>40</xdr:row>
      <xdr:rowOff>156338</xdr:rowOff>
    </xdr:to>
    <xdr:cxnSp macro="">
      <xdr:nvCxnSpPr>
        <xdr:cNvPr id="596" name="直線コネクタ 595">
          <a:extLst>
            <a:ext uri="{FF2B5EF4-FFF2-40B4-BE49-F238E27FC236}">
              <a16:creationId xmlns:a16="http://schemas.microsoft.com/office/drawing/2014/main" id="{DD151233-11F3-487B-B8E7-E3C742B12928}"/>
            </a:ext>
          </a:extLst>
        </xdr:cNvPr>
        <xdr:cNvCxnSpPr/>
      </xdr:nvCxnSpPr>
      <xdr:spPr>
        <a:xfrm>
          <a:off x="19545300" y="6972513"/>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78906</xdr:rowOff>
    </xdr:from>
    <xdr:to>
      <xdr:col>98</xdr:col>
      <xdr:colOff>38100</xdr:colOff>
      <xdr:row>41</xdr:row>
      <xdr:rowOff>9056</xdr:rowOff>
    </xdr:to>
    <xdr:sp macro="" textlink="">
      <xdr:nvSpPr>
        <xdr:cNvPr id="597" name="楕円 596">
          <a:extLst>
            <a:ext uri="{FF2B5EF4-FFF2-40B4-BE49-F238E27FC236}">
              <a16:creationId xmlns:a16="http://schemas.microsoft.com/office/drawing/2014/main" id="{AD6E745B-C00F-425A-942D-5944B160A844}"/>
            </a:ext>
          </a:extLst>
        </xdr:cNvPr>
        <xdr:cNvSpPr/>
      </xdr:nvSpPr>
      <xdr:spPr>
        <a:xfrm>
          <a:off x="18605500" y="69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114513</xdr:rowOff>
    </xdr:from>
    <xdr:to>
      <xdr:col>102</xdr:col>
      <xdr:colOff>114300</xdr:colOff>
      <xdr:row>40</xdr:row>
      <xdr:rowOff>129706</xdr:rowOff>
    </xdr:to>
    <xdr:cxnSp macro="">
      <xdr:nvCxnSpPr>
        <xdr:cNvPr id="598" name="直線コネクタ 597">
          <a:extLst>
            <a:ext uri="{FF2B5EF4-FFF2-40B4-BE49-F238E27FC236}">
              <a16:creationId xmlns:a16="http://schemas.microsoft.com/office/drawing/2014/main" id="{FFBD1028-810E-45A0-BDB6-936AD21CCE6A}"/>
            </a:ext>
          </a:extLst>
        </xdr:cNvPr>
        <xdr:cNvCxnSpPr/>
      </xdr:nvCxnSpPr>
      <xdr:spPr>
        <a:xfrm flipV="1">
          <a:off x="18656300" y="6972513"/>
          <a:ext cx="889000" cy="1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BDB5FC44-ECC7-46C4-80D0-300778868504}"/>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D4F5423B-510D-4887-A21C-EAE2087C548E}"/>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E832BB9E-564B-4822-8443-78AF1530A58A}"/>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42EDCC4C-C154-456C-B0BC-258C144B6A1F}"/>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23519</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C81619B0-9BC8-46E6-A983-767FE3D5EDB1}"/>
            </a:ext>
          </a:extLst>
        </xdr:cNvPr>
        <xdr:cNvSpPr txBox="1"/>
      </xdr:nvSpPr>
      <xdr:spPr>
        <a:xfrm>
          <a:off x="21043411" y="70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26815</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DC47144C-9116-4E06-8FF6-63C7BBD868B9}"/>
            </a:ext>
          </a:extLst>
        </xdr:cNvPr>
        <xdr:cNvSpPr txBox="1"/>
      </xdr:nvSpPr>
      <xdr:spPr>
        <a:xfrm>
          <a:off x="20167111" y="70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156440</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EA046988-0884-42BC-A007-77F380815F40}"/>
            </a:ext>
          </a:extLst>
        </xdr:cNvPr>
        <xdr:cNvSpPr txBox="1"/>
      </xdr:nvSpPr>
      <xdr:spPr>
        <a:xfrm>
          <a:off x="19278111" y="701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183</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5667ED5A-10C7-4AD6-A6DF-C1739497BDEA}"/>
            </a:ext>
          </a:extLst>
        </xdr:cNvPr>
        <xdr:cNvSpPr txBox="1"/>
      </xdr:nvSpPr>
      <xdr:spPr>
        <a:xfrm>
          <a:off x="18389111" y="70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9BD5D71E-A5E0-41AF-B893-7ECFAE073E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68C17BCC-09A8-4008-A61D-7F70A8FB42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B3423009-70CB-4E71-B23F-7B94375308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CE1D0BFB-48CA-44E9-80D1-7CBDDC9FED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6BDA665A-4987-4DC8-AA11-E393A04CB6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C06E9B8-3DC8-4BA9-B8DF-951BB0B261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2C1420B5-B83B-4684-B007-91646F075E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A731B2DC-9710-4C53-9326-BF258801CA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7D6F792A-00D7-495C-9523-B902FF15B9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9523C0A2-B02D-4959-9064-C3AD6EFB0B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9451ACC3-A709-4427-910B-F09FF2C50BE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43E5F42-92A2-4A0B-B3BF-E2881E83862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884315B9-BF15-4E04-B218-4FFB32E17E6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8C20CF4-ADC0-4BCB-9F1A-8C918E9C18F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1B27578A-DDBE-44B6-A74B-4D4786F97BE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A7E727D5-9420-4F6B-AB75-3587F4D9F08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98BF45AB-CEE2-43C4-8ECF-3E1B9A67AF0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F5B237B8-0BC3-4408-AA3E-18202784564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244085C9-1DD3-4A3F-8C38-13C4A6CC2B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A136F7FB-E1C8-4990-93D9-62B2B342D1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5F93A14C-D377-4A4C-9404-541C2534C6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BCA2A1B0-62D9-4904-BEF4-2ED9E7A7AFA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14BC677F-B72D-47F6-BEDB-73423D6660B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15E13FF4-E180-4CB9-B8CE-DAF4F86F9A6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585BDDFC-B4AE-4AF0-97F2-22055B3B2AB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DB2AE68E-F129-4440-93F1-A23476456278}"/>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A6AC843D-6F65-413B-B942-950DD63249A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BB2B7E3E-063B-4253-8A2C-3412577D271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8D33733A-5D81-4D9B-90C4-922650BC67FC}"/>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62818512-A65F-4E5A-8915-5863E16C00FE}"/>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BFFC36E-3793-400D-998A-6E582BAD2646}"/>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1B14E84E-9B1A-4C55-A459-E69F3AA19DA1}"/>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89ECC30C-0ED7-41B7-A21D-D0197CEB699D}"/>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E9A68C5F-0E93-4B1D-934A-A3ECF45043CC}"/>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693D93F7-863A-43F1-82E6-9C1EBE72F3A4}"/>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C3E62D39-FAFF-412B-BE88-7A3DB0A9934D}"/>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3BE2014C-E7B9-4CA2-9969-2BF001578D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D1E2BA2-E37D-4723-953C-6BF3455A0A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5E68901-0F66-4ED2-9825-CD8B283891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BC5D139-AB56-42D5-8FFB-A2ACE928B1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B3DCED9-8CA5-44E9-9301-98B2BD66C8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8" name="楕円 647">
          <a:extLst>
            <a:ext uri="{FF2B5EF4-FFF2-40B4-BE49-F238E27FC236}">
              <a16:creationId xmlns:a16="http://schemas.microsoft.com/office/drawing/2014/main" id="{FF9E1C3F-4628-4C53-89EA-9788B9436A5A}"/>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C5F7D95A-C78A-4737-8A79-F364DDA61A25}"/>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650" name="楕円 649">
          <a:extLst>
            <a:ext uri="{FF2B5EF4-FFF2-40B4-BE49-F238E27FC236}">
              <a16:creationId xmlns:a16="http://schemas.microsoft.com/office/drawing/2014/main" id="{011FEBF7-DEA5-4372-A856-B94D17593616}"/>
            </a:ext>
          </a:extLst>
        </xdr:cNvPr>
        <xdr:cNvSpPr/>
      </xdr:nvSpPr>
      <xdr:spPr>
        <a:xfrm>
          <a:off x="15430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4899</xdr:rowOff>
    </xdr:to>
    <xdr:cxnSp macro="">
      <xdr:nvCxnSpPr>
        <xdr:cNvPr id="651" name="直線コネクタ 650">
          <a:extLst>
            <a:ext uri="{FF2B5EF4-FFF2-40B4-BE49-F238E27FC236}">
              <a16:creationId xmlns:a16="http://schemas.microsoft.com/office/drawing/2014/main" id="{96453115-3C68-4C24-8351-E7877CB27E34}"/>
            </a:ext>
          </a:extLst>
        </xdr:cNvPr>
        <xdr:cNvCxnSpPr/>
      </xdr:nvCxnSpPr>
      <xdr:spPr>
        <a:xfrm>
          <a:off x="15481300" y="101122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84727</xdr:rowOff>
    </xdr:from>
    <xdr:to>
      <xdr:col>76</xdr:col>
      <xdr:colOff>165100</xdr:colOff>
      <xdr:row>59</xdr:row>
      <xdr:rowOff>14877</xdr:rowOff>
    </xdr:to>
    <xdr:sp macro="" textlink="">
      <xdr:nvSpPr>
        <xdr:cNvPr id="652" name="楕円 651">
          <a:extLst>
            <a:ext uri="{FF2B5EF4-FFF2-40B4-BE49-F238E27FC236}">
              <a16:creationId xmlns:a16="http://schemas.microsoft.com/office/drawing/2014/main" id="{159F8885-8056-4A31-A010-A83D6160E4C8}"/>
            </a:ext>
          </a:extLst>
        </xdr:cNvPr>
        <xdr:cNvSpPr/>
      </xdr:nvSpPr>
      <xdr:spPr>
        <a:xfrm>
          <a:off x="1454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135527</xdr:rowOff>
    </xdr:from>
    <xdr:to>
      <xdr:col>81</xdr:col>
      <xdr:colOff>50800</xdr:colOff>
      <xdr:row>58</xdr:row>
      <xdr:rowOff>168184</xdr:rowOff>
    </xdr:to>
    <xdr:cxnSp macro="">
      <xdr:nvCxnSpPr>
        <xdr:cNvPr id="653" name="直線コネクタ 652">
          <a:extLst>
            <a:ext uri="{FF2B5EF4-FFF2-40B4-BE49-F238E27FC236}">
              <a16:creationId xmlns:a16="http://schemas.microsoft.com/office/drawing/2014/main" id="{2F0D86E3-8878-4E4F-AE22-132A07684E08}"/>
            </a:ext>
          </a:extLst>
        </xdr:cNvPr>
        <xdr:cNvCxnSpPr/>
      </xdr:nvCxnSpPr>
      <xdr:spPr>
        <a:xfrm>
          <a:off x="14592300" y="100796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654" name="楕円 653">
          <a:extLst>
            <a:ext uri="{FF2B5EF4-FFF2-40B4-BE49-F238E27FC236}">
              <a16:creationId xmlns:a16="http://schemas.microsoft.com/office/drawing/2014/main" id="{9A8D473F-0CF4-408A-B9C4-257B9EC7F754}"/>
            </a:ext>
          </a:extLst>
        </xdr:cNvPr>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135527</xdr:rowOff>
    </xdr:to>
    <xdr:cxnSp macro="">
      <xdr:nvCxnSpPr>
        <xdr:cNvPr id="655" name="直線コネクタ 654">
          <a:extLst>
            <a:ext uri="{FF2B5EF4-FFF2-40B4-BE49-F238E27FC236}">
              <a16:creationId xmlns:a16="http://schemas.microsoft.com/office/drawing/2014/main" id="{BDDAB53B-650A-4513-A429-37E0F79166D0}"/>
            </a:ext>
          </a:extLst>
        </xdr:cNvPr>
        <xdr:cNvCxnSpPr/>
      </xdr:nvCxnSpPr>
      <xdr:spPr>
        <a:xfrm>
          <a:off x="13703300" y="100453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xdr:rowOff>
    </xdr:from>
    <xdr:to>
      <xdr:col>67</xdr:col>
      <xdr:colOff>101600</xdr:colOff>
      <xdr:row>58</xdr:row>
      <xdr:rowOff>117747</xdr:rowOff>
    </xdr:to>
    <xdr:sp macro="" textlink="">
      <xdr:nvSpPr>
        <xdr:cNvPr id="656" name="楕円 655">
          <a:extLst>
            <a:ext uri="{FF2B5EF4-FFF2-40B4-BE49-F238E27FC236}">
              <a16:creationId xmlns:a16="http://schemas.microsoft.com/office/drawing/2014/main" id="{F665E73C-411C-4E6C-8EA6-5A2C35CA874A}"/>
            </a:ext>
          </a:extLst>
        </xdr:cNvPr>
        <xdr:cNvSpPr/>
      </xdr:nvSpPr>
      <xdr:spPr>
        <a:xfrm>
          <a:off x="12763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66947</xdr:rowOff>
    </xdr:from>
    <xdr:to>
      <xdr:col>71</xdr:col>
      <xdr:colOff>177800</xdr:colOff>
      <xdr:row>58</xdr:row>
      <xdr:rowOff>101237</xdr:rowOff>
    </xdr:to>
    <xdr:cxnSp macro="">
      <xdr:nvCxnSpPr>
        <xdr:cNvPr id="657" name="直線コネクタ 656">
          <a:extLst>
            <a:ext uri="{FF2B5EF4-FFF2-40B4-BE49-F238E27FC236}">
              <a16:creationId xmlns:a16="http://schemas.microsoft.com/office/drawing/2014/main" id="{CB66027A-7A55-4899-84D4-08CEEE962B4A}"/>
            </a:ext>
          </a:extLst>
        </xdr:cNvPr>
        <xdr:cNvCxnSpPr/>
      </xdr:nvCxnSpPr>
      <xdr:spPr>
        <a:xfrm>
          <a:off x="12814300" y="100110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9811870F-36FF-4BDA-848A-39CC83E7FC94}"/>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A9F37191-53B7-4503-A574-785E7A85BCBD}"/>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234D9ED-E642-4C8C-ABEB-4D2127CB1519}"/>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28C9DE2B-F81F-4A7E-A801-C313AF9B6F85}"/>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57A1C0EB-579C-4C8F-B2CA-A315C0AC01F0}"/>
            </a:ext>
          </a:extLst>
        </xdr:cNvPr>
        <xdr:cNvSpPr txBox="1"/>
      </xdr:nvSpPr>
      <xdr:spPr>
        <a:xfrm>
          <a:off x="15266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31404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ADFE44AD-0244-487C-9719-6A5AA391EADD}"/>
            </a:ext>
          </a:extLst>
        </xdr:cNvPr>
        <xdr:cNvSpPr txBox="1"/>
      </xdr:nvSpPr>
      <xdr:spPr>
        <a:xfrm>
          <a:off x="14389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CDEA1F00-CEE8-429C-A233-986936033B4E}"/>
            </a:ext>
          </a:extLst>
        </xdr:cNvPr>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134274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A1119831-5486-46EB-AC76-35047FF88700}"/>
            </a:ext>
          </a:extLst>
        </xdr:cNvPr>
        <xdr:cNvSpPr txBox="1"/>
      </xdr:nvSpPr>
      <xdr:spPr>
        <a:xfrm>
          <a:off x="12611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4FD5474-BBD6-48DC-8B86-3F92718164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4310D143-FB53-46E8-B58A-B3BC7451E9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D0E03B8-200D-4171-9B4D-2055A203CE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87BCC13D-7633-4A87-A20C-67664F2204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1B54D341-1D7F-4BE7-9E33-8C77E12FD11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C25780E1-9BE2-4064-84C0-D13FC84040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DB89BBB6-E16A-45BC-971B-7BB5C28FDD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9E96C8DA-4425-4F91-941C-44100ADA553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3338820E-417D-46A1-86C8-5484F2E646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1FBD595A-D160-4D44-A80F-E10EE7361E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7AD88867-1255-470F-AF95-D939CF652FC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16DC06F1-53D3-407B-9100-D0575FBDCC2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A6E57204-2D03-4374-85C7-599762D50F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111D1734-06F9-4007-8CAD-F1CC0F149C7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48BD6F3-06EF-4546-B0D8-FBB963EE28F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D25D262A-D69F-4B61-8422-5A14E245C9A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3FCA0DF7-B612-48F4-9BA1-2D227A11D5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5672BBF6-5763-498A-B06E-963DA8C450A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66843B46-1B98-4064-A19A-2644A470B59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3BC774B3-7D47-4B98-806F-CC5B35BA961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43312D10-473A-46BE-B33E-34FFE0C47C1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B604D94-05CB-4E6A-8942-FF6329AAB68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5732A67A-2E66-4561-92A6-CCF0D5004D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E6CDA36D-0310-42CA-BB70-087F51850E8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2ABB8C84-DA15-4DA6-BB46-080CC9DDA4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61F9689F-AEE6-48E7-937E-B1589B3E1F67}"/>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32145E43-CA2A-41F5-B412-2324ADAEF864}"/>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57BE6D7E-C30F-4507-B7B5-04809AAE8FAA}"/>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91FD9CFB-A7BB-47FC-B60E-334614310766}"/>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6AC14552-D2BA-4C4D-AA5E-E4F65DE1446C}"/>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6A87B1C4-36FE-4EB2-9DD6-0D294434DE04}"/>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D94C844A-ACFD-4D6F-A285-FF5847171CC3}"/>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E3837C87-CD17-4E57-9102-C1B4CD1A8966}"/>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345C3D3F-5B49-4A5D-A0A4-4FA4A6EE504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66FA7E83-3519-42F7-A79E-1B41674C4D31}"/>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3F5CB38F-23CD-4ED1-8504-AAEA011F0822}"/>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035892F-760D-4706-80E8-FF77E75723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16F2394-F089-4D1B-91FC-E1BB22B7FE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BD7E662-C09E-435B-B531-BABD85EC2D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F804727-B363-46E3-B2C1-B521FFF296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E3217C1-23AE-4619-A0DF-8D37E949A1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150585</xdr:rowOff>
    </xdr:from>
    <xdr:to>
      <xdr:col>116</xdr:col>
      <xdr:colOff>114300</xdr:colOff>
      <xdr:row>59</xdr:row>
      <xdr:rowOff>80735</xdr:rowOff>
    </xdr:to>
    <xdr:sp macro="" textlink="">
      <xdr:nvSpPr>
        <xdr:cNvPr id="707" name="楕円 706">
          <a:extLst>
            <a:ext uri="{FF2B5EF4-FFF2-40B4-BE49-F238E27FC236}">
              <a16:creationId xmlns:a16="http://schemas.microsoft.com/office/drawing/2014/main" id="{61782076-E020-410C-A8F1-910B8E01089A}"/>
            </a:ext>
          </a:extLst>
        </xdr:cNvPr>
        <xdr:cNvSpPr/>
      </xdr:nvSpPr>
      <xdr:spPr>
        <a:xfrm>
          <a:off x="22110700" y="100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2012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1F232AFE-C415-49D6-9D90-A2606CF1C272}"/>
            </a:ext>
          </a:extLst>
        </xdr:cNvPr>
        <xdr:cNvSpPr txBox="1"/>
      </xdr:nvSpPr>
      <xdr:spPr>
        <a:xfrm>
          <a:off x="22199600"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52615</xdr:rowOff>
    </xdr:from>
    <xdr:to>
      <xdr:col>112</xdr:col>
      <xdr:colOff>38100</xdr:colOff>
      <xdr:row>58</xdr:row>
      <xdr:rowOff>154215</xdr:rowOff>
    </xdr:to>
    <xdr:sp macro="" textlink="">
      <xdr:nvSpPr>
        <xdr:cNvPr id="709" name="楕円 708">
          <a:extLst>
            <a:ext uri="{FF2B5EF4-FFF2-40B4-BE49-F238E27FC236}">
              <a16:creationId xmlns:a16="http://schemas.microsoft.com/office/drawing/2014/main" id="{0302AA6E-B64E-43A8-87F7-CD7CA459B280}"/>
            </a:ext>
          </a:extLst>
        </xdr:cNvPr>
        <xdr:cNvSpPr/>
      </xdr:nvSpPr>
      <xdr:spPr>
        <a:xfrm>
          <a:off x="21272500" y="99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103415</xdr:rowOff>
    </xdr:from>
    <xdr:to>
      <xdr:col>116</xdr:col>
      <xdr:colOff>63500</xdr:colOff>
      <xdr:row>59</xdr:row>
      <xdr:rowOff>29935</xdr:rowOff>
    </xdr:to>
    <xdr:cxnSp macro="">
      <xdr:nvCxnSpPr>
        <xdr:cNvPr id="710" name="直線コネクタ 709">
          <a:extLst>
            <a:ext uri="{FF2B5EF4-FFF2-40B4-BE49-F238E27FC236}">
              <a16:creationId xmlns:a16="http://schemas.microsoft.com/office/drawing/2014/main" id="{E0ED9314-5CCE-4CED-8F4D-858812544032}"/>
            </a:ext>
          </a:extLst>
        </xdr:cNvPr>
        <xdr:cNvCxnSpPr/>
      </xdr:nvCxnSpPr>
      <xdr:spPr>
        <a:xfrm>
          <a:off x="21323300" y="100475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711" name="楕円 710">
          <a:extLst>
            <a:ext uri="{FF2B5EF4-FFF2-40B4-BE49-F238E27FC236}">
              <a16:creationId xmlns:a16="http://schemas.microsoft.com/office/drawing/2014/main" id="{B0573B41-1E83-4782-9B3E-D845BB2896E0}"/>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103415</xdr:rowOff>
    </xdr:from>
    <xdr:to>
      <xdr:col>111</xdr:col>
      <xdr:colOff>177800</xdr:colOff>
      <xdr:row>58</xdr:row>
      <xdr:rowOff>114300</xdr:rowOff>
    </xdr:to>
    <xdr:cxnSp macro="">
      <xdr:nvCxnSpPr>
        <xdr:cNvPr id="712" name="直線コネクタ 711">
          <a:extLst>
            <a:ext uri="{FF2B5EF4-FFF2-40B4-BE49-F238E27FC236}">
              <a16:creationId xmlns:a16="http://schemas.microsoft.com/office/drawing/2014/main" id="{61BDE6E7-04C2-48D7-8693-E176E2321E1D}"/>
            </a:ext>
          </a:extLst>
        </xdr:cNvPr>
        <xdr:cNvCxnSpPr/>
      </xdr:nvCxnSpPr>
      <xdr:spPr>
        <a:xfrm flipV="1">
          <a:off x="20434300" y="10047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74385</xdr:rowOff>
    </xdr:from>
    <xdr:to>
      <xdr:col>102</xdr:col>
      <xdr:colOff>165100</xdr:colOff>
      <xdr:row>59</xdr:row>
      <xdr:rowOff>4535</xdr:rowOff>
    </xdr:to>
    <xdr:sp macro="" textlink="">
      <xdr:nvSpPr>
        <xdr:cNvPr id="713" name="楕円 712">
          <a:extLst>
            <a:ext uri="{FF2B5EF4-FFF2-40B4-BE49-F238E27FC236}">
              <a16:creationId xmlns:a16="http://schemas.microsoft.com/office/drawing/2014/main" id="{37CB8EE8-5652-4D64-B749-5C2AD41ACDC0}"/>
            </a:ext>
          </a:extLst>
        </xdr:cNvPr>
        <xdr:cNvSpPr/>
      </xdr:nvSpPr>
      <xdr:spPr>
        <a:xfrm>
          <a:off x="19494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114300</xdr:rowOff>
    </xdr:from>
    <xdr:to>
      <xdr:col>107</xdr:col>
      <xdr:colOff>50800</xdr:colOff>
      <xdr:row>58</xdr:row>
      <xdr:rowOff>125185</xdr:rowOff>
    </xdr:to>
    <xdr:cxnSp macro="">
      <xdr:nvCxnSpPr>
        <xdr:cNvPr id="714" name="直線コネクタ 713">
          <a:extLst>
            <a:ext uri="{FF2B5EF4-FFF2-40B4-BE49-F238E27FC236}">
              <a16:creationId xmlns:a16="http://schemas.microsoft.com/office/drawing/2014/main" id="{EB036667-0DB9-4F24-88B6-C67ABB061036}"/>
            </a:ext>
          </a:extLst>
        </xdr:cNvPr>
        <xdr:cNvCxnSpPr/>
      </xdr:nvCxnSpPr>
      <xdr:spPr>
        <a:xfrm flipV="1">
          <a:off x="19545300" y="10058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74385</xdr:rowOff>
    </xdr:from>
    <xdr:to>
      <xdr:col>98</xdr:col>
      <xdr:colOff>38100</xdr:colOff>
      <xdr:row>59</xdr:row>
      <xdr:rowOff>4535</xdr:rowOff>
    </xdr:to>
    <xdr:sp macro="" textlink="">
      <xdr:nvSpPr>
        <xdr:cNvPr id="715" name="楕円 714">
          <a:extLst>
            <a:ext uri="{FF2B5EF4-FFF2-40B4-BE49-F238E27FC236}">
              <a16:creationId xmlns:a16="http://schemas.microsoft.com/office/drawing/2014/main" id="{FC740224-A5F2-405F-BCB6-ABDF8F4A320E}"/>
            </a:ext>
          </a:extLst>
        </xdr:cNvPr>
        <xdr:cNvSpPr/>
      </xdr:nvSpPr>
      <xdr:spPr>
        <a:xfrm>
          <a:off x="18605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125185</xdr:rowOff>
    </xdr:from>
    <xdr:to>
      <xdr:col>102</xdr:col>
      <xdr:colOff>114300</xdr:colOff>
      <xdr:row>58</xdr:row>
      <xdr:rowOff>125185</xdr:rowOff>
    </xdr:to>
    <xdr:cxnSp macro="">
      <xdr:nvCxnSpPr>
        <xdr:cNvPr id="716" name="直線コネクタ 715">
          <a:extLst>
            <a:ext uri="{FF2B5EF4-FFF2-40B4-BE49-F238E27FC236}">
              <a16:creationId xmlns:a16="http://schemas.microsoft.com/office/drawing/2014/main" id="{0E1634F4-3931-4E30-9B9C-510AC5681F7E}"/>
            </a:ext>
          </a:extLst>
        </xdr:cNvPr>
        <xdr:cNvCxnSpPr/>
      </xdr:nvCxnSpPr>
      <xdr:spPr>
        <a:xfrm>
          <a:off x="18656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E4C8BBFD-728F-4F27-8F4E-586CCD7DB2B4}"/>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a:extLst>
            <a:ext uri="{FF2B5EF4-FFF2-40B4-BE49-F238E27FC236}">
              <a16:creationId xmlns:a16="http://schemas.microsoft.com/office/drawing/2014/main" id="{20CA0426-9387-4371-9E5E-E13F70A0CB44}"/>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a:extLst>
            <a:ext uri="{FF2B5EF4-FFF2-40B4-BE49-F238E27FC236}">
              <a16:creationId xmlns:a16="http://schemas.microsoft.com/office/drawing/2014/main" id="{04468C6A-10B9-4021-B963-7B4D8BDF338D}"/>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a:extLst>
            <a:ext uri="{FF2B5EF4-FFF2-40B4-BE49-F238E27FC236}">
              <a16:creationId xmlns:a16="http://schemas.microsoft.com/office/drawing/2014/main" id="{7EE75BF2-9A70-4F0D-A46A-DA5CFA3893E5}"/>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170742</xdr:rowOff>
    </xdr:from>
    <xdr:ext cx="469744" cy="259045"/>
    <xdr:sp macro="" textlink="">
      <xdr:nvSpPr>
        <xdr:cNvPr id="721" name="n_1mainValue【保健センター・保健所】&#10;一人当たり面積">
          <a:extLst>
            <a:ext uri="{FF2B5EF4-FFF2-40B4-BE49-F238E27FC236}">
              <a16:creationId xmlns:a16="http://schemas.microsoft.com/office/drawing/2014/main" id="{B3778720-CAEC-4971-B05C-DB79D53D4208}"/>
            </a:ext>
          </a:extLst>
        </xdr:cNvPr>
        <xdr:cNvSpPr txBox="1"/>
      </xdr:nvSpPr>
      <xdr:spPr>
        <a:xfrm>
          <a:off x="21075727" y="977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722" name="n_2mainValue【保健センター・保健所】&#10;一人当たり面積">
          <a:extLst>
            <a:ext uri="{FF2B5EF4-FFF2-40B4-BE49-F238E27FC236}">
              <a16:creationId xmlns:a16="http://schemas.microsoft.com/office/drawing/2014/main" id="{29810C4D-0776-43E6-9902-AFA4AB235E29}"/>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21062</xdr:rowOff>
    </xdr:from>
    <xdr:ext cx="469744" cy="259045"/>
    <xdr:sp macro="" textlink="">
      <xdr:nvSpPr>
        <xdr:cNvPr id="723" name="n_3mainValue【保健センター・保健所】&#10;一人当たり面積">
          <a:extLst>
            <a:ext uri="{FF2B5EF4-FFF2-40B4-BE49-F238E27FC236}">
              <a16:creationId xmlns:a16="http://schemas.microsoft.com/office/drawing/2014/main" id="{7993DCB6-0C9A-4D58-90B1-A9E32C3F427E}"/>
            </a:ext>
          </a:extLst>
        </xdr:cNvPr>
        <xdr:cNvSpPr txBox="1"/>
      </xdr:nvSpPr>
      <xdr:spPr>
        <a:xfrm>
          <a:off x="19310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21062</xdr:rowOff>
    </xdr:from>
    <xdr:ext cx="469744" cy="259045"/>
    <xdr:sp macro="" textlink="">
      <xdr:nvSpPr>
        <xdr:cNvPr id="724" name="n_4mainValue【保健センター・保健所】&#10;一人当たり面積">
          <a:extLst>
            <a:ext uri="{FF2B5EF4-FFF2-40B4-BE49-F238E27FC236}">
              <a16:creationId xmlns:a16="http://schemas.microsoft.com/office/drawing/2014/main" id="{16CBAFFD-D52E-4313-8C36-FB0382F8F9D5}"/>
            </a:ext>
          </a:extLst>
        </xdr:cNvPr>
        <xdr:cNvSpPr txBox="1"/>
      </xdr:nvSpPr>
      <xdr:spPr>
        <a:xfrm>
          <a:off x="18421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4DD1128-A71A-4010-8927-11FF708643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68E343BB-92E2-4C3C-8501-9CD7AB1493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517B1BB-7EF4-40B2-8F67-98CCC64260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80B2BED-621D-4989-912D-7554D47501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1B100A84-F157-4E12-A6FF-7942DA186E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3279E0A0-2A18-4B90-AECF-00AAAB5CEB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D3FC4869-0AA1-480D-B6FE-D27B41C9E5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45F512A-05D7-4AE6-B69E-AA3D74A0E6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F19863B-098C-4F67-8837-9B4B0334F1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CC94DDFA-7BEF-46E3-A300-18C3E2C6498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2FA27334-A45D-4F8A-A653-1590571F2D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C234DADD-F3F8-4246-811D-3852F4B7484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F02627D3-B60F-4DFD-A183-C8ADB961D1B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F99795A4-554F-4A6F-AF06-6007F2E073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E9FF537F-7ABC-4BE6-8636-FEFE09F94C1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8DDB38B9-A0F3-462A-94A4-7979E33136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BA32CDE7-89D9-4C02-A719-04E8E6AA039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261760AE-3A12-413E-9241-9D5DBE10B11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12C18C51-37B6-4C77-BAD7-87D0AB91A7D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E691E9E8-35D9-4D39-A767-DCF29F2956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3E18B42-D1B9-49EF-ADC9-E2237245936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D768183-EBB6-4E6E-8BF3-F73C37058A9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FF3CB081-A21F-4A48-9429-E5CB6486F18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E6C71210-A14F-421E-8F91-412DB67FEB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E9DDC4C8-FD6E-4123-9A88-7E250EFEDD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7C49366D-F2EA-4EC3-AA08-5F82D09561C1}"/>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FC26AFD-43DF-4C54-9036-2C43F8443D57}"/>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EA2EA22-8618-4A96-B570-ED278C5E06CA}"/>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AFBF3813-BF33-4AAB-BAEF-4D5D97FF6504}"/>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3372C89-2107-4DA0-A249-B7E584FC8EBA}"/>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7F1A488E-B427-4759-A601-444B32682C24}"/>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FE38A895-40C7-4AC4-A7C7-ADE548BD58B5}"/>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D0C9C004-A82B-4CCE-8B61-0A306EFACD2C}"/>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E1A2F3E4-E430-46D0-9588-6ED23DB8F73B}"/>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E9EE7997-4BC3-43DB-81CB-7CEB84975C2C}"/>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F6DFB58F-14E3-48BA-8A26-402FC3C01247}"/>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5710918-B092-43ED-AB1D-069F8A3E01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8A5EFCE-4DF3-49FD-8F54-F09808F702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35B8FB5-A84E-4D73-9FF1-B11791D97F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F615A95-7220-447E-8C2A-687D2D2F00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ECA2913-F9AB-4359-B1B8-6229EEC6BED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766" name="楕円 765">
          <a:extLst>
            <a:ext uri="{FF2B5EF4-FFF2-40B4-BE49-F238E27FC236}">
              <a16:creationId xmlns:a16="http://schemas.microsoft.com/office/drawing/2014/main" id="{3F9A0A4F-43C1-44B1-85F3-73C401072ABB}"/>
            </a:ext>
          </a:extLst>
        </xdr:cNvPr>
        <xdr:cNvSpPr/>
      </xdr:nvSpPr>
      <xdr:spPr>
        <a:xfrm>
          <a:off x="16268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143708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735AB3D7-3A05-438D-B1B6-75C760AF2F5C}"/>
            </a:ext>
          </a:extLst>
        </xdr:cNvPr>
        <xdr:cNvSpPr txBox="1"/>
      </xdr:nvSpPr>
      <xdr:spPr>
        <a:xfrm>
          <a:off x="16357600"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768" name="楕円 767">
          <a:extLst>
            <a:ext uri="{FF2B5EF4-FFF2-40B4-BE49-F238E27FC236}">
              <a16:creationId xmlns:a16="http://schemas.microsoft.com/office/drawing/2014/main" id="{7A7B6E87-1CF2-4D28-8C05-AFD3CC04F492}"/>
            </a:ext>
          </a:extLst>
        </xdr:cNvPr>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44631</xdr:rowOff>
    </xdr:to>
    <xdr:cxnSp macro="">
      <xdr:nvCxnSpPr>
        <xdr:cNvPr id="769" name="直線コネクタ 768">
          <a:extLst>
            <a:ext uri="{FF2B5EF4-FFF2-40B4-BE49-F238E27FC236}">
              <a16:creationId xmlns:a16="http://schemas.microsoft.com/office/drawing/2014/main" id="{FA5B14F6-A034-4ACC-B009-AD2F2F70C466}"/>
            </a:ext>
          </a:extLst>
        </xdr:cNvPr>
        <xdr:cNvCxnSpPr/>
      </xdr:nvCxnSpPr>
      <xdr:spPr>
        <a:xfrm>
          <a:off x="15481300" y="144170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770" name="楕円 769">
          <a:extLst>
            <a:ext uri="{FF2B5EF4-FFF2-40B4-BE49-F238E27FC236}">
              <a16:creationId xmlns:a16="http://schemas.microsoft.com/office/drawing/2014/main" id="{4AD06747-1BA6-4ACF-AC20-BF2B38023CCC}"/>
            </a:ext>
          </a:extLst>
        </xdr:cNvPr>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157299</xdr:rowOff>
    </xdr:from>
    <xdr:to>
      <xdr:col>81</xdr:col>
      <xdr:colOff>50800</xdr:colOff>
      <xdr:row>84</xdr:row>
      <xdr:rowOff>15239</xdr:rowOff>
    </xdr:to>
    <xdr:cxnSp macro="">
      <xdr:nvCxnSpPr>
        <xdr:cNvPr id="771" name="直線コネクタ 770">
          <a:extLst>
            <a:ext uri="{FF2B5EF4-FFF2-40B4-BE49-F238E27FC236}">
              <a16:creationId xmlns:a16="http://schemas.microsoft.com/office/drawing/2014/main" id="{E647D90C-8B2D-4656-9569-D0D553779DC8}"/>
            </a:ext>
          </a:extLst>
        </xdr:cNvPr>
        <xdr:cNvCxnSpPr/>
      </xdr:nvCxnSpPr>
      <xdr:spPr>
        <a:xfrm>
          <a:off x="14592300" y="143876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70576</xdr:rowOff>
    </xdr:from>
    <xdr:to>
      <xdr:col>72</xdr:col>
      <xdr:colOff>38100</xdr:colOff>
      <xdr:row>84</xdr:row>
      <xdr:rowOff>726</xdr:rowOff>
    </xdr:to>
    <xdr:sp macro="" textlink="">
      <xdr:nvSpPr>
        <xdr:cNvPr id="772" name="楕円 771">
          <a:extLst>
            <a:ext uri="{FF2B5EF4-FFF2-40B4-BE49-F238E27FC236}">
              <a16:creationId xmlns:a16="http://schemas.microsoft.com/office/drawing/2014/main" id="{BFFDBF8E-60E9-437F-B2CD-03EA9E374E93}"/>
            </a:ext>
          </a:extLst>
        </xdr:cNvPr>
        <xdr:cNvSpPr/>
      </xdr:nvSpPr>
      <xdr:spPr>
        <a:xfrm>
          <a:off x="1365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121376</xdr:rowOff>
    </xdr:from>
    <xdr:to>
      <xdr:col>76</xdr:col>
      <xdr:colOff>114300</xdr:colOff>
      <xdr:row>83</xdr:row>
      <xdr:rowOff>157299</xdr:rowOff>
    </xdr:to>
    <xdr:cxnSp macro="">
      <xdr:nvCxnSpPr>
        <xdr:cNvPr id="773" name="直線コネクタ 772">
          <a:extLst>
            <a:ext uri="{FF2B5EF4-FFF2-40B4-BE49-F238E27FC236}">
              <a16:creationId xmlns:a16="http://schemas.microsoft.com/office/drawing/2014/main" id="{4F109E5B-B08C-4B8F-A514-6B6113C5F051}"/>
            </a:ext>
          </a:extLst>
        </xdr:cNvPr>
        <xdr:cNvCxnSpPr/>
      </xdr:nvCxnSpPr>
      <xdr:spPr>
        <a:xfrm>
          <a:off x="13703300" y="1435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774" name="楕円 773">
          <a:extLst>
            <a:ext uri="{FF2B5EF4-FFF2-40B4-BE49-F238E27FC236}">
              <a16:creationId xmlns:a16="http://schemas.microsoft.com/office/drawing/2014/main" id="{F46F7C8C-A236-43A7-BABB-2E5045689E42}"/>
            </a:ext>
          </a:extLst>
        </xdr:cNvPr>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121376</xdr:rowOff>
    </xdr:to>
    <xdr:cxnSp macro="">
      <xdr:nvCxnSpPr>
        <xdr:cNvPr id="775" name="直線コネクタ 774">
          <a:extLst>
            <a:ext uri="{FF2B5EF4-FFF2-40B4-BE49-F238E27FC236}">
              <a16:creationId xmlns:a16="http://schemas.microsoft.com/office/drawing/2014/main" id="{381459A4-DABE-4789-8FC9-4C726D5AB649}"/>
            </a:ext>
          </a:extLst>
        </xdr:cNvPr>
        <xdr:cNvCxnSpPr/>
      </xdr:nvCxnSpPr>
      <xdr:spPr>
        <a:xfrm>
          <a:off x="12814300" y="1432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0E5B9370-8734-4692-A995-2F07AB1EAA01}"/>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4780F6B5-7DA1-48F4-84D2-177E22774ADC}"/>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D54E6259-73EC-489D-B5B9-E7AF97BD2C44}"/>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B8B700E9-FE24-4CF3-82F8-6ED7EB853661}"/>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780" name="n_1mainValue【消防施設】&#10;有形固定資産減価償却率">
          <a:extLst>
            <a:ext uri="{FF2B5EF4-FFF2-40B4-BE49-F238E27FC236}">
              <a16:creationId xmlns:a16="http://schemas.microsoft.com/office/drawing/2014/main" id="{B8D859BB-D4EB-4882-8373-69942DFB1E4E}"/>
            </a:ext>
          </a:extLst>
        </xdr:cNvPr>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781" name="n_2mainValue【消防施設】&#10;有形固定資産減価償却率">
          <a:extLst>
            <a:ext uri="{FF2B5EF4-FFF2-40B4-BE49-F238E27FC236}">
              <a16:creationId xmlns:a16="http://schemas.microsoft.com/office/drawing/2014/main" id="{82BBADAB-367E-4596-A1E4-EC7E65FF86FF}"/>
            </a:ext>
          </a:extLst>
        </xdr:cNvPr>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163303</xdr:rowOff>
    </xdr:from>
    <xdr:ext cx="405111" cy="259045"/>
    <xdr:sp macro="" textlink="">
      <xdr:nvSpPr>
        <xdr:cNvPr id="782" name="n_3mainValue【消防施設】&#10;有形固定資産減価償却率">
          <a:extLst>
            <a:ext uri="{FF2B5EF4-FFF2-40B4-BE49-F238E27FC236}">
              <a16:creationId xmlns:a16="http://schemas.microsoft.com/office/drawing/2014/main" id="{259D1822-C8B7-4EDF-8F65-2B5A1643251C}"/>
            </a:ext>
          </a:extLst>
        </xdr:cNvPr>
        <xdr:cNvSpPr txBox="1"/>
      </xdr:nvSpPr>
      <xdr:spPr>
        <a:xfrm>
          <a:off x="13500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783" name="n_4mainValue【消防施設】&#10;有形固定資産減価償却率">
          <a:extLst>
            <a:ext uri="{FF2B5EF4-FFF2-40B4-BE49-F238E27FC236}">
              <a16:creationId xmlns:a16="http://schemas.microsoft.com/office/drawing/2014/main" id="{35021E55-0391-4D9E-A3C5-C333E277C82C}"/>
            </a:ext>
          </a:extLst>
        </xdr:cNvPr>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6DB5A774-EA90-45B1-8FC3-8FFDEBDCF1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AAC1FCE7-4CAB-4113-B69C-26FAE97F04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92F70AA9-C2FC-416F-A24B-10D2C85886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AD56C66B-33AA-4018-9B31-BF89D949BF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63B923D5-7FA1-47D7-8EFC-837349EBB2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F4CC172-F3CE-46FA-943B-5C5F85A61E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9F48300-16C4-4E6E-8A02-239D1A8014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E3815CA-89FA-4BA0-B566-05CE9569F6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763C1FC0-EC23-4440-A692-386780A5A30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27E0F3D4-CF1E-4030-B221-B3D0F2B5369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679DF627-7132-4883-BE29-D0F42C6CC1F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8EF689E3-8190-4A92-B728-580900B580B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A008BCD5-3C96-4BE8-BA10-C06C3F679CB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AF4D1715-6F83-41DD-B3F3-911AEE99C73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E8C26C43-7B31-45DA-B507-4EF71E4F5E8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EADBD198-8A68-4B6A-BFE9-37630F9180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40F69E28-42DE-4722-84EC-48EF5F093FB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564310F4-7FB3-46E6-854D-8E774FEC9F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820A741C-B8DC-4049-BDE5-DE680B2DEFE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1036A88-7909-42FF-B139-4C6D25CA9B7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3083DEF0-9AE2-43F2-9E81-D1C7E1AC5A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305AE19B-3E2F-41D1-BFF0-ABA9C1C85366}"/>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B2C81FD9-3883-4649-A6A5-C3428126970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32FDA834-384B-437E-8AAD-3BC96A9A16DD}"/>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77E86EA9-8CBF-47E8-A6D0-8CB941A84508}"/>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83668DE0-4710-4FFE-9CB3-F9FEFD50BD2B}"/>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B1AD0350-912D-4360-8B87-19895F8F2AF7}"/>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490C0E02-2451-4F8D-AE76-79384324988D}"/>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1949E565-7BEC-4BBA-93E2-12EA5CB648F5}"/>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49C584FD-7137-48D1-BF1E-6159C2D208E1}"/>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C694BD53-3958-4428-86DD-CDF42C3A23D8}"/>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AB783FED-C376-4008-AD7C-1E287C6ED9CE}"/>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3219D8C-0624-47FA-BB40-D4BF1B772F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7BB2004-930C-44DB-A5CA-917F4969CEF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CE0E4127-A0B9-4657-B692-FBD57C33DB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EF0481E-8CD7-4C5E-9EC2-480F6064A8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3A4E985-EEBE-4BCC-B11D-7896DC1330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21" name="楕円 820">
          <a:extLst>
            <a:ext uri="{FF2B5EF4-FFF2-40B4-BE49-F238E27FC236}">
              <a16:creationId xmlns:a16="http://schemas.microsoft.com/office/drawing/2014/main" id="{D0241865-CE13-4EFC-8167-450CFC1FA6FA}"/>
            </a:ext>
          </a:extLst>
        </xdr:cNvPr>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822" name="【消防施設】&#10;一人当たり面積該当値テキスト">
          <a:extLst>
            <a:ext uri="{FF2B5EF4-FFF2-40B4-BE49-F238E27FC236}">
              <a16:creationId xmlns:a16="http://schemas.microsoft.com/office/drawing/2014/main" id="{249EB54A-DC9C-4DA6-8680-4154755F43A3}"/>
            </a:ext>
          </a:extLst>
        </xdr:cNvPr>
        <xdr:cNvSpPr txBox="1"/>
      </xdr:nvSpPr>
      <xdr:spPr>
        <a:xfrm>
          <a:off x="22199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23" name="楕円 822">
          <a:extLst>
            <a:ext uri="{FF2B5EF4-FFF2-40B4-BE49-F238E27FC236}">
              <a16:creationId xmlns:a16="http://schemas.microsoft.com/office/drawing/2014/main" id="{B9AEC015-68F4-4990-B6DA-128C3889A69D}"/>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127254</xdr:rowOff>
    </xdr:to>
    <xdr:cxnSp macro="">
      <xdr:nvCxnSpPr>
        <xdr:cNvPr id="824" name="直線コネクタ 823">
          <a:extLst>
            <a:ext uri="{FF2B5EF4-FFF2-40B4-BE49-F238E27FC236}">
              <a16:creationId xmlns:a16="http://schemas.microsoft.com/office/drawing/2014/main" id="{F7887EB7-0F1C-45E2-AAB7-A5978A2C797B}"/>
            </a:ext>
          </a:extLst>
        </xdr:cNvPr>
        <xdr:cNvCxnSpPr/>
      </xdr:nvCxnSpPr>
      <xdr:spPr>
        <a:xfrm flipV="1">
          <a:off x="21323300" y="1435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25" name="楕円 824">
          <a:extLst>
            <a:ext uri="{FF2B5EF4-FFF2-40B4-BE49-F238E27FC236}">
              <a16:creationId xmlns:a16="http://schemas.microsoft.com/office/drawing/2014/main" id="{AA3E9828-B429-413E-AF33-21166CA32B3C}"/>
            </a:ext>
          </a:extLst>
        </xdr:cNvPr>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131826</xdr:rowOff>
    </xdr:to>
    <xdr:cxnSp macro="">
      <xdr:nvCxnSpPr>
        <xdr:cNvPr id="826" name="直線コネクタ 825">
          <a:extLst>
            <a:ext uri="{FF2B5EF4-FFF2-40B4-BE49-F238E27FC236}">
              <a16:creationId xmlns:a16="http://schemas.microsoft.com/office/drawing/2014/main" id="{A8313884-D982-4CC5-90B7-BC0BA2143AF6}"/>
            </a:ext>
          </a:extLst>
        </xdr:cNvPr>
        <xdr:cNvCxnSpPr/>
      </xdr:nvCxnSpPr>
      <xdr:spPr>
        <a:xfrm flipV="1">
          <a:off x="20434300" y="1435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827" name="楕円 826">
          <a:extLst>
            <a:ext uri="{FF2B5EF4-FFF2-40B4-BE49-F238E27FC236}">
              <a16:creationId xmlns:a16="http://schemas.microsoft.com/office/drawing/2014/main" id="{A02426A8-4ED8-4A23-8A72-63CAE2DB494E}"/>
            </a:ext>
          </a:extLst>
        </xdr:cNvPr>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145542</xdr:rowOff>
    </xdr:to>
    <xdr:cxnSp macro="">
      <xdr:nvCxnSpPr>
        <xdr:cNvPr id="828" name="直線コネクタ 827">
          <a:extLst>
            <a:ext uri="{FF2B5EF4-FFF2-40B4-BE49-F238E27FC236}">
              <a16:creationId xmlns:a16="http://schemas.microsoft.com/office/drawing/2014/main" id="{ACE854DC-AAB7-40EC-9B74-69AE7D3384B9}"/>
            </a:ext>
          </a:extLst>
        </xdr:cNvPr>
        <xdr:cNvCxnSpPr/>
      </xdr:nvCxnSpPr>
      <xdr:spPr>
        <a:xfrm flipV="1">
          <a:off x="19545300" y="14362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99313</xdr:rowOff>
    </xdr:from>
    <xdr:to>
      <xdr:col>98</xdr:col>
      <xdr:colOff>38100</xdr:colOff>
      <xdr:row>84</xdr:row>
      <xdr:rowOff>29463</xdr:rowOff>
    </xdr:to>
    <xdr:sp macro="" textlink="">
      <xdr:nvSpPr>
        <xdr:cNvPr id="829" name="楕円 828">
          <a:extLst>
            <a:ext uri="{FF2B5EF4-FFF2-40B4-BE49-F238E27FC236}">
              <a16:creationId xmlns:a16="http://schemas.microsoft.com/office/drawing/2014/main" id="{ED961479-9D86-4D14-8F06-1803C36EEB7E}"/>
            </a:ext>
          </a:extLst>
        </xdr:cNvPr>
        <xdr:cNvSpPr/>
      </xdr:nvSpPr>
      <xdr:spPr>
        <a:xfrm>
          <a:off x="18605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83</xdr:row>
      <xdr:rowOff>150113</xdr:rowOff>
    </xdr:to>
    <xdr:cxnSp macro="">
      <xdr:nvCxnSpPr>
        <xdr:cNvPr id="830" name="直線コネクタ 829">
          <a:extLst>
            <a:ext uri="{FF2B5EF4-FFF2-40B4-BE49-F238E27FC236}">
              <a16:creationId xmlns:a16="http://schemas.microsoft.com/office/drawing/2014/main" id="{6F4AEA6D-9CDC-484E-A36B-A7A63E8DAB14}"/>
            </a:ext>
          </a:extLst>
        </xdr:cNvPr>
        <xdr:cNvCxnSpPr/>
      </xdr:nvCxnSpPr>
      <xdr:spPr>
        <a:xfrm flipV="1">
          <a:off x="18656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AFF5934A-AC5D-46DC-BC11-5E6C81A9BB72}"/>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DB263489-BBC9-4390-815B-F27018BB1BEE}"/>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a:extLst>
            <a:ext uri="{FF2B5EF4-FFF2-40B4-BE49-F238E27FC236}">
              <a16:creationId xmlns:a16="http://schemas.microsoft.com/office/drawing/2014/main" id="{7DF92612-02E5-45F1-B1C1-AB0C606AACF1}"/>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4" name="n_4aveValue【消防施設】&#10;一人当たり面積">
          <a:extLst>
            <a:ext uri="{FF2B5EF4-FFF2-40B4-BE49-F238E27FC236}">
              <a16:creationId xmlns:a16="http://schemas.microsoft.com/office/drawing/2014/main" id="{205F05CB-460D-4082-9904-BF2C657ACF89}"/>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35" name="n_1mainValue【消防施設】&#10;一人当たり面積">
          <a:extLst>
            <a:ext uri="{FF2B5EF4-FFF2-40B4-BE49-F238E27FC236}">
              <a16:creationId xmlns:a16="http://schemas.microsoft.com/office/drawing/2014/main" id="{BD86BF98-CB1A-4521-83C5-8F35F9DF8D10}"/>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836" name="n_2mainValue【消防施設】&#10;一人当たり面積">
          <a:extLst>
            <a:ext uri="{FF2B5EF4-FFF2-40B4-BE49-F238E27FC236}">
              <a16:creationId xmlns:a16="http://schemas.microsoft.com/office/drawing/2014/main" id="{ADB323E9-7CF6-4DBB-9D08-897DB432C8B4}"/>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16019</xdr:rowOff>
    </xdr:from>
    <xdr:ext cx="469744" cy="259045"/>
    <xdr:sp macro="" textlink="">
      <xdr:nvSpPr>
        <xdr:cNvPr id="837" name="n_3mainValue【消防施設】&#10;一人当たり面積">
          <a:extLst>
            <a:ext uri="{FF2B5EF4-FFF2-40B4-BE49-F238E27FC236}">
              <a16:creationId xmlns:a16="http://schemas.microsoft.com/office/drawing/2014/main" id="{D4A312BF-A4CF-4E4E-8EA3-D574258BF9BE}"/>
            </a:ext>
          </a:extLst>
        </xdr:cNvPr>
        <xdr:cNvSpPr txBox="1"/>
      </xdr:nvSpPr>
      <xdr:spPr>
        <a:xfrm>
          <a:off x="19310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20590</xdr:rowOff>
    </xdr:from>
    <xdr:ext cx="469744" cy="259045"/>
    <xdr:sp macro="" textlink="">
      <xdr:nvSpPr>
        <xdr:cNvPr id="838" name="n_4mainValue【消防施設】&#10;一人当たり面積">
          <a:extLst>
            <a:ext uri="{FF2B5EF4-FFF2-40B4-BE49-F238E27FC236}">
              <a16:creationId xmlns:a16="http://schemas.microsoft.com/office/drawing/2014/main" id="{16BB3095-401A-4132-84E2-D02BA75808CD}"/>
            </a:ext>
          </a:extLst>
        </xdr:cNvPr>
        <xdr:cNvSpPr txBox="1"/>
      </xdr:nvSpPr>
      <xdr:spPr>
        <a:xfrm>
          <a:off x="18421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E4BA248-EB44-487A-A5D6-956EB479BD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BEF6ACF-4521-4068-863C-14CFCB6189B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9A03DE37-1E74-4E06-A50D-2BF2FBD7CA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DBBA56FA-7785-4076-A742-B27953EE21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127D07C1-1459-447A-9406-6FC5AAF654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8C1FE5A7-F5E1-463E-B07D-57033A339C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377626FE-7813-4750-8652-CFDE687CF2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4A7B3532-6E66-4294-837A-B813124518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904C42AE-C53C-4DA8-9A06-C226BEB9CBA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E592588D-9980-4FB9-A87C-324E7AB5AC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6AD8FC8-379F-4FFF-8B94-7F7C082C4A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D17FFAF1-C621-48F7-9F78-222CB191D9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3C49F854-37C1-4B91-92AD-B8EE46F63BB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C3FD4DEA-3AB7-4EA4-8104-5735AD128C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8B512AEB-0A2B-4C42-830A-B07B3D0643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81F10EE1-FB77-405B-96C1-C2CAB0E1AC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C2A2AF9-8EA5-4C88-A74D-D1F5188613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C7F2F29-9A44-4CCE-A6BE-8A4A0E6D97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EB655027-1CE9-4F8C-B5AF-1B9A789EB1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39FD9358-F7E4-40A0-A082-121E5DF7B48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5186CE3E-9E93-45E5-8178-DB49A35DF54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EB01832-FD08-45BE-8299-74E6D1D6D6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40CD84AA-2023-4147-B17E-553F089C7D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1CB821B5-3204-468C-A8AD-4B2E89F071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E853D777-06CA-489D-91DC-C6325D4970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8CAA8191-B12B-44D3-A337-17670E43A57C}"/>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27182A9A-45A2-4D9B-94C6-C5111F659487}"/>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776D23B8-DD4B-4419-8250-1BE001A404A5}"/>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35881D33-2F36-44EA-A451-5E2C6BA88B17}"/>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60B13A60-0ABF-4EE8-B22A-11B2B2715153}"/>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35DD5EC5-F42F-4691-8D63-C32B08A10FFF}"/>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705C5E85-CD23-4867-B720-B9B7A586F2D6}"/>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191AE794-02F7-42DC-870A-0EAA81AEA6FA}"/>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F0B07201-813D-450B-99A8-F977FA57C75B}"/>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C73B5D77-7D0E-40CE-957A-6B822EB9A296}"/>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3BDDD620-2F4A-4147-9442-ABFC82F5FE1C}"/>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FBF48BA-FCB6-4894-9601-F38EBD139E2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CC6884A-6ACA-49BF-84F0-756B69439F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BE379DA-3130-44DA-90BB-D98F00156C7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1C40181-9D09-4E26-B26F-34E0545A1D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292BF43B-F4F8-42EC-83A5-8ED57592A59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880" name="楕円 879">
          <a:extLst>
            <a:ext uri="{FF2B5EF4-FFF2-40B4-BE49-F238E27FC236}">
              <a16:creationId xmlns:a16="http://schemas.microsoft.com/office/drawing/2014/main" id="{8F5952A3-32A6-4B7C-93AA-6577B79B7B1F}"/>
            </a:ext>
          </a:extLst>
        </xdr:cNvPr>
        <xdr:cNvSpPr/>
      </xdr:nvSpPr>
      <xdr:spPr>
        <a:xfrm>
          <a:off x="16268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881" name="【庁舎】&#10;有形固定資産減価償却率該当値テキスト">
          <a:extLst>
            <a:ext uri="{FF2B5EF4-FFF2-40B4-BE49-F238E27FC236}">
              <a16:creationId xmlns:a16="http://schemas.microsoft.com/office/drawing/2014/main" id="{CB52301A-F28D-4350-B224-213E406EEEBE}"/>
            </a:ext>
          </a:extLst>
        </xdr:cNvPr>
        <xdr:cNvSpPr txBox="1"/>
      </xdr:nvSpPr>
      <xdr:spPr>
        <a:xfrm>
          <a:off x="16357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882" name="楕円 881">
          <a:extLst>
            <a:ext uri="{FF2B5EF4-FFF2-40B4-BE49-F238E27FC236}">
              <a16:creationId xmlns:a16="http://schemas.microsoft.com/office/drawing/2014/main" id="{938787AE-894E-49D3-A4C3-271CE506BC4C}"/>
            </a:ext>
          </a:extLst>
        </xdr:cNvPr>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106</xdr:row>
      <xdr:rowOff>117021</xdr:rowOff>
    </xdr:to>
    <xdr:cxnSp macro="">
      <xdr:nvCxnSpPr>
        <xdr:cNvPr id="883" name="直線コネクタ 882">
          <a:extLst>
            <a:ext uri="{FF2B5EF4-FFF2-40B4-BE49-F238E27FC236}">
              <a16:creationId xmlns:a16="http://schemas.microsoft.com/office/drawing/2014/main" id="{0533D44A-0AC9-4923-9225-CD519010CE82}"/>
            </a:ext>
          </a:extLst>
        </xdr:cNvPr>
        <xdr:cNvCxnSpPr/>
      </xdr:nvCxnSpPr>
      <xdr:spPr>
        <a:xfrm flipV="1">
          <a:off x="15481300" y="17604921"/>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85816</xdr:rowOff>
    </xdr:from>
    <xdr:to>
      <xdr:col>76</xdr:col>
      <xdr:colOff>165100</xdr:colOff>
      <xdr:row>107</xdr:row>
      <xdr:rowOff>15966</xdr:rowOff>
    </xdr:to>
    <xdr:sp macro="" textlink="">
      <xdr:nvSpPr>
        <xdr:cNvPr id="884" name="楕円 883">
          <a:extLst>
            <a:ext uri="{FF2B5EF4-FFF2-40B4-BE49-F238E27FC236}">
              <a16:creationId xmlns:a16="http://schemas.microsoft.com/office/drawing/2014/main" id="{DC4C278C-9FDE-4CE1-945B-A1C3DBDBB404}"/>
            </a:ext>
          </a:extLst>
        </xdr:cNvPr>
        <xdr:cNvSpPr/>
      </xdr:nvSpPr>
      <xdr:spPr>
        <a:xfrm>
          <a:off x="14541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117021</xdr:rowOff>
    </xdr:from>
    <xdr:to>
      <xdr:col>81</xdr:col>
      <xdr:colOff>50800</xdr:colOff>
      <xdr:row>106</xdr:row>
      <xdr:rowOff>136616</xdr:rowOff>
    </xdr:to>
    <xdr:cxnSp macro="">
      <xdr:nvCxnSpPr>
        <xdr:cNvPr id="885" name="直線コネクタ 884">
          <a:extLst>
            <a:ext uri="{FF2B5EF4-FFF2-40B4-BE49-F238E27FC236}">
              <a16:creationId xmlns:a16="http://schemas.microsoft.com/office/drawing/2014/main" id="{F0E1C389-EC83-4760-9592-A592DF20A002}"/>
            </a:ext>
          </a:extLst>
        </xdr:cNvPr>
        <xdr:cNvCxnSpPr/>
      </xdr:nvCxnSpPr>
      <xdr:spPr>
        <a:xfrm flipV="1">
          <a:off x="14592300" y="182907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886" name="楕円 885">
          <a:extLst>
            <a:ext uri="{FF2B5EF4-FFF2-40B4-BE49-F238E27FC236}">
              <a16:creationId xmlns:a16="http://schemas.microsoft.com/office/drawing/2014/main" id="{FDFA596B-3DA1-488C-8102-78179B5EEB02}"/>
            </a:ext>
          </a:extLst>
        </xdr:cNvPr>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105592</xdr:rowOff>
    </xdr:from>
    <xdr:to>
      <xdr:col>76</xdr:col>
      <xdr:colOff>114300</xdr:colOff>
      <xdr:row>106</xdr:row>
      <xdr:rowOff>136616</xdr:rowOff>
    </xdr:to>
    <xdr:cxnSp macro="">
      <xdr:nvCxnSpPr>
        <xdr:cNvPr id="887" name="直線コネクタ 886">
          <a:extLst>
            <a:ext uri="{FF2B5EF4-FFF2-40B4-BE49-F238E27FC236}">
              <a16:creationId xmlns:a16="http://schemas.microsoft.com/office/drawing/2014/main" id="{CFF6E315-E240-41D3-93E3-32E3F61EA0C4}"/>
            </a:ext>
          </a:extLst>
        </xdr:cNvPr>
        <xdr:cNvCxnSpPr/>
      </xdr:nvCxnSpPr>
      <xdr:spPr>
        <a:xfrm>
          <a:off x="13703300" y="182792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888" name="楕円 887">
          <a:extLst>
            <a:ext uri="{FF2B5EF4-FFF2-40B4-BE49-F238E27FC236}">
              <a16:creationId xmlns:a16="http://schemas.microsoft.com/office/drawing/2014/main" id="{125094A1-E1C0-4F76-9423-F15A216A2CE2}"/>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105592</xdr:rowOff>
    </xdr:to>
    <xdr:cxnSp macro="">
      <xdr:nvCxnSpPr>
        <xdr:cNvPr id="889" name="直線コネクタ 888">
          <a:extLst>
            <a:ext uri="{FF2B5EF4-FFF2-40B4-BE49-F238E27FC236}">
              <a16:creationId xmlns:a16="http://schemas.microsoft.com/office/drawing/2014/main" id="{180599C1-5259-4DC7-933C-1673765BF98E}"/>
            </a:ext>
          </a:extLst>
        </xdr:cNvPr>
        <xdr:cNvCxnSpPr/>
      </xdr:nvCxnSpPr>
      <xdr:spPr>
        <a:xfrm>
          <a:off x="12814300" y="182482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C6C3832E-3E7C-45DC-BD18-93028841A8FF}"/>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a:extLst>
            <a:ext uri="{FF2B5EF4-FFF2-40B4-BE49-F238E27FC236}">
              <a16:creationId xmlns:a16="http://schemas.microsoft.com/office/drawing/2014/main" id="{CBAC670D-8751-45FF-9201-5647E10CE563}"/>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a:extLst>
            <a:ext uri="{FF2B5EF4-FFF2-40B4-BE49-F238E27FC236}">
              <a16:creationId xmlns:a16="http://schemas.microsoft.com/office/drawing/2014/main" id="{18175517-331E-4D78-846E-4964F0D86CAC}"/>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a:extLst>
            <a:ext uri="{FF2B5EF4-FFF2-40B4-BE49-F238E27FC236}">
              <a16:creationId xmlns:a16="http://schemas.microsoft.com/office/drawing/2014/main" id="{6AAF74B3-AF36-4EA1-A721-77EDC6842E58}"/>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894" name="n_1mainValue【庁舎】&#10;有形固定資産減価償却率">
          <a:extLst>
            <a:ext uri="{FF2B5EF4-FFF2-40B4-BE49-F238E27FC236}">
              <a16:creationId xmlns:a16="http://schemas.microsoft.com/office/drawing/2014/main" id="{8A16213C-2EE4-4261-9341-DFA68282CB63}"/>
            </a:ext>
          </a:extLst>
        </xdr:cNvPr>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7093</xdr:rowOff>
    </xdr:from>
    <xdr:ext cx="405111" cy="259045"/>
    <xdr:sp macro="" textlink="">
      <xdr:nvSpPr>
        <xdr:cNvPr id="895" name="n_2mainValue【庁舎】&#10;有形固定資産減価償却率">
          <a:extLst>
            <a:ext uri="{FF2B5EF4-FFF2-40B4-BE49-F238E27FC236}">
              <a16:creationId xmlns:a16="http://schemas.microsoft.com/office/drawing/2014/main" id="{373488B1-EA72-4FAC-8FBF-BE8E885F673D}"/>
            </a:ext>
          </a:extLst>
        </xdr:cNvPr>
        <xdr:cNvSpPr txBox="1"/>
      </xdr:nvSpPr>
      <xdr:spPr>
        <a:xfrm>
          <a:off x="14389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896" name="n_3mainValue【庁舎】&#10;有形固定資産減価償却率">
          <a:extLst>
            <a:ext uri="{FF2B5EF4-FFF2-40B4-BE49-F238E27FC236}">
              <a16:creationId xmlns:a16="http://schemas.microsoft.com/office/drawing/2014/main" id="{84BBB05B-D6CA-4CE9-85A8-49724B903374}"/>
            </a:ext>
          </a:extLst>
        </xdr:cNvPr>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897" name="n_4mainValue【庁舎】&#10;有形固定資産減価償却率">
          <a:extLst>
            <a:ext uri="{FF2B5EF4-FFF2-40B4-BE49-F238E27FC236}">
              <a16:creationId xmlns:a16="http://schemas.microsoft.com/office/drawing/2014/main" id="{ED0CF87D-779E-4F9A-8502-0596BF811F05}"/>
            </a:ext>
          </a:extLst>
        </xdr:cNvPr>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D948E957-44E6-40C0-A5E6-8CC97D23A1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CA41048-5D7C-4128-B866-D31479978D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B2EC3B1B-32C7-4EE0-8817-E3B6224DEF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80A708CE-92B8-47DF-A09E-AFD64550EC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BCF083F6-B289-4B85-A208-9E98725D1D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B3274D9E-130A-44C2-B198-E65CC10393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C9921102-ADEF-4509-8787-3A69ADDEEA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27225FD-94D7-488C-A124-D9FE8281C4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95001C99-30CC-44A6-A3F5-C4248DE50D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70A2F033-E47D-4031-A84D-738A0DA370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BED781AE-414F-4F0E-9A28-350338977FC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6B0C9E2F-1EFC-44C6-93C7-A0893D89738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50E7F897-9FFB-446E-927A-F20EFE7C6284}"/>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8051C33A-E5C4-4588-A8F0-F8D1E0E488C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43342ECB-F516-4B19-925A-64C7C3E46593}"/>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3D32D48C-A643-4829-BF5D-5F37A5FEEA6E}"/>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92EB5E00-491C-4875-9DE0-CCEFEF1A57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DBCBAA7E-B5D6-40B0-82DF-655E3CED6E6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40D69B46-E976-42AA-9473-90547ECC416B}"/>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AEBC1761-812E-4566-8C57-CE92DE2239B3}"/>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7E7B3FA5-92CA-4BA4-A891-81B71FDA90D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96325139-923D-4B74-AD6F-F623949BF2F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47FDF20C-9402-4524-8952-544066C1EAEC}"/>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CA5C983D-128B-43E3-BB15-7B49A022D525}"/>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F5F05F59-7F4B-4D53-85AA-195B3C9F10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2A0C6A5F-B22A-4D2E-AAB2-F3520FF2CE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154EEE49-0655-4256-9AAA-7B330C2F03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C3D19F1F-5F85-4AEA-8EA1-05BF65BF1A7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D6DB2BD2-3E86-4C2A-A0E0-9573AD7986AB}"/>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F0F8A32-2DAC-4F29-8562-64E4B6480FFB}"/>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607ECE42-0A5E-402B-95E3-A87B8256FB3E}"/>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E731248-16E0-4959-A24D-BD6AFC847E51}"/>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B12929D0-5084-41FB-A45A-D907A35A5476}"/>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9BF54A6D-7703-409A-AD43-3487FACCF016}"/>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6EFA0140-A8C8-4EE9-ACA8-A3BEE72A1051}"/>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39B12452-3D3E-4F16-8D43-CE57DA10DE4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8E3ACBD1-F7BA-4243-A391-BFA573D1DBE3}"/>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8A984BA5-ACE7-447D-9F6A-A9E1684ABBAD}"/>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59A18F1-7337-4435-BDB3-CE9F59C470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E9DB7AE-2BF5-4524-9AD6-9F9906C0CA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873FB1A-B5DD-4961-8427-9D93B71C99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2951421-ADF8-4B86-8423-7E0FBB06E7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7FD7F6CF-6142-4423-8E82-BB83D33D14F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42545</xdr:rowOff>
    </xdr:from>
    <xdr:to>
      <xdr:col>116</xdr:col>
      <xdr:colOff>114300</xdr:colOff>
      <xdr:row>105</xdr:row>
      <xdr:rowOff>144145</xdr:rowOff>
    </xdr:to>
    <xdr:sp macro="" textlink="">
      <xdr:nvSpPr>
        <xdr:cNvPr id="941" name="楕円 940">
          <a:extLst>
            <a:ext uri="{FF2B5EF4-FFF2-40B4-BE49-F238E27FC236}">
              <a16:creationId xmlns:a16="http://schemas.microsoft.com/office/drawing/2014/main" id="{BC1B91BC-EBE5-4D5C-A3C5-8B9263430CC6}"/>
            </a:ext>
          </a:extLst>
        </xdr:cNvPr>
        <xdr:cNvSpPr/>
      </xdr:nvSpPr>
      <xdr:spPr>
        <a:xfrm>
          <a:off x="22110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65422</xdr:rowOff>
    </xdr:from>
    <xdr:ext cx="469744" cy="259045"/>
    <xdr:sp macro="" textlink="">
      <xdr:nvSpPr>
        <xdr:cNvPr id="942" name="【庁舎】&#10;一人当たり面積該当値テキスト">
          <a:extLst>
            <a:ext uri="{FF2B5EF4-FFF2-40B4-BE49-F238E27FC236}">
              <a16:creationId xmlns:a16="http://schemas.microsoft.com/office/drawing/2014/main" id="{9BD08A14-97E2-4FB9-AA64-01E8BB5C8180}"/>
            </a:ext>
          </a:extLst>
        </xdr:cNvPr>
        <xdr:cNvSpPr txBox="1"/>
      </xdr:nvSpPr>
      <xdr:spPr>
        <a:xfrm>
          <a:off x="22199600"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43" name="楕円 942">
          <a:extLst>
            <a:ext uri="{FF2B5EF4-FFF2-40B4-BE49-F238E27FC236}">
              <a16:creationId xmlns:a16="http://schemas.microsoft.com/office/drawing/2014/main" id="{93379372-E6FF-44FD-B80A-A01996E28EAE}"/>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93345</xdr:rowOff>
    </xdr:from>
    <xdr:to>
      <xdr:col>116</xdr:col>
      <xdr:colOff>63500</xdr:colOff>
      <xdr:row>106</xdr:row>
      <xdr:rowOff>53339</xdr:rowOff>
    </xdr:to>
    <xdr:cxnSp macro="">
      <xdr:nvCxnSpPr>
        <xdr:cNvPr id="944" name="直線コネクタ 943">
          <a:extLst>
            <a:ext uri="{FF2B5EF4-FFF2-40B4-BE49-F238E27FC236}">
              <a16:creationId xmlns:a16="http://schemas.microsoft.com/office/drawing/2014/main" id="{AF7CD0B0-C4F9-4A80-9BB1-B2D94A2D9A13}"/>
            </a:ext>
          </a:extLst>
        </xdr:cNvPr>
        <xdr:cNvCxnSpPr/>
      </xdr:nvCxnSpPr>
      <xdr:spPr>
        <a:xfrm flipV="1">
          <a:off x="21323300" y="18095595"/>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5398</xdr:rowOff>
    </xdr:from>
    <xdr:to>
      <xdr:col>107</xdr:col>
      <xdr:colOff>101600</xdr:colOff>
      <xdr:row>106</xdr:row>
      <xdr:rowOff>106998</xdr:rowOff>
    </xdr:to>
    <xdr:sp macro="" textlink="">
      <xdr:nvSpPr>
        <xdr:cNvPr id="945" name="楕円 944">
          <a:extLst>
            <a:ext uri="{FF2B5EF4-FFF2-40B4-BE49-F238E27FC236}">
              <a16:creationId xmlns:a16="http://schemas.microsoft.com/office/drawing/2014/main" id="{96A21D03-6BC2-48D8-BAD1-2DF9156BFF10}"/>
            </a:ext>
          </a:extLst>
        </xdr:cNvPr>
        <xdr:cNvSpPr/>
      </xdr:nvSpPr>
      <xdr:spPr>
        <a:xfrm>
          <a:off x="20383500" y="181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56198</xdr:rowOff>
    </xdr:to>
    <xdr:cxnSp macro="">
      <xdr:nvCxnSpPr>
        <xdr:cNvPr id="946" name="直線コネクタ 945">
          <a:extLst>
            <a:ext uri="{FF2B5EF4-FFF2-40B4-BE49-F238E27FC236}">
              <a16:creationId xmlns:a16="http://schemas.microsoft.com/office/drawing/2014/main" id="{8FC8C49F-3C5F-4D5C-8CAE-5A38EFE73323}"/>
            </a:ext>
          </a:extLst>
        </xdr:cNvPr>
        <xdr:cNvCxnSpPr/>
      </xdr:nvCxnSpPr>
      <xdr:spPr>
        <a:xfrm flipV="1">
          <a:off x="20434300" y="1822703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11113</xdr:rowOff>
    </xdr:from>
    <xdr:to>
      <xdr:col>102</xdr:col>
      <xdr:colOff>165100</xdr:colOff>
      <xdr:row>106</xdr:row>
      <xdr:rowOff>112713</xdr:rowOff>
    </xdr:to>
    <xdr:sp macro="" textlink="">
      <xdr:nvSpPr>
        <xdr:cNvPr id="947" name="楕円 946">
          <a:extLst>
            <a:ext uri="{FF2B5EF4-FFF2-40B4-BE49-F238E27FC236}">
              <a16:creationId xmlns:a16="http://schemas.microsoft.com/office/drawing/2014/main" id="{840759CC-C9FF-4807-8BB2-A9FB3F5501BB}"/>
            </a:ext>
          </a:extLst>
        </xdr:cNvPr>
        <xdr:cNvSpPr/>
      </xdr:nvSpPr>
      <xdr:spPr>
        <a:xfrm>
          <a:off x="194945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56198</xdr:rowOff>
    </xdr:from>
    <xdr:to>
      <xdr:col>107</xdr:col>
      <xdr:colOff>50800</xdr:colOff>
      <xdr:row>106</xdr:row>
      <xdr:rowOff>61913</xdr:rowOff>
    </xdr:to>
    <xdr:cxnSp macro="">
      <xdr:nvCxnSpPr>
        <xdr:cNvPr id="948" name="直線コネクタ 947">
          <a:extLst>
            <a:ext uri="{FF2B5EF4-FFF2-40B4-BE49-F238E27FC236}">
              <a16:creationId xmlns:a16="http://schemas.microsoft.com/office/drawing/2014/main" id="{E4B3B8C1-D8D4-47EB-8546-CC7B91D055D1}"/>
            </a:ext>
          </a:extLst>
        </xdr:cNvPr>
        <xdr:cNvCxnSpPr/>
      </xdr:nvCxnSpPr>
      <xdr:spPr>
        <a:xfrm flipV="1">
          <a:off x="19545300" y="182298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49" name="楕円 948">
          <a:extLst>
            <a:ext uri="{FF2B5EF4-FFF2-40B4-BE49-F238E27FC236}">
              <a16:creationId xmlns:a16="http://schemas.microsoft.com/office/drawing/2014/main" id="{B0A71563-3388-41E2-B9DA-74124718CC49}"/>
            </a:ext>
          </a:extLst>
        </xdr:cNvPr>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61913</xdr:rowOff>
    </xdr:from>
    <xdr:to>
      <xdr:col>102</xdr:col>
      <xdr:colOff>114300</xdr:colOff>
      <xdr:row>106</xdr:row>
      <xdr:rowOff>64770</xdr:rowOff>
    </xdr:to>
    <xdr:cxnSp macro="">
      <xdr:nvCxnSpPr>
        <xdr:cNvPr id="950" name="直線コネクタ 949">
          <a:extLst>
            <a:ext uri="{FF2B5EF4-FFF2-40B4-BE49-F238E27FC236}">
              <a16:creationId xmlns:a16="http://schemas.microsoft.com/office/drawing/2014/main" id="{B42C75A2-078B-48F5-AC1A-E6BB29B5CB4D}"/>
            </a:ext>
          </a:extLst>
        </xdr:cNvPr>
        <xdr:cNvCxnSpPr/>
      </xdr:nvCxnSpPr>
      <xdr:spPr>
        <a:xfrm flipV="1">
          <a:off x="18656300" y="182356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F3B2BC22-8F0B-4EDF-ADD2-6043A57FC745}"/>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A08B812B-77F3-448B-A6EF-EBC831A22CC1}"/>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83CB6BE0-385B-48BE-9C22-9E5F2A31889F}"/>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3FA97FE8-76EF-44B2-85A8-7EAF90BC91E7}"/>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55" name="n_1mainValue【庁舎】&#10;一人当たり面積">
          <a:extLst>
            <a:ext uri="{FF2B5EF4-FFF2-40B4-BE49-F238E27FC236}">
              <a16:creationId xmlns:a16="http://schemas.microsoft.com/office/drawing/2014/main" id="{85FD0823-893D-4DD8-B5C1-23635B795322}"/>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98125</xdr:rowOff>
    </xdr:from>
    <xdr:ext cx="469744" cy="259045"/>
    <xdr:sp macro="" textlink="">
      <xdr:nvSpPr>
        <xdr:cNvPr id="956" name="n_2mainValue【庁舎】&#10;一人当たり面積">
          <a:extLst>
            <a:ext uri="{FF2B5EF4-FFF2-40B4-BE49-F238E27FC236}">
              <a16:creationId xmlns:a16="http://schemas.microsoft.com/office/drawing/2014/main" id="{E9CA48BD-CBD4-448D-8FEB-99D11292E3DF}"/>
            </a:ext>
          </a:extLst>
        </xdr:cNvPr>
        <xdr:cNvSpPr txBox="1"/>
      </xdr:nvSpPr>
      <xdr:spPr>
        <a:xfrm>
          <a:off x="20199427" y="1827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103840</xdr:rowOff>
    </xdr:from>
    <xdr:ext cx="469744" cy="259045"/>
    <xdr:sp macro="" textlink="">
      <xdr:nvSpPr>
        <xdr:cNvPr id="957" name="n_3mainValue【庁舎】&#10;一人当たり面積">
          <a:extLst>
            <a:ext uri="{FF2B5EF4-FFF2-40B4-BE49-F238E27FC236}">
              <a16:creationId xmlns:a16="http://schemas.microsoft.com/office/drawing/2014/main" id="{0492C091-C69E-4602-948E-0982C90F5C34}"/>
            </a:ext>
          </a:extLst>
        </xdr:cNvPr>
        <xdr:cNvSpPr txBox="1"/>
      </xdr:nvSpPr>
      <xdr:spPr>
        <a:xfrm>
          <a:off x="19310427" y="1827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958" name="n_4mainValue【庁舎】&#10;一人当たり面積">
          <a:extLst>
            <a:ext uri="{FF2B5EF4-FFF2-40B4-BE49-F238E27FC236}">
              <a16:creationId xmlns:a16="http://schemas.microsoft.com/office/drawing/2014/main" id="{BD085CB0-F4B5-47F7-AD09-C820B51C1EB5}"/>
            </a:ext>
          </a:extLst>
        </xdr:cNvPr>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BB055B33-6085-4DD1-8F67-30B329C1D5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E36972F8-F411-4474-A0E2-227E77B743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6401BD4A-A3B6-4CCD-9C82-611042F3EF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庁舎については、合併特例債を活用し整備を進めており、令和２年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月に本庁新館完成、令和３年２月に御津総合支所等複合施設が完成した。令和３年度の本庁建設事業完成により、さらに改善していくことを見込まれる。</a:t>
          </a:r>
        </a:p>
        <a:p>
          <a:r>
            <a:rPr kumimoji="1" lang="ja-JP" altLang="en-US" sz="1300">
              <a:latin typeface="ＭＳ Ｐゴシック" panose="020B0600070205080204" pitchFamily="50" charset="-128"/>
              <a:ea typeface="ＭＳ Ｐゴシック" panose="020B0600070205080204" pitchFamily="50" charset="-128"/>
            </a:rPr>
            <a:t>一方で、体育館・プール、福祉会館については、類似団体と比較し大きく減価償却が進んでいることから、今後は公共施設等総合管理計画に基づき、統廃合や複合化を視野に更新や大規模改修等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新型コロナウイルス感染症の影響による個人住民税及び法人税の減収に加え、地価下落による固定資産税の減収などにより、基準財政収入額は減少した。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さらに、高齢者保健福祉費の単位費用の上昇によるほか、令和３年度は特例的に臨時経済対策費と臨時財政対策債償還基金費が創設されたことで、大きく基準財政需要額が増加した。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これらの結果、財政力指数が</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他の団体と比較しても低い水準となっており、定住人口施策を推進することで人口増を達成し、市税増収を図るなど、収入を増やしていく必要がある。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歳出側が大きく増額とはならなかった一方で、地方消費税交付金や地方交付税、臨時財政対策債の増加により歳入経常一般財源が大きく増加した。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この結果、経常収支比率は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ポイント改善することとなった。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引き続き歳入の確保に努めるほか、物件費や人件費の見直しなどにより経費を圧縮し、弾力のある財政運営を維持・改善できるよう努める。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63</xdr:row>
      <xdr:rowOff>12954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35184"/>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1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41910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8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2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85361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73931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3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行政改革の推進により、人件費、物件費等の削減を図っているため、類似団体平均を下回っている。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引き続き、職員定員適正化計画を着実に実行し、総人件費の抑制に努めていく必要がある。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100836</xdr:rowOff>
    </xdr:from>
    <xdr:to>
      <xdr:col>23</xdr:col>
      <xdr:colOff>133350</xdr:colOff>
      <xdr:row>81</xdr:row>
      <xdr:rowOff>154510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88286"/>
          <a:ext cx="838200" cy="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23774</xdr:rowOff>
    </xdr:from>
    <xdr:to>
      <xdr:col>19</xdr:col>
      <xdr:colOff>133350</xdr:colOff>
      <xdr:row>81</xdr:row>
      <xdr:rowOff>100836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11224"/>
          <a:ext cx="889000" cy="7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4962</xdr:rowOff>
    </xdr:from>
    <xdr:to>
      <xdr:col>15</xdr:col>
      <xdr:colOff>82550</xdr:colOff>
      <xdr:row>81</xdr:row>
      <xdr:rowOff>23774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92412"/>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165061</xdr:rowOff>
    </xdr:from>
    <xdr:to>
      <xdr:col>11</xdr:col>
      <xdr:colOff>31750</xdr:colOff>
      <xdr:row>81</xdr:row>
      <xdr:rowOff>4962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1061"/>
          <a:ext cx="8890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103710</xdr:rowOff>
    </xdr:from>
    <xdr:to>
      <xdr:col>23</xdr:col>
      <xdr:colOff>184150</xdr:colOff>
      <xdr:row>82</xdr:row>
      <xdr:rowOff>33860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120237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50036</xdr:rowOff>
    </xdr:from>
    <xdr:to>
      <xdr:col>19</xdr:col>
      <xdr:colOff>184150</xdr:colOff>
      <xdr:row>81</xdr:row>
      <xdr:rowOff>151636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161813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06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144424</xdr:rowOff>
    </xdr:from>
    <xdr:to>
      <xdr:col>15</xdr:col>
      <xdr:colOff>133350</xdr:colOff>
      <xdr:row>81</xdr:row>
      <xdr:rowOff>74574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84751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125612</xdr:rowOff>
    </xdr:from>
    <xdr:to>
      <xdr:col>11</xdr:col>
      <xdr:colOff>82550</xdr:colOff>
      <xdr:row>81</xdr:row>
      <xdr:rowOff>55762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65939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114261</xdr:rowOff>
    </xdr:from>
    <xdr:to>
      <xdr:col>7</xdr:col>
      <xdr:colOff>31750</xdr:colOff>
      <xdr:row>81</xdr:row>
      <xdr:rowOff>44411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54588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類似団体よりも高い水準に位置しているが、今後も国の動向等を見定めながら、職員定数の適正化や昇給・昇格等の適正な運営に努めていく。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98778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98778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85372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職員定数適正化計画に基づき新規雇用等を管理しており、類似団体平均を下回っている。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引き続き適正化計画に基づき、定員管理に努めていく。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741</xdr:rowOff>
    </xdr:from>
    <xdr:to>
      <xdr:col>81</xdr:col>
      <xdr:colOff>44450</xdr:colOff>
      <xdr:row>61</xdr:row>
      <xdr:rowOff>12806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5919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162137</xdr:rowOff>
    </xdr:from>
    <xdr:to>
      <xdr:col>77</xdr:col>
      <xdr:colOff>44450</xdr:colOff>
      <xdr:row>61</xdr:row>
      <xdr:rowOff>741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491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129963</xdr:rowOff>
    </xdr:from>
    <xdr:to>
      <xdr:col>72</xdr:col>
      <xdr:colOff>203200</xdr:colOff>
      <xdr:row>60</xdr:row>
      <xdr:rowOff>162137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1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125942</xdr:rowOff>
    </xdr:from>
    <xdr:to>
      <xdr:col>68</xdr:col>
      <xdr:colOff>152400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149983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121391</xdr:rowOff>
    </xdr:from>
    <xdr:to>
      <xdr:col>77</xdr:col>
      <xdr:colOff>95250</xdr:colOff>
      <xdr:row>61</xdr:row>
      <xdr:rowOff>51541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61718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77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111337</xdr:rowOff>
    </xdr:from>
    <xdr:to>
      <xdr:col>73</xdr:col>
      <xdr:colOff>44450</xdr:colOff>
      <xdr:row>61</xdr:row>
      <xdr:rowOff>41487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51664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79163</xdr:rowOff>
    </xdr:from>
    <xdr:to>
      <xdr:col>68</xdr:col>
      <xdr:colOff>203200</xdr:colOff>
      <xdr:row>61</xdr:row>
      <xdr:rowOff>9313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元利償還金が微増したものの、公営企業債償還財源繰入金がそれを大きく上回って減少していることで、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の発行に許可が必要となる基準を下回っているものの、類似団体平均と比較するとやや高い数値となっており、引き続き事業精査を行うとともに、基金の活用を行い、適正水準の維持及び改善に努める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42</xdr:row>
      <xdr:rowOff>44704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0082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27686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85598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及び退職手当負担見込額の減少による将来負担の減少に加え、基金積立によって充当可能基金が大きく増加したことで、充当可能財源が将来負担額を上回ったため、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今後も適正な基金運用や交付税措置の有利な起債の活用を図るとともに、老朽化している公共施設の整備計画や事業費の精査を行い、起債発行額の抑制・平準化を図ることで、現状の堅持に努めていく。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165659</xdr:rowOff>
    </xdr:from>
    <xdr:to>
      <xdr:col>77</xdr:col>
      <xdr:colOff>44450</xdr:colOff>
      <xdr:row>15</xdr:row>
      <xdr:rowOff>41504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2565959"/>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27991</xdr:rowOff>
    </xdr:from>
    <xdr:to>
      <xdr:col>72</xdr:col>
      <xdr:colOff>203200</xdr:colOff>
      <xdr:row>15</xdr:row>
      <xdr:rowOff>41504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2599741"/>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157192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72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27991</xdr:rowOff>
    </xdr:from>
    <xdr:to>
      <xdr:col>68</xdr:col>
      <xdr:colOff>152400</xdr:colOff>
      <xdr:row>15</xdr:row>
      <xdr:rowOff>113894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59974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114859</xdr:rowOff>
    </xdr:from>
    <xdr:to>
      <xdr:col>77</xdr:col>
      <xdr:colOff>95250</xdr:colOff>
      <xdr:row>15</xdr:row>
      <xdr:rowOff>45009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55186</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162154</xdr:rowOff>
    </xdr:from>
    <xdr:to>
      <xdr:col>73</xdr:col>
      <xdr:colOff>44450</xdr:colOff>
      <xdr:row>15</xdr:row>
      <xdr:rowOff>92304</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102481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148641</xdr:rowOff>
    </xdr:from>
    <xdr:to>
      <xdr:col>68</xdr:col>
      <xdr:colOff>203200</xdr:colOff>
      <xdr:row>15</xdr:row>
      <xdr:rowOff>78791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5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88968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6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2" name="テキスト ボックス 461">
          <a:extLst>
            <a:ext uri="{FF2B5EF4-FFF2-40B4-BE49-F238E27FC236}">
              <a16:creationId xmlns:a16="http://schemas.microsoft.com/office/drawing/2014/main" id="{7BD5A40D-B84B-44E5-A74B-67412AFE483E}"/>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令和２年度はたつの市民病院の独立行政法人移行に伴い退職手当組合負担金が一時的に増加しており令和３年度に皆減したこと、および、歳入経常一般財源の増加ため、</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ポイント改善された。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しかし、会計年度任用職員人件費は増加していることから、今後も職員定員適正化計画に基づき定員管理に努め、併せて民間事業者や指定管理者制度等を活用し、総人件費の抑制に努めていく。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1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3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34</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9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行政改革等により物件費の圧縮に努めており、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これまでも良い数値で推移しており、今後もこの水準が維持できるように努める。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168910</xdr:rowOff>
    </xdr:from>
    <xdr:to>
      <xdr:col>82</xdr:col>
      <xdr:colOff>107950</xdr:colOff>
      <xdr:row>14</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9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15</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5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85090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85090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118110</xdr:rowOff>
    </xdr:from>
    <xdr:to>
      <xdr:col>82</xdr:col>
      <xdr:colOff>158750</xdr:colOff>
      <xdr:row>14</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26687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扶助費全体は増額となったが、歳入経常一般財源の増加のため、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扶助費全体の増加傾向は今後も続くと見込んでおり、扶助費の支給対象者の資格審査等の適正化や各種手当への特別加算の見直しを進めていくことで、財政への負担軽減に努める。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歳入経常一般財源が大きく増加したが、要介護者の増による介護給付費繰出しの増加や、病院受診者の増による後期高齢者医療費繰出しの増加があったため、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ポイントの改善にとどまった。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今後は、他会計への繰出しの精査を行うとともに、維持補修費に係る経費の見直し・圧縮などを行い、比率の堅持・改善に努めていく。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57</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87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130810</xdr:rowOff>
    </xdr:from>
    <xdr:to>
      <xdr:col>82</xdr:col>
      <xdr:colOff>196850</xdr:colOff>
      <xdr:row>57</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90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1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60</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008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0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138430</xdr:rowOff>
    </xdr:from>
    <xdr:to>
      <xdr:col>69</xdr:col>
      <xdr:colOff>92075</xdr:colOff>
      <xdr:row>60</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主として、下水道事業会計において新たな借入れの増加を上回って過去の借入れの償還が進んでいることと公営企業会計への移行後の合理化を図った結果、下水道事業への繰出金が減少し、</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ポイントの改善となった。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しかしながら、補助費等に占める下水道事業繰出の影響は大きいことから、資本費の適切管理や維持管理経費の削減、不明水対策による有収率の向上、使用料の改定などを着実に実施し、繰出金の削減に努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061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39</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3208"/>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比較では中位程度を推移しているが、平成３０年度以降実施している大型投資事業の元金償還が開始することでポイントが悪化する見込みである。令和３年度については、歳入経常一般財源が大きく増加したが、上記のほか、過去の借入の繰上償還を実施したことで公債費の支出が増加してお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ポイントの改善にとどまった。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交付税措置が有利な合併特例債の発行が令和７年度まで延長されているとともに、令和４年度に一部地域が過疎地域に指定され過疎債の活用が可能になっていることなどを踏まえ、事業の実施年度や事業内容を精査したうえで、負担の年度間平準化を図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486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97282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110998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歳入経常一般財源の増加に加え、下水道事業会計への繰出金の減少により、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繰出金の抑制、補助金の見直し、人件費の削減等に取り組むとともに、税の徴収率向上の取組みや定住人口増加施策の推進による税収の増収のほか、各種使用料の見直しといった歳入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1488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25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84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49905</xdr:rowOff>
    </xdr:from>
    <xdr:to>
      <xdr:col>29</xdr:col>
      <xdr:colOff>127000</xdr:colOff>
      <xdr:row>15</xdr:row>
      <xdr:rowOff>70879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9280"/>
          <a:ext cx="6477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13348</xdr:rowOff>
    </xdr:from>
    <xdr:to>
      <xdr:col>26</xdr:col>
      <xdr:colOff>50800</xdr:colOff>
      <xdr:row>15</xdr:row>
      <xdr:rowOff>70879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32723"/>
          <a:ext cx="6985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13348</xdr:rowOff>
    </xdr:from>
    <xdr:to>
      <xdr:col>22</xdr:col>
      <xdr:colOff>114300</xdr:colOff>
      <xdr:row>15</xdr:row>
      <xdr:rowOff>139611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2723"/>
          <a:ext cx="698500" cy="12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139611</xdr:rowOff>
    </xdr:from>
    <xdr:to>
      <xdr:col>18</xdr:col>
      <xdr:colOff>177800</xdr:colOff>
      <xdr:row>15</xdr:row>
      <xdr:rowOff>149460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8986"/>
          <a:ext cx="698500" cy="9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170555</xdr:rowOff>
    </xdr:from>
    <xdr:to>
      <xdr:col>29</xdr:col>
      <xdr:colOff>177800</xdr:colOff>
      <xdr:row>15</xdr:row>
      <xdr:rowOff>100705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20079</xdr:rowOff>
    </xdr:from>
    <xdr:to>
      <xdr:col>26</xdr:col>
      <xdr:colOff>101600</xdr:colOff>
      <xdr:row>15</xdr:row>
      <xdr:rowOff>121679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131856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133998</xdr:rowOff>
    </xdr:from>
    <xdr:to>
      <xdr:col>22</xdr:col>
      <xdr:colOff>165100</xdr:colOff>
      <xdr:row>15</xdr:row>
      <xdr:rowOff>64148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74325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88811</xdr:rowOff>
    </xdr:from>
    <xdr:to>
      <xdr:col>19</xdr:col>
      <xdr:colOff>38100</xdr:colOff>
      <xdr:row>16</xdr:row>
      <xdr:rowOff>18961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29138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98660</xdr:rowOff>
    </xdr:from>
    <xdr:to>
      <xdr:col>15</xdr:col>
      <xdr:colOff>101600</xdr:colOff>
      <xdr:row>16</xdr:row>
      <xdr:rowOff>28810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38987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168148</xdr:rowOff>
    </xdr:from>
    <xdr:to>
      <xdr:col>29</xdr:col>
      <xdr:colOff>127000</xdr:colOff>
      <xdr:row>35</xdr:row>
      <xdr:rowOff>329464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78498"/>
          <a:ext cx="647700" cy="16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314240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45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88671</xdr:rowOff>
    </xdr:from>
    <xdr:to>
      <xdr:col>26</xdr:col>
      <xdr:colOff>50800</xdr:colOff>
      <xdr:row>35</xdr:row>
      <xdr:rowOff>168148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99021"/>
          <a:ext cx="698500" cy="7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3366</xdr:rowOff>
    </xdr:from>
    <xdr:to>
      <xdr:col>22</xdr:col>
      <xdr:colOff>114300</xdr:colOff>
      <xdr:row>35</xdr:row>
      <xdr:rowOff>88671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13716"/>
          <a:ext cx="698500" cy="8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3366</xdr:rowOff>
    </xdr:from>
    <xdr:to>
      <xdr:col>18</xdr:col>
      <xdr:colOff>177800</xdr:colOff>
      <xdr:row>35</xdr:row>
      <xdr:rowOff>13653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13716"/>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278664</xdr:rowOff>
    </xdr:from>
    <xdr:to>
      <xdr:col>29</xdr:col>
      <xdr:colOff>177800</xdr:colOff>
      <xdr:row>36</xdr:row>
      <xdr:rowOff>37364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123741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3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117348</xdr:rowOff>
    </xdr:from>
    <xdr:to>
      <xdr:col>26</xdr:col>
      <xdr:colOff>101600</xdr:colOff>
      <xdr:row>35</xdr:row>
      <xdr:rowOff>218948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229125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37871</xdr:rowOff>
    </xdr:from>
    <xdr:to>
      <xdr:col>22</xdr:col>
      <xdr:colOff>165100</xdr:colOff>
      <xdr:row>35</xdr:row>
      <xdr:rowOff>139471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4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149648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295466</xdr:rowOff>
    </xdr:from>
    <xdr:to>
      <xdr:col>19</xdr:col>
      <xdr:colOff>38100</xdr:colOff>
      <xdr:row>35</xdr:row>
      <xdr:rowOff>54166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6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64343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305753</xdr:rowOff>
    </xdr:from>
    <xdr:to>
      <xdr:col>15</xdr:col>
      <xdr:colOff>101600</xdr:colOff>
      <xdr:row>35</xdr:row>
      <xdr:rowOff>64453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74630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4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102991</xdr:rowOff>
    </xdr:from>
    <xdr:to>
      <xdr:col>24</xdr:col>
      <xdr:colOff>63500</xdr:colOff>
      <xdr:row>35</xdr:row>
      <xdr:rowOff>146863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03741"/>
          <a:ext cx="8382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102991</xdr:rowOff>
    </xdr:from>
    <xdr:to>
      <xdr:col>19</xdr:col>
      <xdr:colOff>177800</xdr:colOff>
      <xdr:row>37</xdr:row>
      <xdr:rowOff>101943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03741"/>
          <a:ext cx="889000" cy="3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90113</xdr:rowOff>
    </xdr:from>
    <xdr:to>
      <xdr:col>15</xdr:col>
      <xdr:colOff>50800</xdr:colOff>
      <xdr:row>37</xdr:row>
      <xdr:rowOff>101943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3763"/>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82455</xdr:rowOff>
    </xdr:from>
    <xdr:to>
      <xdr:col>10</xdr:col>
      <xdr:colOff>114300</xdr:colOff>
      <xdr:row>37</xdr:row>
      <xdr:rowOff>90113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610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96063</xdr:rowOff>
    </xdr:from>
    <xdr:to>
      <xdr:col>24</xdr:col>
      <xdr:colOff>114300</xdr:colOff>
      <xdr:row>36</xdr:row>
      <xdr:rowOff>26213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52191</xdr:rowOff>
    </xdr:from>
    <xdr:to>
      <xdr:col>20</xdr:col>
      <xdr:colOff>38100</xdr:colOff>
      <xdr:row>35</xdr:row>
      <xdr:rowOff>153791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170318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51143</xdr:rowOff>
    </xdr:from>
    <xdr:to>
      <xdr:col>15</xdr:col>
      <xdr:colOff>101600</xdr:colOff>
      <xdr:row>37</xdr:row>
      <xdr:rowOff>152743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143870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39313</xdr:rowOff>
    </xdr:from>
    <xdr:to>
      <xdr:col>10</xdr:col>
      <xdr:colOff>165100</xdr:colOff>
      <xdr:row>37</xdr:row>
      <xdr:rowOff>140913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132040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31655</xdr:rowOff>
    </xdr:from>
    <xdr:to>
      <xdr:col>6</xdr:col>
      <xdr:colOff>38100</xdr:colOff>
      <xdr:row>37</xdr:row>
      <xdr:rowOff>133255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124382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34976</xdr:rowOff>
    </xdr:from>
    <xdr:to>
      <xdr:col>24</xdr:col>
      <xdr:colOff>63500</xdr:colOff>
      <xdr:row>58</xdr:row>
      <xdr:rowOff>81267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9076"/>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xdr:rowOff>
    </xdr:from>
    <xdr:to>
      <xdr:col>19</xdr:col>
      <xdr:colOff>177800</xdr:colOff>
      <xdr:row>58</xdr:row>
      <xdr:rowOff>81267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5624"/>
          <a:ext cx="889000" cy="7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1524</xdr:rowOff>
    </xdr:from>
    <xdr:to>
      <xdr:col>15</xdr:col>
      <xdr:colOff>50800</xdr:colOff>
      <xdr:row>58</xdr:row>
      <xdr:rowOff>25108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562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25108</xdr:rowOff>
    </xdr:from>
    <xdr:to>
      <xdr:col>10</xdr:col>
      <xdr:colOff>114300</xdr:colOff>
      <xdr:row>58</xdr:row>
      <xdr:rowOff>38608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9208"/>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155626</xdr:rowOff>
    </xdr:from>
    <xdr:to>
      <xdr:col>24</xdr:col>
      <xdr:colOff>114300</xdr:colOff>
      <xdr:row>58</xdr:row>
      <xdr:rowOff>85776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70553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30467</xdr:rowOff>
    </xdr:from>
    <xdr:to>
      <xdr:col>20</xdr:col>
      <xdr:colOff>38100</xdr:colOff>
      <xdr:row>58</xdr:row>
      <xdr:rowOff>132067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123194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122174</xdr:rowOff>
    </xdr:from>
    <xdr:to>
      <xdr:col>15</xdr:col>
      <xdr:colOff>101600</xdr:colOff>
      <xdr:row>58</xdr:row>
      <xdr:rowOff>52324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43451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145758</xdr:rowOff>
    </xdr:from>
    <xdr:to>
      <xdr:col>10</xdr:col>
      <xdr:colOff>165100</xdr:colOff>
      <xdr:row>58</xdr:row>
      <xdr:rowOff>75908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67035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159258</xdr:rowOff>
    </xdr:from>
    <xdr:to>
      <xdr:col>6</xdr:col>
      <xdr:colOff>38100</xdr:colOff>
      <xdr:row>58</xdr:row>
      <xdr:rowOff>89408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32258</xdr:rowOff>
    </xdr:from>
    <xdr:to>
      <xdr:col>24</xdr:col>
      <xdr:colOff>63500</xdr:colOff>
      <xdr:row>78</xdr:row>
      <xdr:rowOff>48946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5358"/>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32258</xdr:rowOff>
    </xdr:from>
    <xdr:to>
      <xdr:col>19</xdr:col>
      <xdr:colOff>177800</xdr:colOff>
      <xdr:row>78</xdr:row>
      <xdr:rowOff>62204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535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62204</xdr:rowOff>
    </xdr:from>
    <xdr:to>
      <xdr:col>15</xdr:col>
      <xdr:colOff>50800</xdr:colOff>
      <xdr:row>78</xdr:row>
      <xdr:rowOff>69025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35304"/>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67957</xdr:rowOff>
    </xdr:from>
    <xdr:to>
      <xdr:col>10</xdr:col>
      <xdr:colOff>114300</xdr:colOff>
      <xdr:row>78</xdr:row>
      <xdr:rowOff>69025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41057"/>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169596</xdr:rowOff>
    </xdr:from>
    <xdr:to>
      <xdr:col>24</xdr:col>
      <xdr:colOff>114300</xdr:colOff>
      <xdr:row>78</xdr:row>
      <xdr:rowOff>99746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148023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152908</xdr:rowOff>
    </xdr:from>
    <xdr:to>
      <xdr:col>20</xdr:col>
      <xdr:colOff>38100</xdr:colOff>
      <xdr:row>78</xdr:row>
      <xdr:rowOff>83058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74185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11404</xdr:rowOff>
    </xdr:from>
    <xdr:to>
      <xdr:col>15</xdr:col>
      <xdr:colOff>101600</xdr:colOff>
      <xdr:row>78</xdr:row>
      <xdr:rowOff>113004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129531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18225</xdr:rowOff>
    </xdr:from>
    <xdr:to>
      <xdr:col>10</xdr:col>
      <xdr:colOff>165100</xdr:colOff>
      <xdr:row>78</xdr:row>
      <xdr:rowOff>119825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110952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17157</xdr:rowOff>
    </xdr:from>
    <xdr:to>
      <xdr:col>6</xdr:col>
      <xdr:colOff>38100</xdr:colOff>
      <xdr:row>78</xdr:row>
      <xdr:rowOff>118757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109884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137365</xdr:rowOff>
    </xdr:from>
    <xdr:to>
      <xdr:col>24</xdr:col>
      <xdr:colOff>63500</xdr:colOff>
      <xdr:row>98</xdr:row>
      <xdr:rowOff>137071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96565"/>
          <a:ext cx="838200" cy="34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137071</xdr:rowOff>
    </xdr:from>
    <xdr:to>
      <xdr:col>19</xdr:col>
      <xdr:colOff>177800</xdr:colOff>
      <xdr:row>99</xdr:row>
      <xdr:rowOff>59756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39171"/>
          <a:ext cx="889000" cy="9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59756</xdr:rowOff>
    </xdr:from>
    <xdr:to>
      <xdr:col>15</xdr:col>
      <xdr:colOff>50800</xdr:colOff>
      <xdr:row>99</xdr:row>
      <xdr:rowOff>98667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33306"/>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93768</xdr:rowOff>
    </xdr:from>
    <xdr:to>
      <xdr:col>10</xdr:col>
      <xdr:colOff>114300</xdr:colOff>
      <xdr:row>99</xdr:row>
      <xdr:rowOff>98667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6731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86565</xdr:rowOff>
    </xdr:from>
    <xdr:to>
      <xdr:col>24</xdr:col>
      <xdr:colOff>114300</xdr:colOff>
      <xdr:row>97</xdr:row>
      <xdr:rowOff>16715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64992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86271</xdr:rowOff>
    </xdr:from>
    <xdr:to>
      <xdr:col>20</xdr:col>
      <xdr:colOff>38100</xdr:colOff>
      <xdr:row>99</xdr:row>
      <xdr:rowOff>16421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32948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8956</xdr:rowOff>
    </xdr:from>
    <xdr:to>
      <xdr:col>15</xdr:col>
      <xdr:colOff>101600</xdr:colOff>
      <xdr:row>99</xdr:row>
      <xdr:rowOff>110556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47867</xdr:rowOff>
    </xdr:from>
    <xdr:to>
      <xdr:col>10</xdr:col>
      <xdr:colOff>165100</xdr:colOff>
      <xdr:row>99</xdr:row>
      <xdr:rowOff>149467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140594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42968</xdr:rowOff>
    </xdr:from>
    <xdr:to>
      <xdr:col>6</xdr:col>
      <xdr:colOff>38100</xdr:colOff>
      <xdr:row>99</xdr:row>
      <xdr:rowOff>144568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161095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9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102732</xdr:rowOff>
    </xdr:from>
    <xdr:to>
      <xdr:col>54</xdr:col>
      <xdr:colOff>189865</xdr:colOff>
      <xdr:row>38</xdr:row>
      <xdr:rowOff>100361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932032"/>
          <a:ext cx="1270" cy="68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104188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100361</xdr:rowOff>
    </xdr:from>
    <xdr:to>
      <xdr:col>55</xdr:col>
      <xdr:colOff>88900</xdr:colOff>
      <xdr:row>38</xdr:row>
      <xdr:rowOff>100361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49409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7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102732</xdr:rowOff>
    </xdr:from>
    <xdr:to>
      <xdr:col>55</xdr:col>
      <xdr:colOff>88900</xdr:colOff>
      <xdr:row>34</xdr:row>
      <xdr:rowOff>102732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9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27098</xdr:rowOff>
    </xdr:from>
    <xdr:to>
      <xdr:col>55</xdr:col>
      <xdr:colOff>0</xdr:colOff>
      <xdr:row>34</xdr:row>
      <xdr:rowOff>164336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42048"/>
          <a:ext cx="838200" cy="6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136417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0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157990</xdr:rowOff>
    </xdr:from>
    <xdr:to>
      <xdr:col>55</xdr:col>
      <xdr:colOff>50800</xdr:colOff>
      <xdr:row>37</xdr:row>
      <xdr:rowOff>88140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27098</xdr:rowOff>
    </xdr:from>
    <xdr:to>
      <xdr:col>50</xdr:col>
      <xdr:colOff>114300</xdr:colOff>
      <xdr:row>36</xdr:row>
      <xdr:rowOff>131039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42048"/>
          <a:ext cx="889000" cy="9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15963</xdr:rowOff>
    </xdr:from>
    <xdr:to>
      <xdr:col>50</xdr:col>
      <xdr:colOff>165100</xdr:colOff>
      <xdr:row>33</xdr:row>
      <xdr:rowOff>117563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67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108690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131039</xdr:rowOff>
    </xdr:from>
    <xdr:to>
      <xdr:col>45</xdr:col>
      <xdr:colOff>177800</xdr:colOff>
      <xdr:row>37</xdr:row>
      <xdr:rowOff>63498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3239"/>
          <a:ext cx="889000" cy="1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68542</xdr:rowOff>
    </xdr:from>
    <xdr:to>
      <xdr:col>46</xdr:col>
      <xdr:colOff>38100</xdr:colOff>
      <xdr:row>37</xdr:row>
      <xdr:rowOff>170142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161269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27934</xdr:rowOff>
    </xdr:from>
    <xdr:to>
      <xdr:col>41</xdr:col>
      <xdr:colOff>50800</xdr:colOff>
      <xdr:row>37</xdr:row>
      <xdr:rowOff>63498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71584"/>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95471</xdr:rowOff>
    </xdr:from>
    <xdr:to>
      <xdr:col>41</xdr:col>
      <xdr:colOff>101600</xdr:colOff>
      <xdr:row>38</xdr:row>
      <xdr:rowOff>25620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91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16748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104282</xdr:rowOff>
    </xdr:from>
    <xdr:to>
      <xdr:col>36</xdr:col>
      <xdr:colOff>165100</xdr:colOff>
      <xdr:row>38</xdr:row>
      <xdr:rowOff>34432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25558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113536</xdr:rowOff>
    </xdr:from>
    <xdr:to>
      <xdr:col>55</xdr:col>
      <xdr:colOff>50800</xdr:colOff>
      <xdr:row>35</xdr:row>
      <xdr:rowOff>43686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28463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5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147748</xdr:rowOff>
    </xdr:from>
    <xdr:to>
      <xdr:col>50</xdr:col>
      <xdr:colOff>165100</xdr:colOff>
      <xdr:row>31</xdr:row>
      <xdr:rowOff>77898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94425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80239</xdr:rowOff>
    </xdr:from>
    <xdr:to>
      <xdr:col>46</xdr:col>
      <xdr:colOff>38100</xdr:colOff>
      <xdr:row>37</xdr:row>
      <xdr:rowOff>10389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26916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12698</xdr:rowOff>
    </xdr:from>
    <xdr:to>
      <xdr:col>41</xdr:col>
      <xdr:colOff>101600</xdr:colOff>
      <xdr:row>37</xdr:row>
      <xdr:rowOff>114298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130825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148584</xdr:rowOff>
    </xdr:from>
    <xdr:to>
      <xdr:col>36</xdr:col>
      <xdr:colOff>165100</xdr:colOff>
      <xdr:row>37</xdr:row>
      <xdr:rowOff>78734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95261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140700</xdr:rowOff>
    </xdr:from>
    <xdr:to>
      <xdr:col>55</xdr:col>
      <xdr:colOff>0</xdr:colOff>
      <xdr:row>56</xdr:row>
      <xdr:rowOff>66834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399000"/>
          <a:ext cx="838200" cy="26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140700</xdr:rowOff>
    </xdr:from>
    <xdr:to>
      <xdr:col>50</xdr:col>
      <xdr:colOff>114300</xdr:colOff>
      <xdr:row>56</xdr:row>
      <xdr:rowOff>48826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399000"/>
          <a:ext cx="889000" cy="2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48826</xdr:rowOff>
    </xdr:from>
    <xdr:to>
      <xdr:col>45</xdr:col>
      <xdr:colOff>177800</xdr:colOff>
      <xdr:row>56</xdr:row>
      <xdr:rowOff>123230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50026"/>
          <a:ext cx="889000" cy="7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79108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3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123230</xdr:rowOff>
    </xdr:from>
    <xdr:to>
      <xdr:col>41</xdr:col>
      <xdr:colOff>50800</xdr:colOff>
      <xdr:row>56</xdr:row>
      <xdr:rowOff>135025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24430"/>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16034</xdr:rowOff>
    </xdr:from>
    <xdr:to>
      <xdr:col>55</xdr:col>
      <xdr:colOff>50800</xdr:colOff>
      <xdr:row>56</xdr:row>
      <xdr:rowOff>117634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165911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89900</xdr:rowOff>
    </xdr:from>
    <xdr:to>
      <xdr:col>50</xdr:col>
      <xdr:colOff>165100</xdr:colOff>
      <xdr:row>55</xdr:row>
      <xdr:rowOff>20050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36577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169476</xdr:rowOff>
    </xdr:from>
    <xdr:to>
      <xdr:col>46</xdr:col>
      <xdr:colOff>38100</xdr:colOff>
      <xdr:row>56</xdr:row>
      <xdr:rowOff>99626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90753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72430</xdr:rowOff>
    </xdr:from>
    <xdr:to>
      <xdr:col>41</xdr:col>
      <xdr:colOff>101600</xdr:colOff>
      <xdr:row>57</xdr:row>
      <xdr:rowOff>2580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165157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84225</xdr:rowOff>
    </xdr:from>
    <xdr:to>
      <xdr:col>36</xdr:col>
      <xdr:colOff>165100</xdr:colOff>
      <xdr:row>57</xdr:row>
      <xdr:rowOff>14375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5502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108356</xdr:rowOff>
    </xdr:from>
    <xdr:to>
      <xdr:col>55</xdr:col>
      <xdr:colOff>0</xdr:colOff>
      <xdr:row>76</xdr:row>
      <xdr:rowOff>136500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624206"/>
          <a:ext cx="838200" cy="5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108356</xdr:rowOff>
    </xdr:from>
    <xdr:to>
      <xdr:col>50</xdr:col>
      <xdr:colOff>114300</xdr:colOff>
      <xdr:row>77</xdr:row>
      <xdr:rowOff>159105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624206"/>
          <a:ext cx="889000" cy="7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159105</xdr:rowOff>
    </xdr:from>
    <xdr:to>
      <xdr:col>45</xdr:col>
      <xdr:colOff>177800</xdr:colOff>
      <xdr:row>78</xdr:row>
      <xdr:rowOff>131814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60755"/>
          <a:ext cx="889000" cy="1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131814</xdr:rowOff>
    </xdr:from>
    <xdr:to>
      <xdr:col>41</xdr:col>
      <xdr:colOff>50800</xdr:colOff>
      <xdr:row>79</xdr:row>
      <xdr:rowOff>2896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04914"/>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85700</xdr:rowOff>
    </xdr:from>
    <xdr:to>
      <xdr:col>55</xdr:col>
      <xdr:colOff>50800</xdr:colOff>
      <xdr:row>77</xdr:row>
      <xdr:rowOff>15850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108576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57556</xdr:rowOff>
    </xdr:from>
    <xdr:to>
      <xdr:col>50</xdr:col>
      <xdr:colOff>165100</xdr:colOff>
      <xdr:row>73</xdr:row>
      <xdr:rowOff>159156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4233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108305</xdr:rowOff>
    </xdr:from>
    <xdr:to>
      <xdr:col>46</xdr:col>
      <xdr:colOff>38100</xdr:colOff>
      <xdr:row>78</xdr:row>
      <xdr:rowOff>38455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54982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81014</xdr:rowOff>
    </xdr:from>
    <xdr:to>
      <xdr:col>41</xdr:col>
      <xdr:colOff>101600</xdr:colOff>
      <xdr:row>79</xdr:row>
      <xdr:rowOff>11164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2291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4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123546</xdr:rowOff>
    </xdr:from>
    <xdr:to>
      <xdr:col>36</xdr:col>
      <xdr:colOff>165100</xdr:colOff>
      <xdr:row>79</xdr:row>
      <xdr:rowOff>53696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44823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5931</xdr:rowOff>
    </xdr:from>
    <xdr:to>
      <xdr:col>55</xdr:col>
      <xdr:colOff>0</xdr:colOff>
      <xdr:row>98</xdr:row>
      <xdr:rowOff>6096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08031"/>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170357</xdr:rowOff>
    </xdr:from>
    <xdr:to>
      <xdr:col>50</xdr:col>
      <xdr:colOff>114300</xdr:colOff>
      <xdr:row>98</xdr:row>
      <xdr:rowOff>6096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29557"/>
          <a:ext cx="889000" cy="1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170357</xdr:rowOff>
    </xdr:from>
    <xdr:to>
      <xdr:col>45</xdr:col>
      <xdr:colOff>177800</xdr:colOff>
      <xdr:row>97</xdr:row>
      <xdr:rowOff>51372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29557"/>
          <a:ext cx="8890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51372</xdr:rowOff>
    </xdr:from>
    <xdr:to>
      <xdr:col>41</xdr:col>
      <xdr:colOff>50800</xdr:colOff>
      <xdr:row>97</xdr:row>
      <xdr:rowOff>82117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82022"/>
          <a:ext cx="889000" cy="3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126581</xdr:rowOff>
    </xdr:from>
    <xdr:to>
      <xdr:col>55</xdr:col>
      <xdr:colOff>50800</xdr:colOff>
      <xdr:row>98</xdr:row>
      <xdr:rowOff>56731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41508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126746</xdr:rowOff>
    </xdr:from>
    <xdr:to>
      <xdr:col>50</xdr:col>
      <xdr:colOff>165100</xdr:colOff>
      <xdr:row>98</xdr:row>
      <xdr:rowOff>56896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48023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119557</xdr:rowOff>
    </xdr:from>
    <xdr:to>
      <xdr:col>46</xdr:col>
      <xdr:colOff>38100</xdr:colOff>
      <xdr:row>97</xdr:row>
      <xdr:rowOff>49707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40834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572</xdr:rowOff>
    </xdr:from>
    <xdr:to>
      <xdr:col>41</xdr:col>
      <xdr:colOff>101600</xdr:colOff>
      <xdr:row>97</xdr:row>
      <xdr:rowOff>102172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93299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31317</xdr:rowOff>
    </xdr:from>
    <xdr:to>
      <xdr:col>36</xdr:col>
      <xdr:colOff>165100</xdr:colOff>
      <xdr:row>97</xdr:row>
      <xdr:rowOff>132917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124044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40602</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7152"/>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19114</xdr:rowOff>
    </xdr:from>
    <xdr:to>
      <xdr:col>81</xdr:col>
      <xdr:colOff>50800</xdr:colOff>
      <xdr:row>39</xdr:row>
      <xdr:rowOff>40602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566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19114</xdr:rowOff>
    </xdr:from>
    <xdr:to>
      <xdr:col>76</xdr:col>
      <xdr:colOff>114300</xdr:colOff>
      <xdr:row>39</xdr:row>
      <xdr:rowOff>19989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05664"/>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19989</xdr:rowOff>
    </xdr:from>
    <xdr:to>
      <xdr:col>71</xdr:col>
      <xdr:colOff>177800</xdr:colOff>
      <xdr:row>39</xdr:row>
      <xdr:rowOff>44412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06539"/>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161252</xdr:rowOff>
    </xdr:from>
    <xdr:to>
      <xdr:col>81</xdr:col>
      <xdr:colOff>101600</xdr:colOff>
      <xdr:row>39</xdr:row>
      <xdr:rowOff>91402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82529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139764</xdr:rowOff>
    </xdr:from>
    <xdr:to>
      <xdr:col>76</xdr:col>
      <xdr:colOff>165100</xdr:colOff>
      <xdr:row>39</xdr:row>
      <xdr:rowOff>69914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61041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140639</xdr:rowOff>
    </xdr:from>
    <xdr:to>
      <xdr:col>72</xdr:col>
      <xdr:colOff>38100</xdr:colOff>
      <xdr:row>39</xdr:row>
      <xdr:rowOff>70789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61916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4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123747</xdr:rowOff>
    </xdr:from>
    <xdr:to>
      <xdr:col>85</xdr:col>
      <xdr:colOff>127000</xdr:colOff>
      <xdr:row>74</xdr:row>
      <xdr:rowOff>125070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11047"/>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125070</xdr:rowOff>
    </xdr:from>
    <xdr:to>
      <xdr:col>81</xdr:col>
      <xdr:colOff>50800</xdr:colOff>
      <xdr:row>75</xdr:row>
      <xdr:rowOff>79790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812370"/>
          <a:ext cx="889000" cy="1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158282</xdr:rowOff>
    </xdr:from>
    <xdr:to>
      <xdr:col>76</xdr:col>
      <xdr:colOff>114300</xdr:colOff>
      <xdr:row>75</xdr:row>
      <xdr:rowOff>79790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45582"/>
          <a:ext cx="8890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158282</xdr:rowOff>
    </xdr:from>
    <xdr:to>
      <xdr:col>71</xdr:col>
      <xdr:colOff>177800</xdr:colOff>
      <xdr:row>75</xdr:row>
      <xdr:rowOff>30331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84558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72947</xdr:rowOff>
    </xdr:from>
    <xdr:to>
      <xdr:col>85</xdr:col>
      <xdr:colOff>177800</xdr:colOff>
      <xdr:row>75</xdr:row>
      <xdr:rowOff>3097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95824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74270</xdr:rowOff>
    </xdr:from>
    <xdr:to>
      <xdr:col>81</xdr:col>
      <xdr:colOff>101600</xdr:colOff>
      <xdr:row>75</xdr:row>
      <xdr:rowOff>4420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20947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28990</xdr:rowOff>
    </xdr:from>
    <xdr:to>
      <xdr:col>76</xdr:col>
      <xdr:colOff>165100</xdr:colOff>
      <xdr:row>75</xdr:row>
      <xdr:rowOff>130590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147117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107482</xdr:rowOff>
    </xdr:from>
    <xdr:to>
      <xdr:col>72</xdr:col>
      <xdr:colOff>38100</xdr:colOff>
      <xdr:row>75</xdr:row>
      <xdr:rowOff>37632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54159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150981</xdr:rowOff>
    </xdr:from>
    <xdr:to>
      <xdr:col>67</xdr:col>
      <xdr:colOff>101600</xdr:colOff>
      <xdr:row>75</xdr:row>
      <xdr:rowOff>81131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6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110286</xdr:rowOff>
    </xdr:from>
    <xdr:to>
      <xdr:col>85</xdr:col>
      <xdr:colOff>127000</xdr:colOff>
      <xdr:row>98</xdr:row>
      <xdr:rowOff>52070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226586"/>
          <a:ext cx="838200" cy="6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52070</xdr:rowOff>
    </xdr:from>
    <xdr:to>
      <xdr:col>81</xdr:col>
      <xdr:colOff>50800</xdr:colOff>
      <xdr:row>98</xdr:row>
      <xdr:rowOff>82265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54170"/>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143033</xdr:rowOff>
    </xdr:from>
    <xdr:to>
      <xdr:col>76</xdr:col>
      <xdr:colOff>114300</xdr:colOff>
      <xdr:row>98</xdr:row>
      <xdr:rowOff>82265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259333"/>
          <a:ext cx="889000" cy="6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143033</xdr:rowOff>
    </xdr:from>
    <xdr:to>
      <xdr:col>71</xdr:col>
      <xdr:colOff>177800</xdr:colOff>
      <xdr:row>97</xdr:row>
      <xdr:rowOff>129051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259333"/>
          <a:ext cx="889000" cy="5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59486</xdr:rowOff>
    </xdr:from>
    <xdr:to>
      <xdr:col>85</xdr:col>
      <xdr:colOff>177800</xdr:colOff>
      <xdr:row>94</xdr:row>
      <xdr:rowOff>161086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1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82363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0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1270</xdr:rowOff>
    </xdr:from>
    <xdr:to>
      <xdr:col>81</xdr:col>
      <xdr:colOff>101600</xdr:colOff>
      <xdr:row>98</xdr:row>
      <xdr:rowOff>102870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93997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31465</xdr:rowOff>
    </xdr:from>
    <xdr:to>
      <xdr:col>76</xdr:col>
      <xdr:colOff>165100</xdr:colOff>
      <xdr:row>98</xdr:row>
      <xdr:rowOff>133065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124192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2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92233</xdr:rowOff>
    </xdr:from>
    <xdr:to>
      <xdr:col>72</xdr:col>
      <xdr:colOff>38100</xdr:colOff>
      <xdr:row>95</xdr:row>
      <xdr:rowOff>22383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2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38910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59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78251</xdr:rowOff>
    </xdr:from>
    <xdr:to>
      <xdr:col>67</xdr:col>
      <xdr:colOff>101600</xdr:colOff>
      <xdr:row>98</xdr:row>
      <xdr:rowOff>8401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25343</xdr:rowOff>
    </xdr:from>
    <xdr:to>
      <xdr:col>116</xdr:col>
      <xdr:colOff>63500</xdr:colOff>
      <xdr:row>38</xdr:row>
      <xdr:rowOff>25343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540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25343</xdr:rowOff>
    </xdr:from>
    <xdr:to>
      <xdr:col>111</xdr:col>
      <xdr:colOff>177800</xdr:colOff>
      <xdr:row>38</xdr:row>
      <xdr:rowOff>25343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25343</xdr:rowOff>
    </xdr:from>
    <xdr:to>
      <xdr:col>107</xdr:col>
      <xdr:colOff>50800</xdr:colOff>
      <xdr:row>38</xdr:row>
      <xdr:rowOff>25343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25343</xdr:rowOff>
    </xdr:from>
    <xdr:to>
      <xdr:col>102</xdr:col>
      <xdr:colOff>114300</xdr:colOff>
      <xdr:row>38</xdr:row>
      <xdr:rowOff>25343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145993</xdr:rowOff>
    </xdr:from>
    <xdr:to>
      <xdr:col>116</xdr:col>
      <xdr:colOff>114300</xdr:colOff>
      <xdr:row>38</xdr:row>
      <xdr:rowOff>76143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60920</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404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145993</xdr:rowOff>
    </xdr:from>
    <xdr:to>
      <xdr:col>112</xdr:col>
      <xdr:colOff>38100</xdr:colOff>
      <xdr:row>38</xdr:row>
      <xdr:rowOff>76143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67270</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145993</xdr:rowOff>
    </xdr:from>
    <xdr:to>
      <xdr:col>107</xdr:col>
      <xdr:colOff>101600</xdr:colOff>
      <xdr:row>38</xdr:row>
      <xdr:rowOff>76143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67270</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145993</xdr:rowOff>
    </xdr:from>
    <xdr:to>
      <xdr:col>102</xdr:col>
      <xdr:colOff>165100</xdr:colOff>
      <xdr:row>38</xdr:row>
      <xdr:rowOff>76143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67270</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145993</xdr:rowOff>
    </xdr:from>
    <xdr:to>
      <xdr:col>98</xdr:col>
      <xdr:colOff>38100</xdr:colOff>
      <xdr:row>38</xdr:row>
      <xdr:rowOff>76143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67270</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73901</xdr:rowOff>
    </xdr:from>
    <xdr:to>
      <xdr:col>116</xdr:col>
      <xdr:colOff>63500</xdr:colOff>
      <xdr:row>58</xdr:row>
      <xdr:rowOff>143472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18001"/>
          <a:ext cx="8382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59271</xdr:rowOff>
    </xdr:from>
    <xdr:to>
      <xdr:col>111</xdr:col>
      <xdr:colOff>177800</xdr:colOff>
      <xdr:row>58</xdr:row>
      <xdr:rowOff>73901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0337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44183</xdr:rowOff>
    </xdr:from>
    <xdr:to>
      <xdr:col>107</xdr:col>
      <xdr:colOff>50800</xdr:colOff>
      <xdr:row>58</xdr:row>
      <xdr:rowOff>59271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8828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40107</xdr:rowOff>
    </xdr:from>
    <xdr:to>
      <xdr:col>102</xdr:col>
      <xdr:colOff>114300</xdr:colOff>
      <xdr:row>58</xdr:row>
      <xdr:rowOff>44183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8420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92672</xdr:rowOff>
    </xdr:from>
    <xdr:to>
      <xdr:col>116</xdr:col>
      <xdr:colOff>114300</xdr:colOff>
      <xdr:row>59</xdr:row>
      <xdr:rowOff>22822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5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23101</xdr:rowOff>
    </xdr:from>
    <xdr:to>
      <xdr:col>112</xdr:col>
      <xdr:colOff>38100</xdr:colOff>
      <xdr:row>58</xdr:row>
      <xdr:rowOff>124701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115828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0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8471</xdr:rowOff>
    </xdr:from>
    <xdr:to>
      <xdr:col>107</xdr:col>
      <xdr:colOff>101600</xdr:colOff>
      <xdr:row>58</xdr:row>
      <xdr:rowOff>110071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101198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164833</xdr:rowOff>
    </xdr:from>
    <xdr:to>
      <xdr:col>102</xdr:col>
      <xdr:colOff>165100</xdr:colOff>
      <xdr:row>58</xdr:row>
      <xdr:rowOff>94983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86110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160757</xdr:rowOff>
    </xdr:from>
    <xdr:to>
      <xdr:col>98</xdr:col>
      <xdr:colOff>38100</xdr:colOff>
      <xdr:row>58</xdr:row>
      <xdr:rowOff>90907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82034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82583</xdr:rowOff>
    </xdr:from>
    <xdr:to>
      <xdr:col>116</xdr:col>
      <xdr:colOff>62864</xdr:colOff>
      <xdr:row>78</xdr:row>
      <xdr:rowOff>29204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598433"/>
          <a:ext cx="1269" cy="80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33031</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29204</xdr:rowOff>
    </xdr:from>
    <xdr:to>
      <xdr:col>116</xdr:col>
      <xdr:colOff>152400</xdr:colOff>
      <xdr:row>78</xdr:row>
      <xdr:rowOff>29204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0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29260</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3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82583</xdr:rowOff>
    </xdr:from>
    <xdr:to>
      <xdr:col>116</xdr:col>
      <xdr:colOff>152400</xdr:colOff>
      <xdr:row>73</xdr:row>
      <xdr:rowOff>82583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59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146541</xdr:rowOff>
    </xdr:from>
    <xdr:to>
      <xdr:col>116</xdr:col>
      <xdr:colOff>63500</xdr:colOff>
      <xdr:row>75</xdr:row>
      <xdr:rowOff>165760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05291"/>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121945</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80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143519</xdr:rowOff>
    </xdr:from>
    <xdr:to>
      <xdr:col>116</xdr:col>
      <xdr:colOff>114300</xdr:colOff>
      <xdr:row>76</xdr:row>
      <xdr:rowOff>73670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022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6165</xdr:rowOff>
    </xdr:from>
    <xdr:to>
      <xdr:col>111</xdr:col>
      <xdr:colOff>177800</xdr:colOff>
      <xdr:row>75</xdr:row>
      <xdr:rowOff>165760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179115"/>
          <a:ext cx="889000" cy="8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165661</xdr:rowOff>
    </xdr:from>
    <xdr:to>
      <xdr:col>112</xdr:col>
      <xdr:colOff>38100</xdr:colOff>
      <xdr:row>76</xdr:row>
      <xdr:rowOff>95811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2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86938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1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6165</xdr:rowOff>
    </xdr:from>
    <xdr:to>
      <xdr:col>107</xdr:col>
      <xdr:colOff>50800</xdr:colOff>
      <xdr:row>71</xdr:row>
      <xdr:rowOff>59347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179115"/>
          <a:ext cx="889000" cy="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71918</xdr:rowOff>
    </xdr:from>
    <xdr:to>
      <xdr:col>107</xdr:col>
      <xdr:colOff>101600</xdr:colOff>
      <xdr:row>76</xdr:row>
      <xdr:rowOff>2068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164645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59347</xdr:rowOff>
    </xdr:from>
    <xdr:to>
      <xdr:col>102</xdr:col>
      <xdr:colOff>114300</xdr:colOff>
      <xdr:row>71</xdr:row>
      <xdr:rowOff>79643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232297"/>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50413</xdr:rowOff>
    </xdr:from>
    <xdr:to>
      <xdr:col>102</xdr:col>
      <xdr:colOff>165100</xdr:colOff>
      <xdr:row>75</xdr:row>
      <xdr:rowOff>152012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143141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45058</xdr:rowOff>
    </xdr:from>
    <xdr:to>
      <xdr:col>98</xdr:col>
      <xdr:colOff>38100</xdr:colOff>
      <xdr:row>75</xdr:row>
      <xdr:rowOff>146658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137785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95741</xdr:rowOff>
    </xdr:from>
    <xdr:to>
      <xdr:col>116</xdr:col>
      <xdr:colOff>114300</xdr:colOff>
      <xdr:row>76</xdr:row>
      <xdr:rowOff>25891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118618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114960</xdr:rowOff>
    </xdr:from>
    <xdr:to>
      <xdr:col>112</xdr:col>
      <xdr:colOff>38100</xdr:colOff>
      <xdr:row>76</xdr:row>
      <xdr:rowOff>45110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61637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4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126815</xdr:rowOff>
    </xdr:from>
    <xdr:to>
      <xdr:col>107</xdr:col>
      <xdr:colOff>101600</xdr:colOff>
      <xdr:row>71</xdr:row>
      <xdr:rowOff>56965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1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73492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19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8547</xdr:rowOff>
    </xdr:from>
    <xdr:to>
      <xdr:col>102</xdr:col>
      <xdr:colOff>165100</xdr:colOff>
      <xdr:row>71</xdr:row>
      <xdr:rowOff>110147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1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126674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95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28843</xdr:rowOff>
    </xdr:from>
    <xdr:to>
      <xdr:col>98</xdr:col>
      <xdr:colOff>38100</xdr:colOff>
      <xdr:row>71</xdr:row>
      <xdr:rowOff>130443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2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146970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9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２年度はたつの市民病院の独立行政法人移行に伴い退職手当組合負担金が一時的に増加していたが、令和３年度に皆減したことで減少し、類似団体よりも低い額となった。定員適正化計画を着実に実行し、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類似団体と比較して高い要因は、下水道事業会計繰出しが主な要因となっている。資本費の適切管理や維持管理経費の削減、不明水対策による有収率の向上、使用料の改定などを着実に実施し、繰出金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本庁舎及び御津総合支所整備費の完成により大きく減額となったが、大型投資事業を実施していることから類似団体よりも高い額になっており、公債費は、過去の借入の償還は進んでいる一方で、平成３０年度以降実施している大型投資事業の元金償還が開始していることに加え、過年度借入れの繰上償還を行ったため微増となっている。事業の実施年度や内容を精査し負担の年度間平準化を図るほか、交付税措置の有利な起債を活用し財政への負担を軽減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扶助費は、主として新型コロナウイルス感染症対策として実施した子育て世帯や住民税非課税世帯に対する給付金によって大きく増加している。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積立金は、公共施設整備のための基金積み立てや、令和３年度に普通交付税に措置された臨時財政対策債償還基金費を積み立てたことで増加することとなった。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74,750
74,004
210.87
41,789,337
40,056,861
1,488,408
22,144,807
41,697,623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157531</xdr:rowOff>
    </xdr:from>
    <xdr:to>
      <xdr:col>24</xdr:col>
      <xdr:colOff>63500</xdr:colOff>
      <xdr:row>35</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86831"/>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168046</xdr:rowOff>
    </xdr:from>
    <xdr:to>
      <xdr:col>19</xdr:col>
      <xdr:colOff>177800</xdr:colOff>
      <xdr:row>35</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734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168046</xdr:rowOff>
    </xdr:from>
    <xdr:to>
      <xdr:col>15</xdr:col>
      <xdr:colOff>50800</xdr:colOff>
      <xdr:row>35</xdr:row>
      <xdr:rowOff>2083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9734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2083</xdr:rowOff>
    </xdr:from>
    <xdr:to>
      <xdr:col>10</xdr:col>
      <xdr:colOff>114300</xdr:colOff>
      <xdr:row>35</xdr:row>
      <xdr:rowOff>106781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02833"/>
          <a:ext cx="889000" cy="1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106731</xdr:rowOff>
    </xdr:from>
    <xdr:to>
      <xdr:col>24</xdr:col>
      <xdr:colOff>114300</xdr:colOff>
      <xdr:row>35</xdr:row>
      <xdr:rowOff>36881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129608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150622</xdr:rowOff>
    </xdr:from>
    <xdr:to>
      <xdr:col>20</xdr:col>
      <xdr:colOff>38100</xdr:colOff>
      <xdr:row>35</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97299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117246</xdr:rowOff>
    </xdr:from>
    <xdr:to>
      <xdr:col>15</xdr:col>
      <xdr:colOff>101600</xdr:colOff>
      <xdr:row>35</xdr:row>
      <xdr:rowOff>47396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63923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122733</xdr:rowOff>
    </xdr:from>
    <xdr:to>
      <xdr:col>10</xdr:col>
      <xdr:colOff>165100</xdr:colOff>
      <xdr:row>35</xdr:row>
      <xdr:rowOff>52883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69410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55981</xdr:rowOff>
    </xdr:from>
    <xdr:to>
      <xdr:col>6</xdr:col>
      <xdr:colOff>38100</xdr:colOff>
      <xdr:row>35</xdr:row>
      <xdr:rowOff>157581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148708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122052</xdr:rowOff>
    </xdr:from>
    <xdr:to>
      <xdr:col>24</xdr:col>
      <xdr:colOff>63500</xdr:colOff>
      <xdr:row>54</xdr:row>
      <xdr:rowOff>158887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94552"/>
          <a:ext cx="838200" cy="7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122052</xdr:rowOff>
    </xdr:from>
    <xdr:to>
      <xdr:col>19</xdr:col>
      <xdr:colOff>177800</xdr:colOff>
      <xdr:row>57</xdr:row>
      <xdr:rowOff>11532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94552"/>
          <a:ext cx="889000" cy="108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146223</xdr:rowOff>
    </xdr:from>
    <xdr:to>
      <xdr:col>15</xdr:col>
      <xdr:colOff>50800</xdr:colOff>
      <xdr:row>57</xdr:row>
      <xdr:rowOff>11532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75973"/>
          <a:ext cx="889000" cy="20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146223</xdr:rowOff>
    </xdr:from>
    <xdr:to>
      <xdr:col>10</xdr:col>
      <xdr:colOff>114300</xdr:colOff>
      <xdr:row>56</xdr:row>
      <xdr:rowOff>167985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75973"/>
          <a:ext cx="889000" cy="19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108087</xdr:rowOff>
    </xdr:from>
    <xdr:to>
      <xdr:col>24</xdr:col>
      <xdr:colOff>114300</xdr:colOff>
      <xdr:row>55</xdr:row>
      <xdr:rowOff>38237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130964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71252</xdr:rowOff>
    </xdr:from>
    <xdr:to>
      <xdr:col>20</xdr:col>
      <xdr:colOff>38100</xdr:colOff>
      <xdr:row>51</xdr:row>
      <xdr:rowOff>1402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17929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1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132182</xdr:rowOff>
    </xdr:from>
    <xdr:to>
      <xdr:col>15</xdr:col>
      <xdr:colOff>101600</xdr:colOff>
      <xdr:row>57</xdr:row>
      <xdr:rowOff>62332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53459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95423</xdr:rowOff>
    </xdr:from>
    <xdr:to>
      <xdr:col>10</xdr:col>
      <xdr:colOff>165100</xdr:colOff>
      <xdr:row>56</xdr:row>
      <xdr:rowOff>25573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42100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117185</xdr:rowOff>
    </xdr:from>
    <xdr:to>
      <xdr:col>6</xdr:col>
      <xdr:colOff>38100</xdr:colOff>
      <xdr:row>57</xdr:row>
      <xdr:rowOff>47335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68466</xdr:rowOff>
    </xdr:from>
    <xdr:to>
      <xdr:col>24</xdr:col>
      <xdr:colOff>63500</xdr:colOff>
      <xdr:row>76</xdr:row>
      <xdr:rowOff>131039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7216"/>
          <a:ext cx="838200" cy="2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131039</xdr:rowOff>
    </xdr:from>
    <xdr:to>
      <xdr:col>19</xdr:col>
      <xdr:colOff>177800</xdr:colOff>
      <xdr:row>77</xdr:row>
      <xdr:rowOff>8865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1239"/>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8865</xdr:rowOff>
    </xdr:from>
    <xdr:to>
      <xdr:col>15</xdr:col>
      <xdr:colOff>50800</xdr:colOff>
      <xdr:row>77</xdr:row>
      <xdr:rowOff>114909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0515"/>
          <a:ext cx="889000"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108090</xdr:rowOff>
    </xdr:from>
    <xdr:to>
      <xdr:col>10</xdr:col>
      <xdr:colOff>114300</xdr:colOff>
      <xdr:row>77</xdr:row>
      <xdr:rowOff>114909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9740"/>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17666</xdr:rowOff>
    </xdr:from>
    <xdr:to>
      <xdr:col>24</xdr:col>
      <xdr:colOff>114300</xdr:colOff>
      <xdr:row>75</xdr:row>
      <xdr:rowOff>119266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167543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80239</xdr:rowOff>
    </xdr:from>
    <xdr:to>
      <xdr:col>20</xdr:col>
      <xdr:colOff>38100</xdr:colOff>
      <xdr:row>77</xdr:row>
      <xdr:rowOff>10389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26916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129515</xdr:rowOff>
    </xdr:from>
    <xdr:to>
      <xdr:col>15</xdr:col>
      <xdr:colOff>101600</xdr:colOff>
      <xdr:row>77</xdr:row>
      <xdr:rowOff>59665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64109</xdr:rowOff>
    </xdr:from>
    <xdr:to>
      <xdr:col>10</xdr:col>
      <xdr:colOff>165100</xdr:colOff>
      <xdr:row>77</xdr:row>
      <xdr:rowOff>165709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4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57290</xdr:rowOff>
    </xdr:from>
    <xdr:to>
      <xdr:col>6</xdr:col>
      <xdr:colOff>38100</xdr:colOff>
      <xdr:row>77</xdr:row>
      <xdr:rowOff>158890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3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121428</xdr:rowOff>
    </xdr:from>
    <xdr:to>
      <xdr:col>24</xdr:col>
      <xdr:colOff>63500</xdr:colOff>
      <xdr:row>97</xdr:row>
      <xdr:rowOff>130474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52078"/>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26347</xdr:rowOff>
    </xdr:from>
    <xdr:to>
      <xdr:col>19</xdr:col>
      <xdr:colOff>177800</xdr:colOff>
      <xdr:row>97</xdr:row>
      <xdr:rowOff>130474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56997"/>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26347</xdr:rowOff>
    </xdr:from>
    <xdr:to>
      <xdr:col>15</xdr:col>
      <xdr:colOff>50800</xdr:colOff>
      <xdr:row>98</xdr:row>
      <xdr:rowOff>16714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56997"/>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116856</xdr:rowOff>
    </xdr:from>
    <xdr:to>
      <xdr:col>10</xdr:col>
      <xdr:colOff>114300</xdr:colOff>
      <xdr:row>98</xdr:row>
      <xdr:rowOff>16714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47506"/>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70628</xdr:rowOff>
    </xdr:from>
    <xdr:to>
      <xdr:col>24</xdr:col>
      <xdr:colOff>114300</xdr:colOff>
      <xdr:row>98</xdr:row>
      <xdr:rowOff>778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49055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79674</xdr:rowOff>
    </xdr:from>
    <xdr:to>
      <xdr:col>20</xdr:col>
      <xdr:colOff>38100</xdr:colOff>
      <xdr:row>98</xdr:row>
      <xdr:rowOff>9824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146997</xdr:rowOff>
    </xdr:from>
    <xdr:to>
      <xdr:col>15</xdr:col>
      <xdr:colOff>101600</xdr:colOff>
      <xdr:row>97</xdr:row>
      <xdr:rowOff>77147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93674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137364</xdr:rowOff>
    </xdr:from>
    <xdr:to>
      <xdr:col>10</xdr:col>
      <xdr:colOff>165100</xdr:colOff>
      <xdr:row>98</xdr:row>
      <xdr:rowOff>67514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58641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66056</xdr:rowOff>
    </xdr:from>
    <xdr:to>
      <xdr:col>6</xdr:col>
      <xdr:colOff>38100</xdr:colOff>
      <xdr:row>97</xdr:row>
      <xdr:rowOff>167656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8636</xdr:rowOff>
    </xdr:from>
    <xdr:to>
      <xdr:col>55</xdr:col>
      <xdr:colOff>0</xdr:colOff>
      <xdr:row>39</xdr:row>
      <xdr:rowOff>11226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95186"/>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3911</xdr:rowOff>
    </xdr:from>
    <xdr:to>
      <xdr:col>50</xdr:col>
      <xdr:colOff>114300</xdr:colOff>
      <xdr:row>39</xdr:row>
      <xdr:rowOff>8636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046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167666</xdr:rowOff>
    </xdr:from>
    <xdr:to>
      <xdr:col>45</xdr:col>
      <xdr:colOff>177800</xdr:colOff>
      <xdr:row>39</xdr:row>
      <xdr:rowOff>3911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82766"/>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158064</xdr:rowOff>
    </xdr:from>
    <xdr:to>
      <xdr:col>41</xdr:col>
      <xdr:colOff>50800</xdr:colOff>
      <xdr:row>38</xdr:row>
      <xdr:rowOff>167666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73164"/>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131876</xdr:rowOff>
    </xdr:from>
    <xdr:to>
      <xdr:col>55</xdr:col>
      <xdr:colOff>50800</xdr:colOff>
      <xdr:row>39</xdr:row>
      <xdr:rowOff>62026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129286</xdr:rowOff>
    </xdr:from>
    <xdr:to>
      <xdr:col>50</xdr:col>
      <xdr:colOff>165100</xdr:colOff>
      <xdr:row>39</xdr:row>
      <xdr:rowOff>59436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50563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124561</xdr:rowOff>
    </xdr:from>
    <xdr:to>
      <xdr:col>46</xdr:col>
      <xdr:colOff>38100</xdr:colOff>
      <xdr:row>39</xdr:row>
      <xdr:rowOff>54711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45838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116866</xdr:rowOff>
    </xdr:from>
    <xdr:to>
      <xdr:col>41</xdr:col>
      <xdr:colOff>101600</xdr:colOff>
      <xdr:row>39</xdr:row>
      <xdr:rowOff>47016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38143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107264</xdr:rowOff>
    </xdr:from>
    <xdr:to>
      <xdr:col>36</xdr:col>
      <xdr:colOff>165100</xdr:colOff>
      <xdr:row>39</xdr:row>
      <xdr:rowOff>37414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28541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1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6984</xdr:rowOff>
    </xdr:from>
    <xdr:to>
      <xdr:col>55</xdr:col>
      <xdr:colOff>0</xdr:colOff>
      <xdr:row>58</xdr:row>
      <xdr:rowOff>17993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51084"/>
          <a:ext cx="838200" cy="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6984</xdr:rowOff>
    </xdr:from>
    <xdr:to>
      <xdr:col>50</xdr:col>
      <xdr:colOff>114300</xdr:colOff>
      <xdr:row>58</xdr:row>
      <xdr:rowOff>21642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51084"/>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21642</xdr:rowOff>
    </xdr:from>
    <xdr:to>
      <xdr:col>45</xdr:col>
      <xdr:colOff>177800</xdr:colOff>
      <xdr:row>58</xdr:row>
      <xdr:rowOff>25427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5742"/>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25427</xdr:rowOff>
    </xdr:from>
    <xdr:to>
      <xdr:col>41</xdr:col>
      <xdr:colOff>50800</xdr:colOff>
      <xdr:row>58</xdr:row>
      <xdr:rowOff>34013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9527"/>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138643</xdr:rowOff>
    </xdr:from>
    <xdr:to>
      <xdr:col>55</xdr:col>
      <xdr:colOff>50800</xdr:colOff>
      <xdr:row>58</xdr:row>
      <xdr:rowOff>68793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127634</xdr:rowOff>
    </xdr:from>
    <xdr:to>
      <xdr:col>50</xdr:col>
      <xdr:colOff>165100</xdr:colOff>
      <xdr:row>58</xdr:row>
      <xdr:rowOff>57784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74311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7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142292</xdr:rowOff>
    </xdr:from>
    <xdr:to>
      <xdr:col>46</xdr:col>
      <xdr:colOff>38100</xdr:colOff>
      <xdr:row>58</xdr:row>
      <xdr:rowOff>72442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63569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146077</xdr:rowOff>
    </xdr:from>
    <xdr:to>
      <xdr:col>41</xdr:col>
      <xdr:colOff>101600</xdr:colOff>
      <xdr:row>58</xdr:row>
      <xdr:rowOff>76227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67354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1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154663</xdr:rowOff>
    </xdr:from>
    <xdr:to>
      <xdr:col>36</xdr:col>
      <xdr:colOff>165100</xdr:colOff>
      <xdr:row>58</xdr:row>
      <xdr:rowOff>84813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75940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138283</xdr:rowOff>
    </xdr:from>
    <xdr:to>
      <xdr:col>55</xdr:col>
      <xdr:colOff>0</xdr:colOff>
      <xdr:row>76</xdr:row>
      <xdr:rowOff>31001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997033"/>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31001</xdr:rowOff>
    </xdr:from>
    <xdr:to>
      <xdr:col>50</xdr:col>
      <xdr:colOff>114300</xdr:colOff>
      <xdr:row>77</xdr:row>
      <xdr:rowOff>17673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61201"/>
          <a:ext cx="889000" cy="1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17673</xdr:rowOff>
    </xdr:from>
    <xdr:to>
      <xdr:col>45</xdr:col>
      <xdr:colOff>177800</xdr:colOff>
      <xdr:row>77</xdr:row>
      <xdr:rowOff>111444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19323"/>
          <a:ext cx="889000" cy="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45014</xdr:rowOff>
    </xdr:from>
    <xdr:to>
      <xdr:col>41</xdr:col>
      <xdr:colOff>50800</xdr:colOff>
      <xdr:row>77</xdr:row>
      <xdr:rowOff>111444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46664"/>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87483</xdr:rowOff>
    </xdr:from>
    <xdr:to>
      <xdr:col>55</xdr:col>
      <xdr:colOff>50800</xdr:colOff>
      <xdr:row>76</xdr:row>
      <xdr:rowOff>17633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110360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7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151651</xdr:rowOff>
    </xdr:from>
    <xdr:to>
      <xdr:col>50</xdr:col>
      <xdr:colOff>165100</xdr:colOff>
      <xdr:row>76</xdr:row>
      <xdr:rowOff>81801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98327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138323</xdr:rowOff>
    </xdr:from>
    <xdr:to>
      <xdr:col>46</xdr:col>
      <xdr:colOff>38100</xdr:colOff>
      <xdr:row>77</xdr:row>
      <xdr:rowOff>68473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85000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4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60644</xdr:rowOff>
    </xdr:from>
    <xdr:to>
      <xdr:col>41</xdr:col>
      <xdr:colOff>101600</xdr:colOff>
      <xdr:row>77</xdr:row>
      <xdr:rowOff>162244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153371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165664</xdr:rowOff>
    </xdr:from>
    <xdr:to>
      <xdr:col>36</xdr:col>
      <xdr:colOff>165100</xdr:colOff>
      <xdr:row>77</xdr:row>
      <xdr:rowOff>95814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86941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83007</xdr:rowOff>
    </xdr:from>
    <xdr:to>
      <xdr:col>55</xdr:col>
      <xdr:colOff>0</xdr:colOff>
      <xdr:row>93</xdr:row>
      <xdr:rowOff>109658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027857"/>
          <a:ext cx="8382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73901</xdr:rowOff>
    </xdr:from>
    <xdr:to>
      <xdr:col>50</xdr:col>
      <xdr:colOff>114300</xdr:colOff>
      <xdr:row>93</xdr:row>
      <xdr:rowOff>83007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018751"/>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73901</xdr:rowOff>
    </xdr:from>
    <xdr:to>
      <xdr:col>45</xdr:col>
      <xdr:colOff>177800</xdr:colOff>
      <xdr:row>93</xdr:row>
      <xdr:rowOff>97028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018751"/>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37382</xdr:rowOff>
    </xdr:from>
    <xdr:to>
      <xdr:col>41</xdr:col>
      <xdr:colOff>50800</xdr:colOff>
      <xdr:row>93</xdr:row>
      <xdr:rowOff>97028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982232"/>
          <a:ext cx="8890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58858</xdr:rowOff>
    </xdr:from>
    <xdr:to>
      <xdr:col>55</xdr:col>
      <xdr:colOff>50800</xdr:colOff>
      <xdr:row>93</xdr:row>
      <xdr:rowOff>160458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0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81735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5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32207</xdr:rowOff>
    </xdr:from>
    <xdr:to>
      <xdr:col>50</xdr:col>
      <xdr:colOff>165100</xdr:colOff>
      <xdr:row>93</xdr:row>
      <xdr:rowOff>133807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9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150334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7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23101</xdr:rowOff>
    </xdr:from>
    <xdr:to>
      <xdr:col>46</xdr:col>
      <xdr:colOff>38100</xdr:colOff>
      <xdr:row>93</xdr:row>
      <xdr:rowOff>124701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9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141228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7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46228</xdr:rowOff>
    </xdr:from>
    <xdr:to>
      <xdr:col>41</xdr:col>
      <xdr:colOff>101600</xdr:colOff>
      <xdr:row>93</xdr:row>
      <xdr:rowOff>147828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164355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7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158032</xdr:rowOff>
    </xdr:from>
    <xdr:to>
      <xdr:col>36</xdr:col>
      <xdr:colOff>165100</xdr:colOff>
      <xdr:row>93</xdr:row>
      <xdr:rowOff>88182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9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104709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7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156388</xdr:rowOff>
    </xdr:from>
    <xdr:to>
      <xdr:col>85</xdr:col>
      <xdr:colOff>127000</xdr:colOff>
      <xdr:row>37</xdr:row>
      <xdr:rowOff>124384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28588"/>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156388</xdr:rowOff>
    </xdr:from>
    <xdr:to>
      <xdr:col>81</xdr:col>
      <xdr:colOff>50800</xdr:colOff>
      <xdr:row>37</xdr:row>
      <xdr:rowOff>121824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28588"/>
          <a:ext cx="8890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121824</xdr:rowOff>
    </xdr:from>
    <xdr:to>
      <xdr:col>76</xdr:col>
      <xdr:colOff>114300</xdr:colOff>
      <xdr:row>37</xdr:row>
      <xdr:rowOff>127127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65474"/>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125573</xdr:rowOff>
    </xdr:from>
    <xdr:to>
      <xdr:col>71</xdr:col>
      <xdr:colOff>177800</xdr:colOff>
      <xdr:row>37</xdr:row>
      <xdr:rowOff>127127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46922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73584</xdr:rowOff>
    </xdr:from>
    <xdr:to>
      <xdr:col>85</xdr:col>
      <xdr:colOff>177800</xdr:colOff>
      <xdr:row>38</xdr:row>
      <xdr:rowOff>3734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52011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105588</xdr:rowOff>
    </xdr:from>
    <xdr:to>
      <xdr:col>81</xdr:col>
      <xdr:colOff>101600</xdr:colOff>
      <xdr:row>37</xdr:row>
      <xdr:rowOff>35738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52265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71024</xdr:rowOff>
    </xdr:from>
    <xdr:to>
      <xdr:col>76</xdr:col>
      <xdr:colOff>165100</xdr:colOff>
      <xdr:row>38</xdr:row>
      <xdr:rowOff>1174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163751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76327</xdr:rowOff>
    </xdr:from>
    <xdr:to>
      <xdr:col>72</xdr:col>
      <xdr:colOff>38100</xdr:colOff>
      <xdr:row>38</xdr:row>
      <xdr:rowOff>6477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74773</xdr:rowOff>
    </xdr:from>
    <xdr:to>
      <xdr:col>67</xdr:col>
      <xdr:colOff>101600</xdr:colOff>
      <xdr:row>38</xdr:row>
      <xdr:rowOff>4922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18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167499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39192</xdr:rowOff>
    </xdr:from>
    <xdr:to>
      <xdr:col>85</xdr:col>
      <xdr:colOff>127000</xdr:colOff>
      <xdr:row>55</xdr:row>
      <xdr:rowOff>134747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297492"/>
          <a:ext cx="8382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39192</xdr:rowOff>
    </xdr:from>
    <xdr:to>
      <xdr:col>81</xdr:col>
      <xdr:colOff>50800</xdr:colOff>
      <xdr:row>55</xdr:row>
      <xdr:rowOff>7398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97492"/>
          <a:ext cx="889000" cy="13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7398</xdr:rowOff>
    </xdr:from>
    <xdr:to>
      <xdr:col>76</xdr:col>
      <xdr:colOff>114300</xdr:colOff>
      <xdr:row>55</xdr:row>
      <xdr:rowOff>123279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37148"/>
          <a:ext cx="889000" cy="1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123279</xdr:rowOff>
    </xdr:from>
    <xdr:to>
      <xdr:col>71</xdr:col>
      <xdr:colOff>177800</xdr:colOff>
      <xdr:row>56</xdr:row>
      <xdr:rowOff>121927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53029"/>
          <a:ext cx="889000" cy="17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83947</xdr:rowOff>
    </xdr:from>
    <xdr:to>
      <xdr:col>85</xdr:col>
      <xdr:colOff>177800</xdr:colOff>
      <xdr:row>56</xdr:row>
      <xdr:rowOff>14097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62374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159842</xdr:rowOff>
    </xdr:from>
    <xdr:to>
      <xdr:col>81</xdr:col>
      <xdr:colOff>101600</xdr:colOff>
      <xdr:row>54</xdr:row>
      <xdr:rowOff>89992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4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106519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128048</xdr:rowOff>
    </xdr:from>
    <xdr:to>
      <xdr:col>76</xdr:col>
      <xdr:colOff>165100</xdr:colOff>
      <xdr:row>55</xdr:row>
      <xdr:rowOff>58198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74725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72479</xdr:rowOff>
    </xdr:from>
    <xdr:to>
      <xdr:col>72</xdr:col>
      <xdr:colOff>38100</xdr:colOff>
      <xdr:row>56</xdr:row>
      <xdr:rowOff>2629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0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19156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7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71127</xdr:rowOff>
    </xdr:from>
    <xdr:to>
      <xdr:col>67</xdr:col>
      <xdr:colOff>101600</xdr:colOff>
      <xdr:row>57</xdr:row>
      <xdr:rowOff>1277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163854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40602</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5152"/>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19114</xdr:rowOff>
    </xdr:from>
    <xdr:to>
      <xdr:col>81</xdr:col>
      <xdr:colOff>50800</xdr:colOff>
      <xdr:row>79</xdr:row>
      <xdr:rowOff>40602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6366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19114</xdr:rowOff>
    </xdr:from>
    <xdr:to>
      <xdr:col>76</xdr:col>
      <xdr:colOff>114300</xdr:colOff>
      <xdr:row>79</xdr:row>
      <xdr:rowOff>19989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63664"/>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19989</xdr:rowOff>
    </xdr:from>
    <xdr:to>
      <xdr:col>71</xdr:col>
      <xdr:colOff>177800</xdr:colOff>
      <xdr:row>79</xdr:row>
      <xdr:rowOff>44411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6453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161252</xdr:rowOff>
    </xdr:from>
    <xdr:to>
      <xdr:col>81</xdr:col>
      <xdr:colOff>101600</xdr:colOff>
      <xdr:row>79</xdr:row>
      <xdr:rowOff>91402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82529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139764</xdr:rowOff>
    </xdr:from>
    <xdr:to>
      <xdr:col>76</xdr:col>
      <xdr:colOff>165100</xdr:colOff>
      <xdr:row>79</xdr:row>
      <xdr:rowOff>69914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61041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05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140639</xdr:rowOff>
    </xdr:from>
    <xdr:to>
      <xdr:col>72</xdr:col>
      <xdr:colOff>38100</xdr:colOff>
      <xdr:row>79</xdr:row>
      <xdr:rowOff>70789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61916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0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123747</xdr:rowOff>
    </xdr:from>
    <xdr:to>
      <xdr:col>85</xdr:col>
      <xdr:colOff>127000</xdr:colOff>
      <xdr:row>94</xdr:row>
      <xdr:rowOff>125070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40047"/>
          <a:ext cx="8382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125070</xdr:rowOff>
    </xdr:from>
    <xdr:to>
      <xdr:col>81</xdr:col>
      <xdr:colOff>50800</xdr:colOff>
      <xdr:row>95</xdr:row>
      <xdr:rowOff>79790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41370"/>
          <a:ext cx="889000" cy="1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158282</xdr:rowOff>
    </xdr:from>
    <xdr:to>
      <xdr:col>76</xdr:col>
      <xdr:colOff>114300</xdr:colOff>
      <xdr:row>95</xdr:row>
      <xdr:rowOff>79790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74582"/>
          <a:ext cx="8890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158282</xdr:rowOff>
    </xdr:from>
    <xdr:to>
      <xdr:col>71</xdr:col>
      <xdr:colOff>177800</xdr:colOff>
      <xdr:row>95</xdr:row>
      <xdr:rowOff>30331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74582"/>
          <a:ext cx="889000" cy="4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72947</xdr:rowOff>
    </xdr:from>
    <xdr:to>
      <xdr:col>85</xdr:col>
      <xdr:colOff>177800</xdr:colOff>
      <xdr:row>95</xdr:row>
      <xdr:rowOff>3097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8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95824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4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74270</xdr:rowOff>
    </xdr:from>
    <xdr:to>
      <xdr:col>81</xdr:col>
      <xdr:colOff>101600</xdr:colOff>
      <xdr:row>95</xdr:row>
      <xdr:rowOff>4420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20947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28990</xdr:rowOff>
    </xdr:from>
    <xdr:to>
      <xdr:col>76</xdr:col>
      <xdr:colOff>165100</xdr:colOff>
      <xdr:row>95</xdr:row>
      <xdr:rowOff>130590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147117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107482</xdr:rowOff>
    </xdr:from>
    <xdr:to>
      <xdr:col>72</xdr:col>
      <xdr:colOff>38100</xdr:colOff>
      <xdr:row>95</xdr:row>
      <xdr:rowOff>37632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54159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150981</xdr:rowOff>
    </xdr:from>
    <xdr:to>
      <xdr:col>67</xdr:col>
      <xdr:colOff>101600</xdr:colOff>
      <xdr:row>95</xdr:row>
      <xdr:rowOff>81131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6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97658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4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みると、多くの目的別で類似団体平均程度であるが、土木費が高くなっており、商工費と公債費も若干高くなっていることがわかる。土木費が高い理由は下水道事業会計への繰出しが主たる要因であり、資本費の適切管理や維持管理経費の削減、不明水対策による有収率の向上、使用料の改定などを着実に実施し、繰出金の削減に努める必要がある。商工費が前年度と比べて増額になっているのは、企業誘致の対象が前年度より増加したことのほか、新型コロナウイルス感染症の影響を受けた商工業への支援を実施したことが主な要因となっている。公債費は、過去の借入の償還は進んでいる一方で、平成３０年度以降実施している大型投資事業の元金償還が開始していることや、過年度借り入れの繰上償還実施のため微増となっている。事業の実施年度や内容を精査し負担の年度間平準化を図るほか、交付税措置の有利な起債を活用し財政への負担を軽減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財政調整基金残高については、令和４年度以降の新型コロナウイルス感染症対策事業に充当するため、その財源として決算剰余金を積み立てたことで、</a:t>
          </a:r>
          <a:r>
            <a:rPr kumimoji="1" lang="en-US" altLang="ja-JP" sz="1100">
              <a:latin typeface="ＭＳ ゴシック" pitchFamily="49" charset="-128"/>
              <a:ea typeface="ＭＳ ゴシック" pitchFamily="49" charset="-128"/>
            </a:rPr>
            <a:t>2.81</a:t>
          </a:r>
          <a:r>
            <a:rPr kumimoji="1" lang="ja-JP" altLang="en-US" sz="1100">
              <a:latin typeface="ＭＳ ゴシック" pitchFamily="49" charset="-128"/>
              <a:ea typeface="ＭＳ ゴシック" pitchFamily="49" charset="-128"/>
            </a:rPr>
            <a:t>ポイント増加している。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歳入は、市税収入や地方消費税交付金等が増加した一方で、令和２年度の下水道事業の公営企業会計移行後、事業の合理化を図った結果繰出金が縮減されたことなどで余剰金が発生したことから、実質収支額が増加し、比率が</a:t>
          </a:r>
          <a:r>
            <a:rPr kumimoji="1" lang="en-US" altLang="ja-JP" sz="1100">
              <a:latin typeface="ＭＳ ゴシック" pitchFamily="49" charset="-128"/>
              <a:ea typeface="ＭＳ ゴシック" pitchFamily="49" charset="-128"/>
            </a:rPr>
            <a:t>1.14</a:t>
          </a:r>
          <a:r>
            <a:rPr kumimoji="1" lang="ja-JP" altLang="en-US" sz="1100">
              <a:latin typeface="ＭＳ ゴシック" pitchFamily="49" charset="-128"/>
              <a:ea typeface="ＭＳ ゴシック" pitchFamily="49" charset="-128"/>
            </a:rPr>
            <a:t>ポイントの増となった。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今後も税収をはじめとした自主財源の確保に努めるとともに、歳出面でも行財政改革に取り組み、持続可能な行財政運営を目指す。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令和３年度は、前年度に引き続き赤字は生じていない。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今後も連結実施赤字額が生じないよう健全な財政を保っていく。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20225;&#30011;&#36001;&#25919;&#37096;/040&#36001;&#25919;&#35506;/&#65320;23%20&#36001;&#25919;&#35506;/23%20&#36001;&#25919;&#27604;&#36611;&#20998;&#26512;&#34920;&#65288;&#36001;&#25919;&#29366;&#27841;&#36039;&#26009;&#38598;&#65289;/R03&#36001;&#25919;&#27604;&#36611;&#20998;&#26512;&#34920;&#12539;&#27507;&#20986;&#27604;&#36611;&#20998;&#26512;&#34920;/231003&#12304;&#12305;_&#12304;&#29031;&#20250;&#65306;1019&#65288;&#26408;&#65289;&#12294;&#12305;&#20196;&#21644;&#65299;&#24180;&#24230;&#36001;&#25919;&#29366;&#27841;&#36039;&#26009;&#38598;&#12398;&#20316;&#25104;&#12395;&#12388;&#12356;&#12390;&#65288;2&#22238;&#30446;&#12539;&#22320;&#26041;&#20844;&#20250;&#35336;&#38306;&#20418;&#65289;/&#12304;&#36001;&#25919;&#29366;&#27841;&#36039;&#26009;&#38598;&#12305;_282294_&#12383;&#12388;&#123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24.3</v>
          </cell>
          <cell r="BX51">
            <v>15.4</v>
          </cell>
          <cell r="CF51">
            <v>16.8</v>
          </cell>
          <cell r="CN51">
            <v>11.9</v>
          </cell>
        </row>
        <row r="53">
          <cell r="BP53">
            <v>62.9</v>
          </cell>
          <cell r="BX53">
            <v>64.099999999999994</v>
          </cell>
          <cell r="CF53">
            <v>65.2</v>
          </cell>
          <cell r="CN53">
            <v>66.400000000000006</v>
          </cell>
          <cell r="CV53">
            <v>66.7</v>
          </cell>
        </row>
        <row r="55">
          <cell r="AN55" t="str">
            <v>類似団体内平均値</v>
          </cell>
          <cell r="BP55">
            <v>31.3</v>
          </cell>
          <cell r="BX55">
            <v>25.3</v>
          </cell>
          <cell r="CF55">
            <v>25.5</v>
          </cell>
          <cell r="CN55">
            <v>25.1</v>
          </cell>
          <cell r="CV55">
            <v>18</v>
          </cell>
        </row>
        <row r="57">
          <cell r="BP57">
            <v>58.4</v>
          </cell>
          <cell r="BX57">
            <v>59.7</v>
          </cell>
          <cell r="CF57">
            <v>60.9</v>
          </cell>
          <cell r="CN57">
            <v>61</v>
          </cell>
          <cell r="CV57">
            <v>62.4</v>
          </cell>
        </row>
        <row r="72">
          <cell r="BP72" t="str">
            <v>H29</v>
          </cell>
          <cell r="BX72" t="str">
            <v>H30</v>
          </cell>
          <cell r="CF72" t="str">
            <v>R01</v>
          </cell>
          <cell r="CN72" t="str">
            <v>R02</v>
          </cell>
          <cell r="CV72" t="str">
            <v>R03</v>
          </cell>
        </row>
        <row r="73">
          <cell r="AN73" t="str">
            <v>当該団体値</v>
          </cell>
          <cell r="BP73">
            <v>24.3</v>
          </cell>
          <cell r="BX73">
            <v>15.4</v>
          </cell>
          <cell r="CF73">
            <v>16.8</v>
          </cell>
          <cell r="CN73">
            <v>11.9</v>
          </cell>
        </row>
        <row r="75">
          <cell r="BP75">
            <v>12.4</v>
          </cell>
          <cell r="BX75">
            <v>11.8</v>
          </cell>
          <cell r="CF75">
            <v>11</v>
          </cell>
          <cell r="CN75">
            <v>10.199999999999999</v>
          </cell>
          <cell r="CV75">
            <v>8.6999999999999993</v>
          </cell>
        </row>
        <row r="77">
          <cell r="AN77" t="str">
            <v>類似団体内平均値</v>
          </cell>
          <cell r="BP77">
            <v>31.3</v>
          </cell>
          <cell r="BX77">
            <v>25.3</v>
          </cell>
          <cell r="CF77">
            <v>25.5</v>
          </cell>
          <cell r="CN77">
            <v>25.1</v>
          </cell>
          <cell r="CV77">
            <v>18</v>
          </cell>
        </row>
        <row r="79">
          <cell r="BP79">
            <v>7.2</v>
          </cell>
          <cell r="BX79">
            <v>6.9</v>
          </cell>
          <cell r="CF79">
            <v>6.6</v>
          </cell>
          <cell r="CN79">
            <v>6.4</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41789337</v>
      </c>
      <c r="BO4" s="375"/>
      <c r="BP4" s="375"/>
      <c r="BQ4" s="375"/>
      <c r="BR4" s="375"/>
      <c r="BS4" s="375"/>
      <c r="BT4" s="375"/>
      <c r="BU4" s="376"/>
      <c r="BV4" s="374">
        <v>49115181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6.7</v>
      </c>
      <c r="CU4" s="381"/>
      <c r="CV4" s="381"/>
      <c r="CW4" s="381"/>
      <c r="CX4" s="381"/>
      <c r="CY4" s="381"/>
      <c r="CZ4" s="381"/>
      <c r="DA4" s="382"/>
      <c r="DB4" s="380">
        <v>5.6</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40056861</v>
      </c>
      <c r="BO5" s="412"/>
      <c r="BP5" s="412"/>
      <c r="BQ5" s="412"/>
      <c r="BR5" s="412"/>
      <c r="BS5" s="412"/>
      <c r="BT5" s="412"/>
      <c r="BU5" s="413"/>
      <c r="BV5" s="411">
        <v>47489639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81.7</v>
      </c>
      <c r="CU5" s="409"/>
      <c r="CV5" s="409"/>
      <c r="CW5" s="409"/>
      <c r="CX5" s="409"/>
      <c r="CY5" s="409"/>
      <c r="CZ5" s="409"/>
      <c r="DA5" s="410"/>
      <c r="DB5" s="408">
        <v>87.7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1732476</v>
      </c>
      <c r="BO6" s="412"/>
      <c r="BP6" s="412"/>
      <c r="BQ6" s="412"/>
      <c r="BR6" s="412"/>
      <c r="BS6" s="412"/>
      <c r="BT6" s="412"/>
      <c r="BU6" s="413"/>
      <c r="BV6" s="411">
        <v>1625542</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87</v>
      </c>
      <c r="CU6" s="449"/>
      <c r="CV6" s="449"/>
      <c r="CW6" s="449"/>
      <c r="CX6" s="449"/>
      <c r="CY6" s="449"/>
      <c r="CZ6" s="449"/>
      <c r="DA6" s="450"/>
      <c r="DB6" s="448">
        <v>91.8</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244068</v>
      </c>
      <c r="BO7" s="412"/>
      <c r="BP7" s="412"/>
      <c r="BQ7" s="412"/>
      <c r="BR7" s="412"/>
      <c r="BS7" s="412"/>
      <c r="BT7" s="412"/>
      <c r="BU7" s="413"/>
      <c r="BV7" s="411">
        <v>422920</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22144807</v>
      </c>
      <c r="CU7" s="412"/>
      <c r="CV7" s="412"/>
      <c r="CW7" s="412"/>
      <c r="CX7" s="412"/>
      <c r="CY7" s="412"/>
      <c r="CZ7" s="412"/>
      <c r="DA7" s="413"/>
      <c r="DB7" s="411">
        <v>21538725</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1488408</v>
      </c>
      <c r="BO8" s="412"/>
      <c r="BP8" s="412"/>
      <c r="BQ8" s="412"/>
      <c r="BR8" s="412"/>
      <c r="BS8" s="412"/>
      <c r="BT8" s="412"/>
      <c r="BU8" s="413"/>
      <c r="BV8" s="411">
        <v>1202622</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0.55000000000000004</v>
      </c>
      <c r="CU8" s="452"/>
      <c r="CV8" s="452"/>
      <c r="CW8" s="452"/>
      <c r="CX8" s="452"/>
      <c r="CY8" s="452"/>
      <c r="CZ8" s="452"/>
      <c r="DA8" s="453"/>
      <c r="DB8" s="451">
        <v>0.56000000000000005</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74316</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94</v>
      </c>
      <c r="AV9" s="444"/>
      <c r="AW9" s="444"/>
      <c r="AX9" s="444"/>
      <c r="AY9" s="445" t="s">
        <v>117</v>
      </c>
      <c r="AZ9" s="446"/>
      <c r="BA9" s="446"/>
      <c r="BB9" s="446"/>
      <c r="BC9" s="446"/>
      <c r="BD9" s="446"/>
      <c r="BE9" s="446"/>
      <c r="BF9" s="446"/>
      <c r="BG9" s="446"/>
      <c r="BH9" s="446"/>
      <c r="BI9" s="446"/>
      <c r="BJ9" s="446"/>
      <c r="BK9" s="446"/>
      <c r="BL9" s="446"/>
      <c r="BM9" s="447"/>
      <c r="BN9" s="411">
        <v>285786</v>
      </c>
      <c r="BO9" s="412"/>
      <c r="BP9" s="412"/>
      <c r="BQ9" s="412"/>
      <c r="BR9" s="412"/>
      <c r="BS9" s="412"/>
      <c r="BT9" s="412"/>
      <c r="BU9" s="413"/>
      <c r="BV9" s="411">
        <v>483453</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13.4</v>
      </c>
      <c r="CU9" s="409"/>
      <c r="CV9" s="409"/>
      <c r="CW9" s="409"/>
      <c r="CX9" s="409"/>
      <c r="CY9" s="409"/>
      <c r="CZ9" s="409"/>
      <c r="DA9" s="410"/>
      <c r="DB9" s="408">
        <v>14.3</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77419</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94</v>
      </c>
      <c r="AV10" s="444"/>
      <c r="AW10" s="444"/>
      <c r="AX10" s="444"/>
      <c r="AY10" s="445" t="s">
        <v>121</v>
      </c>
      <c r="AZ10" s="446"/>
      <c r="BA10" s="446"/>
      <c r="BB10" s="446"/>
      <c r="BC10" s="446"/>
      <c r="BD10" s="446"/>
      <c r="BE10" s="446"/>
      <c r="BF10" s="446"/>
      <c r="BG10" s="446"/>
      <c r="BH10" s="446"/>
      <c r="BI10" s="446"/>
      <c r="BJ10" s="446"/>
      <c r="BK10" s="446"/>
      <c r="BL10" s="446"/>
      <c r="BM10" s="447"/>
      <c r="BN10" s="411">
        <v>823000</v>
      </c>
      <c r="BO10" s="412"/>
      <c r="BP10" s="412"/>
      <c r="BQ10" s="412"/>
      <c r="BR10" s="412"/>
      <c r="BS10" s="412"/>
      <c r="BT10" s="412"/>
      <c r="BU10" s="413"/>
      <c r="BV10" s="411">
        <v>26026</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351981</v>
      </c>
      <c r="BO11" s="412"/>
      <c r="BP11" s="412"/>
      <c r="BQ11" s="412"/>
      <c r="BR11" s="412"/>
      <c r="BS11" s="412"/>
      <c r="BT11" s="412"/>
      <c r="BU11" s="413"/>
      <c r="BV11" s="411">
        <v>440934</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74750</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126</v>
      </c>
      <c r="AV12" s="444"/>
      <c r="AW12" s="444"/>
      <c r="AX12" s="444"/>
      <c r="AY12" s="445" t="s">
        <v>136</v>
      </c>
      <c r="AZ12" s="446"/>
      <c r="BA12" s="446"/>
      <c r="BB12" s="446"/>
      <c r="BC12" s="446"/>
      <c r="BD12" s="446"/>
      <c r="BE12" s="446"/>
      <c r="BF12" s="446"/>
      <c r="BG12" s="446"/>
      <c r="BH12" s="446"/>
      <c r="BI12" s="446"/>
      <c r="BJ12" s="446"/>
      <c r="BK12" s="446"/>
      <c r="BL12" s="446"/>
      <c r="BM12" s="447"/>
      <c r="BN12" s="411">
        <v>36637</v>
      </c>
      <c r="BO12" s="412"/>
      <c r="BP12" s="412"/>
      <c r="BQ12" s="412"/>
      <c r="BR12" s="412"/>
      <c r="BS12" s="412"/>
      <c r="BT12" s="412"/>
      <c r="BU12" s="413"/>
      <c r="BV12" s="411">
        <v>318000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130</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74004</v>
      </c>
      <c r="S13" s="496"/>
      <c r="T13" s="496"/>
      <c r="U13" s="496"/>
      <c r="V13" s="497"/>
      <c r="W13" s="427" t="s">
        <v>139</v>
      </c>
      <c r="X13" s="428"/>
      <c r="Y13" s="428"/>
      <c r="Z13" s="428"/>
      <c r="AA13" s="428"/>
      <c r="AB13" s="418"/>
      <c r="AC13" s="462">
        <v>1077</v>
      </c>
      <c r="AD13" s="463"/>
      <c r="AE13" s="463"/>
      <c r="AF13" s="463"/>
      <c r="AG13" s="505"/>
      <c r="AH13" s="462">
        <v>1023</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1424130</v>
      </c>
      <c r="BO13" s="412"/>
      <c r="BP13" s="412"/>
      <c r="BQ13" s="412"/>
      <c r="BR13" s="412"/>
      <c r="BS13" s="412"/>
      <c r="BT13" s="412"/>
      <c r="BU13" s="413"/>
      <c r="BV13" s="411">
        <v>632413</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8.6999999999999993</v>
      </c>
      <c r="CU13" s="409"/>
      <c r="CV13" s="409"/>
      <c r="CW13" s="409"/>
      <c r="CX13" s="409"/>
      <c r="CY13" s="409"/>
      <c r="CZ13" s="409"/>
      <c r="DA13" s="410"/>
      <c r="DB13" s="408">
        <v>10.199999999999999</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75554</v>
      </c>
      <c r="S14" s="496"/>
      <c r="T14" s="496"/>
      <c r="U14" s="496"/>
      <c r="V14" s="497"/>
      <c r="W14" s="401"/>
      <c r="X14" s="402"/>
      <c r="Y14" s="402"/>
      <c r="Z14" s="402"/>
      <c r="AA14" s="402"/>
      <c r="AB14" s="391"/>
      <c r="AC14" s="498">
        <v>3.2</v>
      </c>
      <c r="AD14" s="499"/>
      <c r="AE14" s="499"/>
      <c r="AF14" s="499"/>
      <c r="AG14" s="500"/>
      <c r="AH14" s="498">
        <v>3</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t="s">
        <v>129</v>
      </c>
      <c r="CU14" s="510"/>
      <c r="CV14" s="510"/>
      <c r="CW14" s="510"/>
      <c r="CX14" s="510"/>
      <c r="CY14" s="510"/>
      <c r="CZ14" s="510"/>
      <c r="DA14" s="511"/>
      <c r="DB14" s="509">
        <v>11.9</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74868</v>
      </c>
      <c r="S15" s="496"/>
      <c r="T15" s="496"/>
      <c r="U15" s="496"/>
      <c r="V15" s="497"/>
      <c r="W15" s="427" t="s">
        <v>147</v>
      </c>
      <c r="X15" s="428"/>
      <c r="Y15" s="428"/>
      <c r="Z15" s="428"/>
      <c r="AA15" s="428"/>
      <c r="AB15" s="418"/>
      <c r="AC15" s="462">
        <v>12161</v>
      </c>
      <c r="AD15" s="463"/>
      <c r="AE15" s="463"/>
      <c r="AF15" s="463"/>
      <c r="AG15" s="505"/>
      <c r="AH15" s="462">
        <v>12844</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9399088</v>
      </c>
      <c r="BO15" s="375"/>
      <c r="BP15" s="375"/>
      <c r="BQ15" s="375"/>
      <c r="BR15" s="375"/>
      <c r="BS15" s="375"/>
      <c r="BT15" s="375"/>
      <c r="BU15" s="376"/>
      <c r="BV15" s="374">
        <v>9808928</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36.200000000000003</v>
      </c>
      <c r="AD16" s="499"/>
      <c r="AE16" s="499"/>
      <c r="AF16" s="499"/>
      <c r="AG16" s="500"/>
      <c r="AH16" s="498">
        <v>37.200000000000003</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18245656</v>
      </c>
      <c r="BO16" s="412"/>
      <c r="BP16" s="412"/>
      <c r="BQ16" s="412"/>
      <c r="BR16" s="412"/>
      <c r="BS16" s="412"/>
      <c r="BT16" s="412"/>
      <c r="BU16" s="413"/>
      <c r="BV16" s="411">
        <v>17614727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20371</v>
      </c>
      <c r="AD17" s="463"/>
      <c r="AE17" s="463"/>
      <c r="AF17" s="463"/>
      <c r="AG17" s="505"/>
      <c r="AH17" s="462">
        <v>20653</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11892003</v>
      </c>
      <c r="BO17" s="412"/>
      <c r="BP17" s="412"/>
      <c r="BQ17" s="412"/>
      <c r="BR17" s="412"/>
      <c r="BS17" s="412"/>
      <c r="BT17" s="412"/>
      <c r="BU17" s="413"/>
      <c r="BV17" s="411">
        <v>12498986</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157</v>
      </c>
      <c r="C18" s="454"/>
      <c r="D18" s="454"/>
      <c r="E18" s="534"/>
      <c r="F18" s="534"/>
      <c r="G18" s="534"/>
      <c r="H18" s="534"/>
      <c r="I18" s="534"/>
      <c r="J18" s="534"/>
      <c r="K18" s="534"/>
      <c r="L18" s="535">
        <v>210.87</v>
      </c>
      <c r="M18" s="535"/>
      <c r="N18" s="535"/>
      <c r="O18" s="535"/>
      <c r="P18" s="535"/>
      <c r="Q18" s="535"/>
      <c r="R18" s="536"/>
      <c r="S18" s="536"/>
      <c r="T18" s="536"/>
      <c r="U18" s="536"/>
      <c r="V18" s="537"/>
      <c r="W18" s="429"/>
      <c r="X18" s="430"/>
      <c r="Y18" s="430"/>
      <c r="Z18" s="430"/>
      <c r="AA18" s="430"/>
      <c r="AB18" s="421"/>
      <c r="AC18" s="538">
        <v>60.6</v>
      </c>
      <c r="AD18" s="539"/>
      <c r="AE18" s="539"/>
      <c r="AF18" s="539"/>
      <c r="AG18" s="540"/>
      <c r="AH18" s="538">
        <v>59.8</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18919380</v>
      </c>
      <c r="BO18" s="412"/>
      <c r="BP18" s="412"/>
      <c r="BQ18" s="412"/>
      <c r="BR18" s="412"/>
      <c r="BS18" s="412"/>
      <c r="BT18" s="412"/>
      <c r="BU18" s="413"/>
      <c r="BV18" s="411">
        <v>18895302</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159</v>
      </c>
      <c r="C19" s="454"/>
      <c r="D19" s="454"/>
      <c r="E19" s="534"/>
      <c r="F19" s="534"/>
      <c r="G19" s="534"/>
      <c r="H19" s="534"/>
      <c r="I19" s="534"/>
      <c r="J19" s="534"/>
      <c r="K19" s="534"/>
      <c r="L19" s="542">
        <v>352</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27859029</v>
      </c>
      <c r="BO19" s="412"/>
      <c r="BP19" s="412"/>
      <c r="BQ19" s="412"/>
      <c r="BR19" s="412"/>
      <c r="BS19" s="412"/>
      <c r="BT19" s="412"/>
      <c r="BU19" s="413"/>
      <c r="BV19" s="411">
        <v>26412630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161</v>
      </c>
      <c r="C20" s="454"/>
      <c r="D20" s="454"/>
      <c r="E20" s="534"/>
      <c r="F20" s="534"/>
      <c r="G20" s="534"/>
      <c r="H20" s="534"/>
      <c r="I20" s="534"/>
      <c r="J20" s="534"/>
      <c r="K20" s="534"/>
      <c r="L20" s="542">
        <v>27757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41697623</v>
      </c>
      <c r="BO22" s="375"/>
      <c r="BP22" s="375"/>
      <c r="BQ22" s="375"/>
      <c r="BR22" s="375"/>
      <c r="BS22" s="375"/>
      <c r="BT22" s="375"/>
      <c r="BU22" s="376"/>
      <c r="BV22" s="374">
        <v>41686444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26274197</v>
      </c>
      <c r="BO23" s="412"/>
      <c r="BP23" s="412"/>
      <c r="BQ23" s="412"/>
      <c r="BR23" s="412"/>
      <c r="BS23" s="412"/>
      <c r="BT23" s="412"/>
      <c r="BU23" s="413"/>
      <c r="BV23" s="411">
        <v>25730351</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171</v>
      </c>
      <c r="F24" s="441"/>
      <c r="G24" s="441"/>
      <c r="H24" s="441"/>
      <c r="I24" s="441"/>
      <c r="J24" s="441"/>
      <c r="K24" s="442"/>
      <c r="L24" s="462">
        <v>1</v>
      </c>
      <c r="M24" s="463"/>
      <c r="N24" s="463"/>
      <c r="O24" s="463"/>
      <c r="P24" s="505"/>
      <c r="Q24" s="462">
        <v>7720</v>
      </c>
      <c r="R24" s="463"/>
      <c r="S24" s="463"/>
      <c r="T24" s="463"/>
      <c r="U24" s="463"/>
      <c r="V24" s="505"/>
      <c r="W24" s="557"/>
      <c r="X24" s="558"/>
      <c r="Y24" s="559"/>
      <c r="Z24" s="461" t="s">
        <v>172</v>
      </c>
      <c r="AA24" s="441"/>
      <c r="AB24" s="441"/>
      <c r="AC24" s="441"/>
      <c r="AD24" s="441"/>
      <c r="AE24" s="441"/>
      <c r="AF24" s="441"/>
      <c r="AG24" s="442"/>
      <c r="AH24" s="462">
        <v>463</v>
      </c>
      <c r="AI24" s="463"/>
      <c r="AJ24" s="463"/>
      <c r="AK24" s="463"/>
      <c r="AL24" s="505"/>
      <c r="AM24" s="462">
        <v>1470488</v>
      </c>
      <c r="AN24" s="463"/>
      <c r="AO24" s="463"/>
      <c r="AP24" s="463"/>
      <c r="AQ24" s="463"/>
      <c r="AR24" s="505"/>
      <c r="AS24" s="462">
        <v>3176</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25858851</v>
      </c>
      <c r="BO24" s="412"/>
      <c r="BP24" s="412"/>
      <c r="BQ24" s="412"/>
      <c r="BR24" s="412"/>
      <c r="BS24" s="412"/>
      <c r="BT24" s="412"/>
      <c r="BU24" s="413"/>
      <c r="BV24" s="411">
        <v>25924391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174</v>
      </c>
      <c r="F25" s="441"/>
      <c r="G25" s="441"/>
      <c r="H25" s="441"/>
      <c r="I25" s="441"/>
      <c r="J25" s="441"/>
      <c r="K25" s="442"/>
      <c r="L25" s="462">
        <v>1</v>
      </c>
      <c r="M25" s="463"/>
      <c r="N25" s="463"/>
      <c r="O25" s="463"/>
      <c r="P25" s="505"/>
      <c r="Q25" s="462">
        <v>6800</v>
      </c>
      <c r="R25" s="463"/>
      <c r="S25" s="463"/>
      <c r="T25" s="463"/>
      <c r="U25" s="463"/>
      <c r="V25" s="505"/>
      <c r="W25" s="557"/>
      <c r="X25" s="558"/>
      <c r="Y25" s="559"/>
      <c r="Z25" s="461" t="s">
        <v>175</v>
      </c>
      <c r="AA25" s="441"/>
      <c r="AB25" s="441"/>
      <c r="AC25" s="441"/>
      <c r="AD25" s="441"/>
      <c r="AE25" s="441"/>
      <c r="AF25" s="441"/>
      <c r="AG25" s="442"/>
      <c r="AH25" s="462" t="s">
        <v>130</v>
      </c>
      <c r="AI25" s="463"/>
      <c r="AJ25" s="463"/>
      <c r="AK25" s="463"/>
      <c r="AL25" s="505"/>
      <c r="AM25" s="462" t="s">
        <v>176</v>
      </c>
      <c r="AN25" s="463"/>
      <c r="AO25" s="463"/>
      <c r="AP25" s="463"/>
      <c r="AQ25" s="463"/>
      <c r="AR25" s="505"/>
      <c r="AS25" s="462" t="s">
        <v>176</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3398075</v>
      </c>
      <c r="BO25" s="375"/>
      <c r="BP25" s="375"/>
      <c r="BQ25" s="375"/>
      <c r="BR25" s="375"/>
      <c r="BS25" s="375"/>
      <c r="BT25" s="375"/>
      <c r="BU25" s="376"/>
      <c r="BV25" s="374">
        <v>3570078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6165</v>
      </c>
      <c r="R26" s="463"/>
      <c r="S26" s="463"/>
      <c r="T26" s="463"/>
      <c r="U26" s="463"/>
      <c r="V26" s="505"/>
      <c r="W26" s="557"/>
      <c r="X26" s="558"/>
      <c r="Y26" s="559"/>
      <c r="Z26" s="461" t="s">
        <v>179</v>
      </c>
      <c r="AA26" s="563"/>
      <c r="AB26" s="563"/>
      <c r="AC26" s="563"/>
      <c r="AD26" s="563"/>
      <c r="AE26" s="563"/>
      <c r="AF26" s="563"/>
      <c r="AG26" s="564"/>
      <c r="AH26" s="462">
        <v>13</v>
      </c>
      <c r="AI26" s="463"/>
      <c r="AJ26" s="463"/>
      <c r="AK26" s="463"/>
      <c r="AL26" s="505"/>
      <c r="AM26" s="462">
        <v>40638</v>
      </c>
      <c r="AN26" s="463"/>
      <c r="AO26" s="463"/>
      <c r="AP26" s="463"/>
      <c r="AQ26" s="463"/>
      <c r="AR26" s="505"/>
      <c r="AS26" s="462">
        <v>3126</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181</v>
      </c>
      <c r="BO26" s="412"/>
      <c r="BP26" s="412"/>
      <c r="BQ26" s="412"/>
      <c r="BR26" s="412"/>
      <c r="BS26" s="412"/>
      <c r="BT26" s="412"/>
      <c r="BU26" s="413"/>
      <c r="BV26" s="411" t="s">
        <v>176</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182</v>
      </c>
      <c r="F27" s="441"/>
      <c r="G27" s="441"/>
      <c r="H27" s="441"/>
      <c r="I27" s="441"/>
      <c r="J27" s="441"/>
      <c r="K27" s="442"/>
      <c r="L27" s="462">
        <v>1</v>
      </c>
      <c r="M27" s="463"/>
      <c r="N27" s="463"/>
      <c r="O27" s="463"/>
      <c r="P27" s="505"/>
      <c r="Q27" s="462">
        <v>5240</v>
      </c>
      <c r="R27" s="463"/>
      <c r="S27" s="463"/>
      <c r="T27" s="463"/>
      <c r="U27" s="463"/>
      <c r="V27" s="505"/>
      <c r="W27" s="557"/>
      <c r="X27" s="558"/>
      <c r="Y27" s="559"/>
      <c r="Z27" s="461" t="s">
        <v>183</v>
      </c>
      <c r="AA27" s="441"/>
      <c r="AB27" s="441"/>
      <c r="AC27" s="441"/>
      <c r="AD27" s="441"/>
      <c r="AE27" s="441"/>
      <c r="AF27" s="441"/>
      <c r="AG27" s="442"/>
      <c r="AH27" s="462">
        <v>15</v>
      </c>
      <c r="AI27" s="463"/>
      <c r="AJ27" s="463"/>
      <c r="AK27" s="463"/>
      <c r="AL27" s="505"/>
      <c r="AM27" s="462">
        <v>57675</v>
      </c>
      <c r="AN27" s="463"/>
      <c r="AO27" s="463"/>
      <c r="AP27" s="463"/>
      <c r="AQ27" s="463"/>
      <c r="AR27" s="505"/>
      <c r="AS27" s="462">
        <v>3845</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1323885</v>
      </c>
      <c r="BO27" s="531"/>
      <c r="BP27" s="531"/>
      <c r="BQ27" s="531"/>
      <c r="BR27" s="531"/>
      <c r="BS27" s="531"/>
      <c r="BT27" s="531"/>
      <c r="BU27" s="532"/>
      <c r="BV27" s="530">
        <v>1320207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185</v>
      </c>
      <c r="F28" s="441"/>
      <c r="G28" s="441"/>
      <c r="H28" s="441"/>
      <c r="I28" s="441"/>
      <c r="J28" s="441"/>
      <c r="K28" s="442"/>
      <c r="L28" s="462">
        <v>1</v>
      </c>
      <c r="M28" s="463"/>
      <c r="N28" s="463"/>
      <c r="O28" s="463"/>
      <c r="P28" s="505"/>
      <c r="Q28" s="462">
        <v>4480</v>
      </c>
      <c r="R28" s="463"/>
      <c r="S28" s="463"/>
      <c r="T28" s="463"/>
      <c r="U28" s="463"/>
      <c r="V28" s="505"/>
      <c r="W28" s="557"/>
      <c r="X28" s="558"/>
      <c r="Y28" s="559"/>
      <c r="Z28" s="461" t="s">
        <v>186</v>
      </c>
      <c r="AA28" s="441"/>
      <c r="AB28" s="441"/>
      <c r="AC28" s="441"/>
      <c r="AD28" s="441"/>
      <c r="AE28" s="441"/>
      <c r="AF28" s="441"/>
      <c r="AG28" s="442"/>
      <c r="AH28" s="462" t="s">
        <v>176</v>
      </c>
      <c r="AI28" s="463"/>
      <c r="AJ28" s="463"/>
      <c r="AK28" s="463"/>
      <c r="AL28" s="505"/>
      <c r="AM28" s="462" t="s">
        <v>176</v>
      </c>
      <c r="AN28" s="463"/>
      <c r="AO28" s="463"/>
      <c r="AP28" s="463"/>
      <c r="AQ28" s="463"/>
      <c r="AR28" s="505"/>
      <c r="AS28" s="462" t="s">
        <v>176</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6595524</v>
      </c>
      <c r="BO28" s="375"/>
      <c r="BP28" s="375"/>
      <c r="BQ28" s="375"/>
      <c r="BR28" s="375"/>
      <c r="BS28" s="375"/>
      <c r="BT28" s="375"/>
      <c r="BU28" s="376"/>
      <c r="BV28" s="374">
        <v>5809161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188</v>
      </c>
      <c r="F29" s="441"/>
      <c r="G29" s="441"/>
      <c r="H29" s="441"/>
      <c r="I29" s="441"/>
      <c r="J29" s="441"/>
      <c r="K29" s="442"/>
      <c r="L29" s="462">
        <v>20</v>
      </c>
      <c r="M29" s="463"/>
      <c r="N29" s="463"/>
      <c r="O29" s="463"/>
      <c r="P29" s="505"/>
      <c r="Q29" s="462">
        <v>4040</v>
      </c>
      <c r="R29" s="463"/>
      <c r="S29" s="463"/>
      <c r="T29" s="463"/>
      <c r="U29" s="463"/>
      <c r="V29" s="505"/>
      <c r="W29" s="560"/>
      <c r="X29" s="561"/>
      <c r="Y29" s="562"/>
      <c r="Z29" s="461" t="s">
        <v>189</v>
      </c>
      <c r="AA29" s="441"/>
      <c r="AB29" s="441"/>
      <c r="AC29" s="441"/>
      <c r="AD29" s="441"/>
      <c r="AE29" s="441"/>
      <c r="AF29" s="441"/>
      <c r="AG29" s="442"/>
      <c r="AH29" s="462">
        <v>478</v>
      </c>
      <c r="AI29" s="463"/>
      <c r="AJ29" s="463"/>
      <c r="AK29" s="463"/>
      <c r="AL29" s="505"/>
      <c r="AM29" s="462">
        <v>1528163</v>
      </c>
      <c r="AN29" s="463"/>
      <c r="AO29" s="463"/>
      <c r="AP29" s="463"/>
      <c r="AQ29" s="463"/>
      <c r="AR29" s="505"/>
      <c r="AS29" s="462">
        <v>3197</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2684519</v>
      </c>
      <c r="BO29" s="412"/>
      <c r="BP29" s="412"/>
      <c r="BQ29" s="412"/>
      <c r="BR29" s="412"/>
      <c r="BS29" s="412"/>
      <c r="BT29" s="412"/>
      <c r="BU29" s="413"/>
      <c r="BV29" s="411">
        <v>2639960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99.4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11842347</v>
      </c>
      <c r="BO30" s="531"/>
      <c r="BP30" s="531"/>
      <c r="BQ30" s="531"/>
      <c r="BR30" s="531"/>
      <c r="BS30" s="531"/>
      <c r="BT30" s="531"/>
      <c r="BU30" s="532"/>
      <c r="BV30" s="530">
        <v>10298110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201</v>
      </c>
      <c r="X33" s="400"/>
      <c r="Y33" s="400"/>
      <c r="Z33" s="400"/>
      <c r="AA33" s="400"/>
      <c r="AB33" s="400"/>
      <c r="AC33" s="400"/>
      <c r="AD33" s="400"/>
      <c r="AE33" s="400"/>
      <c r="AF33" s="400"/>
      <c r="AG33" s="400"/>
      <c r="AH33" s="400"/>
      <c r="AI33" s="400"/>
      <c r="AJ33" s="400"/>
      <c r="AK33" s="400"/>
      <c r="AL33" s="203"/>
      <c r="AM33" s="435" t="s">
        <v>198</v>
      </c>
      <c r="AN33" s="435"/>
      <c r="AO33" s="400" t="s">
        <v>202</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206</v>
      </c>
      <c r="CP33" s="435"/>
      <c r="CQ33" s="400" t="s">
        <v>207</v>
      </c>
      <c r="CR33" s="400"/>
      <c r="CS33" s="400"/>
      <c r="CT33" s="400"/>
      <c r="CU33" s="400"/>
      <c r="CV33" s="400"/>
      <c r="CW33" s="400"/>
      <c r="CX33" s="400"/>
      <c r="CY33" s="400"/>
      <c r="CZ33" s="400"/>
      <c r="DA33" s="400"/>
      <c r="DB33" s="400"/>
      <c r="DC33" s="400"/>
      <c r="DD33" s="400"/>
      <c r="DE33" s="400"/>
      <c r="DF33" s="203"/>
      <c r="DG33" s="600" t="s">
        <v>208</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6</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9</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播磨高原広域事務組合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学校給食センター事業特別会計</v>
      </c>
      <c r="F35" s="602"/>
      <c r="G35" s="602"/>
      <c r="H35" s="602"/>
      <c r="I35" s="602"/>
      <c r="J35" s="602"/>
      <c r="K35" s="602"/>
      <c r="L35" s="602"/>
      <c r="M35" s="602"/>
      <c r="N35" s="602"/>
      <c r="O35" s="602"/>
      <c r="P35" s="602"/>
      <c r="Q35" s="602"/>
      <c r="R35" s="602"/>
      <c r="S35" s="602"/>
      <c r="T35" s="178"/>
      <c r="U35" s="601">
        <f>IF(W35="","",U34+1)</f>
        <v>7</v>
      </c>
      <c r="V35" s="601"/>
      <c r="W35" s="602" t="str">
        <f>IF('各会計、関係団体の財政状況及び健全化判断比率'!B29="","",'各会計、関係団体の財政状況及び健全化判断比率'!B29)</f>
        <v>後期高齢者医療事業特別会計</v>
      </c>
      <c r="X35" s="602"/>
      <c r="Y35" s="602"/>
      <c r="Z35" s="602"/>
      <c r="AA35" s="602"/>
      <c r="AB35" s="602"/>
      <c r="AC35" s="602"/>
      <c r="AD35" s="602"/>
      <c r="AE35" s="602"/>
      <c r="AF35" s="602"/>
      <c r="AG35" s="602"/>
      <c r="AH35" s="602"/>
      <c r="AI35" s="602"/>
      <c r="AJ35" s="602"/>
      <c r="AK35" s="602"/>
      <c r="AL35" s="178"/>
      <c r="AM35" s="601">
        <f t="shared" ref="AM35:AM43" si="0">IF(AO35="","",AM34+1)</f>
        <v>10</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揖龍保健衛生施設事務組合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土地取得造成事業特別会計</v>
      </c>
      <c r="F36" s="602"/>
      <c r="G36" s="602"/>
      <c r="H36" s="602"/>
      <c r="I36" s="602"/>
      <c r="J36" s="602"/>
      <c r="K36" s="602"/>
      <c r="L36" s="602"/>
      <c r="M36" s="602"/>
      <c r="N36" s="602"/>
      <c r="O36" s="602"/>
      <c r="P36" s="602"/>
      <c r="Q36" s="602"/>
      <c r="R36" s="602"/>
      <c r="S36" s="602"/>
      <c r="T36" s="178"/>
      <c r="U36" s="601">
        <f t="shared" ref="U36:U43" si="4">IF(W36="","",U35+1)</f>
        <v>8</v>
      </c>
      <c r="V36" s="601"/>
      <c r="W36" s="602" t="str">
        <f>IF('各会計、関係団体の財政状況及び健全化判断比率'!B30="","",'各会計、関係団体の財政状況及び健全化判断比率'!B30)</f>
        <v>介護保険事業特別会計</v>
      </c>
      <c r="X36" s="602"/>
      <c r="Y36" s="602"/>
      <c r="Z36" s="602"/>
      <c r="AA36" s="602"/>
      <c r="AB36" s="602"/>
      <c r="AC36" s="602"/>
      <c r="AD36" s="602"/>
      <c r="AE36" s="602"/>
      <c r="AF36" s="602"/>
      <c r="AG36" s="602"/>
      <c r="AH36" s="602"/>
      <c r="AI36" s="602"/>
      <c r="AJ36" s="602"/>
      <c r="AK36" s="602"/>
      <c r="AL36" s="178"/>
      <c r="AM36" s="601">
        <f t="shared" si="0"/>
        <v>11</v>
      </c>
      <c r="AN36" s="601"/>
      <c r="AO36" s="602" t="str">
        <f>IF('各会計、関係団体の財政状況及び健全化判断比率'!B33="","",'各会計、関係団体の財政状況及び健全化判断比率'!B33)</f>
        <v>国民宿舎事業会計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にしはりま環境事務組合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揖龍公平委員会事業特別会計</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西播磨水道企業団</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f t="shared" ref="C38:C43" si="5">IF(E38="","",C37+1)</f>
        <v>5</v>
      </c>
      <c r="D38" s="601"/>
      <c r="E38" s="602" t="str">
        <f>IF('各会計、関係団体の財政状況及び健全化判断比率'!B11="","",'各会計、関係団体の財政状況及び健全化判断比率'!B11)</f>
        <v>病院事業債管理事業特別会計</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西はりま消防組合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17</v>
      </c>
      <c r="BX39" s="601"/>
      <c r="BY39" s="602" t="str">
        <f>IF('各会計、関係団体の財政状況及び健全化判断比率'!B73="","",'各会計、関係団体の財政状況及び健全化判断比率'!B73)</f>
        <v>兵庫県市町村職員退職手当組合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18</v>
      </c>
      <c r="BX40" s="601"/>
      <c r="BY40" s="602" t="str">
        <f>IF('各会計、関係団体の財政状況及び健全化判断比率'!B74="","",'各会計、関係団体の財政状況及び健全化判断比率'!B74)</f>
        <v>兵庫県市町交通災害共済組合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19</v>
      </c>
      <c r="BX41" s="601"/>
      <c r="BY41" s="602" t="str">
        <f>IF('各会計、関係団体の財政状況及び健全化判断比率'!B75="","",'各会計、関係団体の財政状況及び健全化判断比率'!B75)</f>
        <v>兵庫県後期高齢者医療広域連合（一般会計）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20</v>
      </c>
      <c r="BX42" s="601"/>
      <c r="BY42" s="602" t="str">
        <f>IF('各会計、関係団体の財政状況及び健全化判断比率'!B76="","",'各会計、関係団体の財政状況及び健全化判断比率'!B76)</f>
        <v>兵庫県後期高齢者医療広域連合（特別会計）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4" t="s">
        <v>210</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211</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212</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213</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214</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215</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216</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80" t="s">
        <v>583</v>
      </c>
      <c r="D34" s="1180"/>
      <c r="E34" s="1181"/>
      <c r="F34" s="32">
        <v>3.06</v>
      </c>
      <c r="G34" s="33">
        <v>3.2</v>
      </c>
      <c r="H34" s="33">
        <v>3.44</v>
      </c>
      <c r="I34" s="33">
        <v>5.57</v>
      </c>
      <c r="J34" s="34">
        <v>6.71</v>
      </c>
      <c r="K34" s="22"/>
      <c r="L34" s="22"/>
      <c r="M34" s="22"/>
      <c r="N34" s="22"/>
      <c r="O34" s="22"/>
      <c r="P34" s="22"/>
    </row>
    <row r="35" spans="1:16" ht="39" customHeight="1" x14ac:dyDescent="0.15">
      <c r="A35" s="22"/>
      <c r="B35" s="35"/>
      <c r="C35" s="1174" t="s">
        <v>584</v>
      </c>
      <c r="D35" s="1175"/>
      <c r="E35" s="1176"/>
      <c r="F35" s="36">
        <v>3.52</v>
      </c>
      <c r="G35" s="37">
        <v>4.3099999999999996</v>
      </c>
      <c r="H35" s="37">
        <v>5.28</v>
      </c>
      <c r="I35" s="37">
        <v>6.62</v>
      </c>
      <c r="J35" s="38">
        <v>6.69</v>
      </c>
      <c r="K35" s="22"/>
      <c r="L35" s="22"/>
      <c r="M35" s="22"/>
      <c r="N35" s="22"/>
      <c r="O35" s="22"/>
      <c r="P35" s="22"/>
    </row>
    <row r="36" spans="1:16" ht="39" customHeight="1" x14ac:dyDescent="0.15">
      <c r="A36" s="22"/>
      <c r="B36" s="35"/>
      <c r="C36" s="1174" t="s">
        <v>585</v>
      </c>
      <c r="D36" s="1175"/>
      <c r="E36" s="1176"/>
      <c r="F36" s="36" t="s">
        <v>535</v>
      </c>
      <c r="G36" s="37" t="s">
        <v>535</v>
      </c>
      <c r="H36" s="37" t="s">
        <v>535</v>
      </c>
      <c r="I36" s="37">
        <v>1.64</v>
      </c>
      <c r="J36" s="38">
        <v>1.38</v>
      </c>
      <c r="K36" s="22"/>
      <c r="L36" s="22"/>
      <c r="M36" s="22"/>
      <c r="N36" s="22"/>
      <c r="O36" s="22"/>
      <c r="P36" s="22"/>
    </row>
    <row r="37" spans="1:16" ht="39" customHeight="1" x14ac:dyDescent="0.15">
      <c r="A37" s="22"/>
      <c r="B37" s="35"/>
      <c r="C37" s="1174" t="s">
        <v>586</v>
      </c>
      <c r="D37" s="1175"/>
      <c r="E37" s="1176"/>
      <c r="F37" s="36">
        <v>1.0900000000000001</v>
      </c>
      <c r="G37" s="37">
        <v>1.02</v>
      </c>
      <c r="H37" s="37">
        <v>0.49</v>
      </c>
      <c r="I37" s="37">
        <v>0.89</v>
      </c>
      <c r="J37" s="38">
        <v>0.95</v>
      </c>
      <c r="K37" s="22"/>
      <c r="L37" s="22"/>
      <c r="M37" s="22"/>
      <c r="N37" s="22"/>
      <c r="O37" s="22"/>
      <c r="P37" s="22"/>
    </row>
    <row r="38" spans="1:16" ht="39" customHeight="1" x14ac:dyDescent="0.15">
      <c r="A38" s="22"/>
      <c r="B38" s="35"/>
      <c r="C38" s="1174" t="s">
        <v>587</v>
      </c>
      <c r="D38" s="1175"/>
      <c r="E38" s="1176"/>
      <c r="F38" s="36">
        <v>1.37</v>
      </c>
      <c r="G38" s="37">
        <v>0.66</v>
      </c>
      <c r="H38" s="37">
        <v>0.73</v>
      </c>
      <c r="I38" s="37">
        <v>0.41</v>
      </c>
      <c r="J38" s="38">
        <v>0.61</v>
      </c>
      <c r="K38" s="22"/>
      <c r="L38" s="22"/>
      <c r="M38" s="22"/>
      <c r="N38" s="22"/>
      <c r="O38" s="22"/>
      <c r="P38" s="22"/>
    </row>
    <row r="39" spans="1:16" ht="39" customHeight="1" x14ac:dyDescent="0.15">
      <c r="A39" s="22"/>
      <c r="B39" s="35"/>
      <c r="C39" s="1174" t="s">
        <v>588</v>
      </c>
      <c r="D39" s="1175"/>
      <c r="E39" s="1176"/>
      <c r="F39" s="36">
        <v>0.02</v>
      </c>
      <c r="G39" s="37">
        <v>0.01</v>
      </c>
      <c r="H39" s="37">
        <v>0.01</v>
      </c>
      <c r="I39" s="37">
        <v>0.01</v>
      </c>
      <c r="J39" s="38">
        <v>0.02</v>
      </c>
      <c r="K39" s="22"/>
      <c r="L39" s="22"/>
      <c r="M39" s="22"/>
      <c r="N39" s="22"/>
      <c r="O39" s="22"/>
      <c r="P39" s="22"/>
    </row>
    <row r="40" spans="1:16" ht="39" customHeight="1" x14ac:dyDescent="0.15">
      <c r="A40" s="22"/>
      <c r="B40" s="35"/>
      <c r="C40" s="1174" t="s">
        <v>589</v>
      </c>
      <c r="D40" s="1175"/>
      <c r="E40" s="1176"/>
      <c r="F40" s="36">
        <v>0.1</v>
      </c>
      <c r="G40" s="37">
        <v>0.11</v>
      </c>
      <c r="H40" s="37">
        <v>0.12</v>
      </c>
      <c r="I40" s="37">
        <v>0</v>
      </c>
      <c r="J40" s="38">
        <v>0</v>
      </c>
      <c r="K40" s="22"/>
      <c r="L40" s="22"/>
      <c r="M40" s="22"/>
      <c r="N40" s="22"/>
      <c r="O40" s="22"/>
      <c r="P40" s="22"/>
    </row>
    <row r="41" spans="1:16" ht="39" customHeight="1" x14ac:dyDescent="0.15">
      <c r="A41" s="22"/>
      <c r="B41" s="35"/>
      <c r="C41" s="1174" t="s">
        <v>590</v>
      </c>
      <c r="D41" s="1175"/>
      <c r="E41" s="1176"/>
      <c r="F41" s="36">
        <v>0</v>
      </c>
      <c r="G41" s="37">
        <v>0</v>
      </c>
      <c r="H41" s="37">
        <v>0</v>
      </c>
      <c r="I41" s="37">
        <v>0</v>
      </c>
      <c r="J41" s="38">
        <v>0</v>
      </c>
      <c r="K41" s="22"/>
      <c r="L41" s="22"/>
      <c r="M41" s="22"/>
      <c r="N41" s="22"/>
      <c r="O41" s="22"/>
      <c r="P41" s="22"/>
    </row>
    <row r="42" spans="1:16" ht="39" customHeight="1" x14ac:dyDescent="0.15">
      <c r="A42" s="22"/>
      <c r="B42" s="39"/>
      <c r="C42" s="1174" t="s">
        <v>591</v>
      </c>
      <c r="D42" s="1175"/>
      <c r="E42" s="1176"/>
      <c r="F42" s="36" t="s">
        <v>592</v>
      </c>
      <c r="G42" s="37" t="s">
        <v>535</v>
      </c>
      <c r="H42" s="37" t="s">
        <v>535</v>
      </c>
      <c r="I42" s="37" t="s">
        <v>535</v>
      </c>
      <c r="J42" s="38" t="s">
        <v>535</v>
      </c>
      <c r="K42" s="22"/>
      <c r="L42" s="22"/>
      <c r="M42" s="22"/>
      <c r="N42" s="22"/>
      <c r="O42" s="22"/>
      <c r="P42" s="22"/>
    </row>
    <row r="43" spans="1:16" ht="39" customHeight="1" thickBot="1" x14ac:dyDescent="0.2">
      <c r="A43" s="22"/>
      <c r="B43" s="40"/>
      <c r="C43" s="1177" t="s">
        <v>593</v>
      </c>
      <c r="D43" s="1178"/>
      <c r="E43" s="1179"/>
      <c r="F43" s="41">
        <v>0</v>
      </c>
      <c r="G43" s="42">
        <v>0.33</v>
      </c>
      <c r="H43" s="42">
        <v>5.14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eeEHhLldk5Q6xTKZ6j9iGSl0W85saHw4V807gLJcEHjdME34l+UKOhrgeepLO1uVuNjM2c4U8TY08o+ga9jbg==" saltValue="BYTLM4dlHseWl2l5aVgl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3550</v>
      </c>
      <c r="L45" s="60">
        <v>3414</v>
      </c>
      <c r="M45" s="60">
        <v>3273</v>
      </c>
      <c r="N45" s="60">
        <v>3452</v>
      </c>
      <c r="O45" s="61">
        <v>3501</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535</v>
      </c>
      <c r="L46" s="64" t="s">
        <v>535</v>
      </c>
      <c r="M46" s="64" t="s">
        <v>535</v>
      </c>
      <c r="N46" s="64" t="s">
        <v>535</v>
      </c>
      <c r="O46" s="65" t="s">
        <v>535</v>
      </c>
      <c r="P46" s="48"/>
      <c r="Q46" s="48"/>
      <c r="R46" s="48"/>
      <c r="S46" s="48"/>
      <c r="T46" s="48"/>
      <c r="U46" s="48"/>
    </row>
    <row r="47" spans="1:21" ht="30.75" customHeight="1" x14ac:dyDescent="0.15">
      <c r="A47" s="48"/>
      <c r="B47" s="1184"/>
      <c r="C47" s="1185"/>
      <c r="D47" s="62"/>
      <c r="E47" s="1190" t="s">
        <v>14</v>
      </c>
      <c r="F47" s="1190"/>
      <c r="G47" s="1190"/>
      <c r="H47" s="1190"/>
      <c r="I47" s="1190"/>
      <c r="J47" s="1191"/>
      <c r="K47" s="63">
        <v>33</v>
      </c>
      <c r="L47" s="64">
        <v>33</v>
      </c>
      <c r="M47" s="64">
        <v>33</v>
      </c>
      <c r="N47" s="64">
        <v>33</v>
      </c>
      <c r="O47" s="65">
        <v>33</v>
      </c>
      <c r="P47" s="48"/>
      <c r="Q47" s="48"/>
      <c r="R47" s="48"/>
      <c r="S47" s="48"/>
      <c r="T47" s="48"/>
      <c r="U47" s="48"/>
    </row>
    <row r="48" spans="1:21" ht="30.75" customHeight="1" x14ac:dyDescent="0.15">
      <c r="A48" s="48"/>
      <c r="B48" s="1184"/>
      <c r="C48" s="1185"/>
      <c r="D48" s="62"/>
      <c r="E48" s="1190" t="s">
        <v>15</v>
      </c>
      <c r="F48" s="1190"/>
      <c r="G48" s="1190"/>
      <c r="H48" s="1190"/>
      <c r="I48" s="1190"/>
      <c r="J48" s="1191"/>
      <c r="K48" s="63">
        <v>3093</v>
      </c>
      <c r="L48" s="64">
        <v>3171</v>
      </c>
      <c r="M48" s="64">
        <v>3067</v>
      </c>
      <c r="N48" s="64">
        <v>2685</v>
      </c>
      <c r="O48" s="65">
        <v>2487</v>
      </c>
      <c r="P48" s="48"/>
      <c r="Q48" s="48"/>
      <c r="R48" s="48"/>
      <c r="S48" s="48"/>
      <c r="T48" s="48"/>
      <c r="U48" s="48"/>
    </row>
    <row r="49" spans="1:21" ht="30.75" customHeight="1" x14ac:dyDescent="0.15">
      <c r="A49" s="48"/>
      <c r="B49" s="1184"/>
      <c r="C49" s="1185"/>
      <c r="D49" s="62"/>
      <c r="E49" s="1190" t="s">
        <v>16</v>
      </c>
      <c r="F49" s="1190"/>
      <c r="G49" s="1190"/>
      <c r="H49" s="1190"/>
      <c r="I49" s="1190"/>
      <c r="J49" s="1191"/>
      <c r="K49" s="63">
        <v>345</v>
      </c>
      <c r="L49" s="64">
        <v>262</v>
      </c>
      <c r="M49" s="64">
        <v>239</v>
      </c>
      <c r="N49" s="64">
        <v>216</v>
      </c>
      <c r="O49" s="65">
        <v>209</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535</v>
      </c>
      <c r="L50" s="64" t="s">
        <v>535</v>
      </c>
      <c r="M50" s="64" t="s">
        <v>535</v>
      </c>
      <c r="N50" s="64" t="s">
        <v>535</v>
      </c>
      <c r="O50" s="65" t="s">
        <v>535</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535</v>
      </c>
      <c r="L51" s="64" t="s">
        <v>535</v>
      </c>
      <c r="M51" s="64">
        <v>0</v>
      </c>
      <c r="N51" s="64">
        <v>1</v>
      </c>
      <c r="O51" s="65" t="s">
        <v>535</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5125</v>
      </c>
      <c r="L52" s="64">
        <v>4977</v>
      </c>
      <c r="M52" s="64">
        <v>4896</v>
      </c>
      <c r="N52" s="64">
        <v>4844</v>
      </c>
      <c r="O52" s="65">
        <v>5020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1896</v>
      </c>
      <c r="L53" s="69">
        <v>1903</v>
      </c>
      <c r="M53" s="69">
        <v>1716</v>
      </c>
      <c r="N53" s="69">
        <v>1543</v>
      </c>
      <c r="O53" s="70">
        <v>1210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600</v>
      </c>
      <c r="L57" s="84" t="s">
        <v>600</v>
      </c>
      <c r="M57" s="84" t="s">
        <v>600</v>
      </c>
      <c r="N57" s="84" t="s">
        <v>600</v>
      </c>
      <c r="O57" s="85" t="s">
        <v>600</v>
      </c>
    </row>
    <row r="58" spans="1:21" ht="31.5" customHeight="1" thickBot="1" x14ac:dyDescent="0.2">
      <c r="B58" s="1200"/>
      <c r="C58" s="1201"/>
      <c r="D58" s="1205" t="s">
        <v>27</v>
      </c>
      <c r="E58" s="1206"/>
      <c r="F58" s="1206"/>
      <c r="G58" s="1206"/>
      <c r="H58" s="1206"/>
      <c r="I58" s="1206"/>
      <c r="J58" s="1207"/>
      <c r="K58" s="86">
        <v>417</v>
      </c>
      <c r="L58" s="87">
        <v>450</v>
      </c>
      <c r="M58" s="87">
        <v>483</v>
      </c>
      <c r="N58" s="87">
        <v>517</v>
      </c>
      <c r="O58" s="88">
        <v>550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rvxDaTIFW0PmosOQBpKSnZY8w90xwthju7f1uA4W9iOLNoeyA/W80PkuaEmzsPvdoocH2xbq2rjZxJeHDk1A==" saltValue="k+sQrwPhfp4jcCM1SJIm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08" t="s">
        <v>30</v>
      </c>
      <c r="C41" s="1209"/>
      <c r="D41" s="102"/>
      <c r="E41" s="1214" t="s">
        <v>31</v>
      </c>
      <c r="F41" s="1214"/>
      <c r="G41" s="1214"/>
      <c r="H41" s="1215"/>
      <c r="I41" s="351">
        <v>38604</v>
      </c>
      <c r="J41" s="352">
        <v>38500</v>
      </c>
      <c r="K41" s="352">
        <v>39319</v>
      </c>
      <c r="L41" s="352">
        <v>42202</v>
      </c>
      <c r="M41" s="353">
        <v>42342</v>
      </c>
    </row>
    <row r="42" spans="2:13" ht="27.75" customHeight="1" x14ac:dyDescent="0.15">
      <c r="B42" s="1210"/>
      <c r="C42" s="1211"/>
      <c r="D42" s="103"/>
      <c r="E42" s="1216" t="s">
        <v>32</v>
      </c>
      <c r="F42" s="1216"/>
      <c r="G42" s="1216"/>
      <c r="H42" s="1217"/>
      <c r="I42" s="354" t="s">
        <v>535</v>
      </c>
      <c r="J42" s="355" t="s">
        <v>535</v>
      </c>
      <c r="K42" s="355" t="s">
        <v>535</v>
      </c>
      <c r="L42" s="355" t="s">
        <v>535</v>
      </c>
      <c r="M42" s="356" t="s">
        <v>535</v>
      </c>
    </row>
    <row r="43" spans="2:13" ht="27.75" customHeight="1" x14ac:dyDescent="0.15">
      <c r="B43" s="1210"/>
      <c r="C43" s="1211"/>
      <c r="D43" s="103"/>
      <c r="E43" s="1216" t="s">
        <v>33</v>
      </c>
      <c r="F43" s="1216"/>
      <c r="G43" s="1216"/>
      <c r="H43" s="1217"/>
      <c r="I43" s="354">
        <v>29092</v>
      </c>
      <c r="J43" s="355">
        <v>27369</v>
      </c>
      <c r="K43" s="355">
        <v>25565</v>
      </c>
      <c r="L43" s="355">
        <v>22632</v>
      </c>
      <c r="M43" s="356">
        <v>19316</v>
      </c>
    </row>
    <row r="44" spans="2:13" ht="27.75" customHeight="1" x14ac:dyDescent="0.15">
      <c r="B44" s="1210"/>
      <c r="C44" s="1211"/>
      <c r="D44" s="103"/>
      <c r="E44" s="1216" t="s">
        <v>34</v>
      </c>
      <c r="F44" s="1216"/>
      <c r="G44" s="1216"/>
      <c r="H44" s="1217"/>
      <c r="I44" s="354">
        <v>2025</v>
      </c>
      <c r="J44" s="355">
        <v>1759</v>
      </c>
      <c r="K44" s="355">
        <v>1539</v>
      </c>
      <c r="L44" s="355">
        <v>1361</v>
      </c>
      <c r="M44" s="356">
        <v>1146</v>
      </c>
    </row>
    <row r="45" spans="2:13" ht="27.75" customHeight="1" x14ac:dyDescent="0.15">
      <c r="B45" s="1210"/>
      <c r="C45" s="1211"/>
      <c r="D45" s="103"/>
      <c r="E45" s="1216" t="s">
        <v>35</v>
      </c>
      <c r="F45" s="1216"/>
      <c r="G45" s="1216"/>
      <c r="H45" s="1217"/>
      <c r="I45" s="354">
        <v>3559</v>
      </c>
      <c r="J45" s="355">
        <v>3708</v>
      </c>
      <c r="K45" s="355">
        <v>4061</v>
      </c>
      <c r="L45" s="355">
        <v>4004</v>
      </c>
      <c r="M45" s="356">
        <v>3318</v>
      </c>
    </row>
    <row r="46" spans="2:13" ht="27.75" customHeight="1" x14ac:dyDescent="0.15">
      <c r="B46" s="1210"/>
      <c r="C46" s="1211"/>
      <c r="D46" s="104"/>
      <c r="E46" s="1216" t="s">
        <v>36</v>
      </c>
      <c r="F46" s="1216"/>
      <c r="G46" s="1216"/>
      <c r="H46" s="1217"/>
      <c r="I46" s="354" t="s">
        <v>535</v>
      </c>
      <c r="J46" s="355" t="s">
        <v>535</v>
      </c>
      <c r="K46" s="355" t="s">
        <v>535</v>
      </c>
      <c r="L46" s="355" t="s">
        <v>535</v>
      </c>
      <c r="M46" s="356" t="s">
        <v>535</v>
      </c>
    </row>
    <row r="47" spans="2:13" ht="27.75" customHeight="1" x14ac:dyDescent="0.15">
      <c r="B47" s="1210"/>
      <c r="C47" s="1211"/>
      <c r="D47" s="105"/>
      <c r="E47" s="1218" t="s">
        <v>37</v>
      </c>
      <c r="F47" s="1219"/>
      <c r="G47" s="1219"/>
      <c r="H47" s="1220"/>
      <c r="I47" s="354" t="s">
        <v>535</v>
      </c>
      <c r="J47" s="355" t="s">
        <v>535</v>
      </c>
      <c r="K47" s="355" t="s">
        <v>535</v>
      </c>
      <c r="L47" s="355" t="s">
        <v>535</v>
      </c>
      <c r="M47" s="356" t="s">
        <v>535</v>
      </c>
    </row>
    <row r="48" spans="2:13" ht="27.75" customHeight="1" x14ac:dyDescent="0.15">
      <c r="B48" s="1210"/>
      <c r="C48" s="1211"/>
      <c r="D48" s="103"/>
      <c r="E48" s="1216" t="s">
        <v>38</v>
      </c>
      <c r="F48" s="1216"/>
      <c r="G48" s="1216"/>
      <c r="H48" s="1217"/>
      <c r="I48" s="354" t="s">
        <v>535</v>
      </c>
      <c r="J48" s="355" t="s">
        <v>535</v>
      </c>
      <c r="K48" s="355" t="s">
        <v>535</v>
      </c>
      <c r="L48" s="355" t="s">
        <v>535</v>
      </c>
      <c r="M48" s="356" t="s">
        <v>535</v>
      </c>
    </row>
    <row r="49" spans="2:13" ht="27.75" customHeight="1" x14ac:dyDescent="0.15">
      <c r="B49" s="1212"/>
      <c r="C49" s="1213"/>
      <c r="D49" s="103"/>
      <c r="E49" s="1216" t="s">
        <v>39</v>
      </c>
      <c r="F49" s="1216"/>
      <c r="G49" s="1216"/>
      <c r="H49" s="1217"/>
      <c r="I49" s="354" t="s">
        <v>535</v>
      </c>
      <c r="J49" s="355" t="s">
        <v>535</v>
      </c>
      <c r="K49" s="355" t="s">
        <v>535</v>
      </c>
      <c r="L49" s="355" t="s">
        <v>535</v>
      </c>
      <c r="M49" s="356" t="s">
        <v>535</v>
      </c>
    </row>
    <row r="50" spans="2:13" ht="27.75" customHeight="1" x14ac:dyDescent="0.15">
      <c r="B50" s="1221" t="s">
        <v>40</v>
      </c>
      <c r="C50" s="1222"/>
      <c r="D50" s="106"/>
      <c r="E50" s="1216" t="s">
        <v>41</v>
      </c>
      <c r="F50" s="1216"/>
      <c r="G50" s="1216"/>
      <c r="H50" s="1217"/>
      <c r="I50" s="354">
        <v>17256</v>
      </c>
      <c r="J50" s="355">
        <v>18249</v>
      </c>
      <c r="K50" s="355">
        <v>18058</v>
      </c>
      <c r="L50" s="355">
        <v>17632</v>
      </c>
      <c r="M50" s="356">
        <v>20195</v>
      </c>
    </row>
    <row r="51" spans="2:13" ht="27.75" customHeight="1" x14ac:dyDescent="0.15">
      <c r="B51" s="1210"/>
      <c r="C51" s="1211"/>
      <c r="D51" s="103"/>
      <c r="E51" s="1216" t="s">
        <v>42</v>
      </c>
      <c r="F51" s="1216"/>
      <c r="G51" s="1216"/>
      <c r="H51" s="1217"/>
      <c r="I51" s="354">
        <v>4358</v>
      </c>
      <c r="J51" s="355">
        <v>4179</v>
      </c>
      <c r="K51" s="355">
        <v>3910</v>
      </c>
      <c r="L51" s="355">
        <v>3827</v>
      </c>
      <c r="M51" s="356">
        <v>3641</v>
      </c>
    </row>
    <row r="52" spans="2:13" ht="27.75" customHeight="1" x14ac:dyDescent="0.15">
      <c r="B52" s="1212"/>
      <c r="C52" s="1213"/>
      <c r="D52" s="103"/>
      <c r="E52" s="1216" t="s">
        <v>43</v>
      </c>
      <c r="F52" s="1216"/>
      <c r="G52" s="1216"/>
      <c r="H52" s="1217"/>
      <c r="I52" s="354">
        <v>47600</v>
      </c>
      <c r="J52" s="355">
        <v>46343</v>
      </c>
      <c r="K52" s="355">
        <v>45737</v>
      </c>
      <c r="L52" s="355">
        <v>46678</v>
      </c>
      <c r="M52" s="356">
        <v>45456</v>
      </c>
    </row>
    <row r="53" spans="2:13" ht="27.75" customHeight="1" thickBot="1" x14ac:dyDescent="0.2">
      <c r="B53" s="1223" t="s">
        <v>44</v>
      </c>
      <c r="C53" s="1224"/>
      <c r="D53" s="107"/>
      <c r="E53" s="1225" t="s">
        <v>45</v>
      </c>
      <c r="F53" s="1225"/>
      <c r="G53" s="1225"/>
      <c r="H53" s="1226"/>
      <c r="I53" s="357">
        <v>4066</v>
      </c>
      <c r="J53" s="358">
        <v>2564</v>
      </c>
      <c r="K53" s="358">
        <v>2779</v>
      </c>
      <c r="L53" s="358">
        <v>2063</v>
      </c>
      <c r="M53" s="359">
        <v>-3171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nlNQBlKB0oiZglSYh15GBHXoa8lKbfCAMx5ytxfYb8jyCLMbmXuuR+8cP+IDUSE3FxEh/hQj6yO00ohqBwZUw==" saltValue="zwDp9zUo2O2Pe/sYKkGE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578</v>
      </c>
      <c r="G54" s="116" t="s">
        <v>579</v>
      </c>
      <c r="H54" s="117" t="s">
        <v>580</v>
      </c>
    </row>
    <row r="55" spans="2:8" ht="52.5" customHeight="1" x14ac:dyDescent="0.15">
      <c r="B55" s="118"/>
      <c r="C55" s="1235" t="s">
        <v>48</v>
      </c>
      <c r="D55" s="1235"/>
      <c r="E55" s="1236"/>
      <c r="F55" s="119">
        <v>6101</v>
      </c>
      <c r="G55" s="119">
        <v>5809</v>
      </c>
      <c r="H55" s="120">
        <v>6596</v>
      </c>
    </row>
    <row r="56" spans="2:8" ht="52.5" customHeight="1" x14ac:dyDescent="0.15">
      <c r="B56" s="121"/>
      <c r="C56" s="1237" t="s">
        <v>49</v>
      </c>
      <c r="D56" s="1237"/>
      <c r="E56" s="1238"/>
      <c r="F56" s="122">
        <v>3067</v>
      </c>
      <c r="G56" s="122">
        <v>2640</v>
      </c>
      <c r="H56" s="123">
        <v>2685</v>
      </c>
    </row>
    <row r="57" spans="2:8" ht="53.25" customHeight="1" x14ac:dyDescent="0.15">
      <c r="B57" s="121"/>
      <c r="C57" s="1239" t="s">
        <v>50</v>
      </c>
      <c r="D57" s="1239"/>
      <c r="E57" s="1240"/>
      <c r="F57" s="124">
        <v>10176</v>
      </c>
      <c r="G57" s="124">
        <v>10298</v>
      </c>
      <c r="H57" s="125">
        <v>11842</v>
      </c>
    </row>
    <row r="58" spans="2:8" ht="45.75" customHeight="1" x14ac:dyDescent="0.15">
      <c r="B58" s="126"/>
      <c r="C58" s="1227" t="s">
        <v>610</v>
      </c>
      <c r="D58" s="1228"/>
      <c r="E58" s="1229"/>
      <c r="F58" s="127">
        <v>5946</v>
      </c>
      <c r="G58" s="127">
        <v>5950</v>
      </c>
      <c r="H58" s="128">
        <v>7228</v>
      </c>
    </row>
    <row r="59" spans="2:8" ht="45.75" customHeight="1" x14ac:dyDescent="0.15">
      <c r="B59" s="126"/>
      <c r="C59" s="1227" t="s">
        <v>611</v>
      </c>
      <c r="D59" s="1228"/>
      <c r="E59" s="1229"/>
      <c r="F59" s="127">
        <v>3292</v>
      </c>
      <c r="G59" s="127">
        <v>3292</v>
      </c>
      <c r="H59" s="128">
        <v>3292</v>
      </c>
    </row>
    <row r="60" spans="2:8" ht="45.75" customHeight="1" x14ac:dyDescent="0.15">
      <c r="B60" s="126"/>
      <c r="C60" s="1227" t="s">
        <v>612</v>
      </c>
      <c r="D60" s="1228"/>
      <c r="E60" s="1229"/>
      <c r="F60" s="127">
        <v>838</v>
      </c>
      <c r="G60" s="127">
        <v>838</v>
      </c>
      <c r="H60" s="128">
        <v>838</v>
      </c>
    </row>
    <row r="61" spans="2:8" ht="45.75" customHeight="1" x14ac:dyDescent="0.15">
      <c r="B61" s="126"/>
      <c r="C61" s="1227" t="s">
        <v>613</v>
      </c>
      <c r="D61" s="1228"/>
      <c r="E61" s="1229"/>
      <c r="F61" s="127">
        <v>91</v>
      </c>
      <c r="G61" s="127">
        <v>210</v>
      </c>
      <c r="H61" s="128">
        <v>370</v>
      </c>
    </row>
    <row r="62" spans="2:8" ht="45.75" customHeight="1" thickBot="1" x14ac:dyDescent="0.2">
      <c r="B62" s="129"/>
      <c r="C62" s="1230" t="s">
        <v>614</v>
      </c>
      <c r="D62" s="1231"/>
      <c r="E62" s="1232"/>
      <c r="F62" s="130">
        <v>0</v>
      </c>
      <c r="G62" s="130">
        <v>0</v>
      </c>
      <c r="H62" s="131">
        <v>105</v>
      </c>
    </row>
    <row r="63" spans="2:8" ht="52.5" customHeight="1" thickBot="1" x14ac:dyDescent="0.2">
      <c r="B63" s="132"/>
      <c r="C63" s="1233" t="s">
        <v>51</v>
      </c>
      <c r="D63" s="1233"/>
      <c r="E63" s="1234"/>
      <c r="F63" s="133">
        <v>19344</v>
      </c>
      <c r="G63" s="133">
        <v>18747</v>
      </c>
      <c r="H63" s="134">
        <v>21122</v>
      </c>
    </row>
    <row r="64" spans="2:8" x14ac:dyDescent="0.15"/>
  </sheetData>
  <sheetProtection algorithmName="SHA-512" hashValue="D1J9idUe7G//WJuc5pAQ0VtvnzSzZ3h9IsejZt/qjiwRUAaaEx2WbY/WEYV0/NUJZ581w8/iAyTwQ5Cvws7YGg==" saltValue="eIqF2fDESv0Wei88Pp/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635C-5700-46C9-9978-43388C6BFBFE}">
  <sheetPr>
    <pageSetUpPr fitToPage="1"/>
  </sheetPr>
  <dimension ref="A1:DE85"/>
  <sheetViews>
    <sheetView showGridLines="0" topLeftCell="A63" zoomScaleNormal="100" zoomScaleSheetLayoutView="55" workbookViewId="0">
      <selection activeCell="A69" sqref="A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619</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576</v>
      </c>
      <c r="BQ50" s="1274"/>
      <c r="BR50" s="1274"/>
      <c r="BS50" s="1274"/>
      <c r="BT50" s="1274"/>
      <c r="BU50" s="1274"/>
      <c r="BV50" s="1274"/>
      <c r="BW50" s="1274"/>
      <c r="BX50" s="1274" t="s">
        <v>577</v>
      </c>
      <c r="BY50" s="1274"/>
      <c r="BZ50" s="1274"/>
      <c r="CA50" s="1274"/>
      <c r="CB50" s="1274"/>
      <c r="CC50" s="1274"/>
      <c r="CD50" s="1274"/>
      <c r="CE50" s="1274"/>
      <c r="CF50" s="1274" t="s">
        <v>578</v>
      </c>
      <c r="CG50" s="1274"/>
      <c r="CH50" s="1274"/>
      <c r="CI50" s="1274"/>
      <c r="CJ50" s="1274"/>
      <c r="CK50" s="1274"/>
      <c r="CL50" s="1274"/>
      <c r="CM50" s="1274"/>
      <c r="CN50" s="1274" t="s">
        <v>579</v>
      </c>
      <c r="CO50" s="1274"/>
      <c r="CP50" s="1274"/>
      <c r="CQ50" s="1274"/>
      <c r="CR50" s="1274"/>
      <c r="CS50" s="1274"/>
      <c r="CT50" s="1274"/>
      <c r="CU50" s="1274"/>
      <c r="CV50" s="1274" t="s">
        <v>580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620</v>
      </c>
      <c r="AO51" s="1278"/>
      <c r="AP51" s="1278"/>
      <c r="AQ51" s="1278"/>
      <c r="AR51" s="1278"/>
      <c r="AS51" s="1278"/>
      <c r="AT51" s="1278"/>
      <c r="AU51" s="1278"/>
      <c r="AV51" s="1278"/>
      <c r="AW51" s="1278"/>
      <c r="AX51" s="1278"/>
      <c r="AY51" s="1278"/>
      <c r="AZ51" s="1278"/>
      <c r="BA51" s="1278"/>
      <c r="BB51" s="1278" t="s">
        <v>621</v>
      </c>
      <c r="BC51" s="1278"/>
      <c r="BD51" s="1278"/>
      <c r="BE51" s="1278"/>
      <c r="BF51" s="1278"/>
      <c r="BG51" s="1278"/>
      <c r="BH51" s="1278"/>
      <c r="BI51" s="1278"/>
      <c r="BJ51" s="1278"/>
      <c r="BK51" s="1278"/>
      <c r="BL51" s="1278"/>
      <c r="BM51" s="1278"/>
      <c r="BN51" s="1278"/>
      <c r="BO51" s="1278"/>
      <c r="BP51" s="1279">
        <v>24.3</v>
      </c>
      <c r="BQ51" s="1279"/>
      <c r="BR51" s="1279"/>
      <c r="BS51" s="1279"/>
      <c r="BT51" s="1279"/>
      <c r="BU51" s="1279"/>
      <c r="BV51" s="1279"/>
      <c r="BW51" s="1279"/>
      <c r="BX51" s="1279">
        <v>15.4</v>
      </c>
      <c r="BY51" s="1279"/>
      <c r="BZ51" s="1279"/>
      <c r="CA51" s="1279"/>
      <c r="CB51" s="1279"/>
      <c r="CC51" s="1279"/>
      <c r="CD51" s="1279"/>
      <c r="CE51" s="1279"/>
      <c r="CF51" s="1279">
        <v>16.8</v>
      </c>
      <c r="CG51" s="1279"/>
      <c r="CH51" s="1279"/>
      <c r="CI51" s="1279"/>
      <c r="CJ51" s="1279"/>
      <c r="CK51" s="1279"/>
      <c r="CL51" s="1279"/>
      <c r="CM51" s="1279"/>
      <c r="CN51" s="1279">
        <v>11.9</v>
      </c>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622</v>
      </c>
      <c r="BC53" s="1278"/>
      <c r="BD53" s="1278"/>
      <c r="BE53" s="1278"/>
      <c r="BF53" s="1278"/>
      <c r="BG53" s="1278"/>
      <c r="BH53" s="1278"/>
      <c r="BI53" s="1278"/>
      <c r="BJ53" s="1278"/>
      <c r="BK53" s="1278"/>
      <c r="BL53" s="1278"/>
      <c r="BM53" s="1278"/>
      <c r="BN53" s="1278"/>
      <c r="BO53" s="1278"/>
      <c r="BP53" s="1279">
        <v>62.9</v>
      </c>
      <c r="BQ53" s="1279"/>
      <c r="BR53" s="1279"/>
      <c r="BS53" s="1279"/>
      <c r="BT53" s="1279"/>
      <c r="BU53" s="1279"/>
      <c r="BV53" s="1279"/>
      <c r="BW53" s="1279"/>
      <c r="BX53" s="1279">
        <v>64.099999999999994</v>
      </c>
      <c r="BY53" s="1279"/>
      <c r="BZ53" s="1279"/>
      <c r="CA53" s="1279"/>
      <c r="CB53" s="1279"/>
      <c r="CC53" s="1279"/>
      <c r="CD53" s="1279"/>
      <c r="CE53" s="1279"/>
      <c r="CF53" s="1279">
        <v>65.2</v>
      </c>
      <c r="CG53" s="1279"/>
      <c r="CH53" s="1279"/>
      <c r="CI53" s="1279"/>
      <c r="CJ53" s="1279"/>
      <c r="CK53" s="1279"/>
      <c r="CL53" s="1279"/>
      <c r="CM53" s="1279"/>
      <c r="CN53" s="1279">
        <v>66.400000000000006</v>
      </c>
      <c r="CO53" s="1279"/>
      <c r="CP53" s="1279"/>
      <c r="CQ53" s="1279"/>
      <c r="CR53" s="1279"/>
      <c r="CS53" s="1279"/>
      <c r="CT53" s="1279"/>
      <c r="CU53" s="1279"/>
      <c r="CV53" s="1279">
        <v>66.7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623</v>
      </c>
      <c r="AO55" s="1274"/>
      <c r="AP55" s="1274"/>
      <c r="AQ55" s="1274"/>
      <c r="AR55" s="1274"/>
      <c r="AS55" s="1274"/>
      <c r="AT55" s="1274"/>
      <c r="AU55" s="1274"/>
      <c r="AV55" s="1274"/>
      <c r="AW55" s="1274"/>
      <c r="AX55" s="1274"/>
      <c r="AY55" s="1274"/>
      <c r="AZ55" s="1274"/>
      <c r="BA55" s="1274"/>
      <c r="BB55" s="1278" t="s">
        <v>621</v>
      </c>
      <c r="BC55" s="1278"/>
      <c r="BD55" s="1278"/>
      <c r="BE55" s="1278"/>
      <c r="BF55" s="1278"/>
      <c r="BG55" s="1278"/>
      <c r="BH55" s="1278"/>
      <c r="BI55" s="1278"/>
      <c r="BJ55" s="1278"/>
      <c r="BK55" s="1278"/>
      <c r="BL55" s="1278"/>
      <c r="BM55" s="1278"/>
      <c r="BN55" s="1278"/>
      <c r="BO55" s="1278"/>
      <c r="BP55" s="1279">
        <v>31.3</v>
      </c>
      <c r="BQ55" s="1279"/>
      <c r="BR55" s="1279"/>
      <c r="BS55" s="1279"/>
      <c r="BT55" s="1279"/>
      <c r="BU55" s="1279"/>
      <c r="BV55" s="1279"/>
      <c r="BW55" s="1279"/>
      <c r="BX55" s="1279">
        <v>25.3</v>
      </c>
      <c r="BY55" s="1279"/>
      <c r="BZ55" s="1279"/>
      <c r="CA55" s="1279"/>
      <c r="CB55" s="1279"/>
      <c r="CC55" s="1279"/>
      <c r="CD55" s="1279"/>
      <c r="CE55" s="1279"/>
      <c r="CF55" s="1279">
        <v>25.5</v>
      </c>
      <c r="CG55" s="1279"/>
      <c r="CH55" s="1279"/>
      <c r="CI55" s="1279"/>
      <c r="CJ55" s="1279"/>
      <c r="CK55" s="1279"/>
      <c r="CL55" s="1279"/>
      <c r="CM55" s="1279"/>
      <c r="CN55" s="1279">
        <v>25.1</v>
      </c>
      <c r="CO55" s="1279"/>
      <c r="CP55" s="1279"/>
      <c r="CQ55" s="1279"/>
      <c r="CR55" s="1279"/>
      <c r="CS55" s="1279"/>
      <c r="CT55" s="1279"/>
      <c r="CU55" s="1279"/>
      <c r="CV55" s="1279">
        <v>18</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622</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59.7</v>
      </c>
      <c r="BY57" s="1279"/>
      <c r="BZ57" s="1279"/>
      <c r="CA57" s="1279"/>
      <c r="CB57" s="1279"/>
      <c r="CC57" s="1279"/>
      <c r="CD57" s="1279"/>
      <c r="CE57" s="1279"/>
      <c r="CF57" s="1279">
        <v>60.9</v>
      </c>
      <c r="CG57" s="1279"/>
      <c r="CH57" s="1279"/>
      <c r="CI57" s="1279"/>
      <c r="CJ57" s="1279"/>
      <c r="CK57" s="1279"/>
      <c r="CL57" s="1279"/>
      <c r="CM57" s="1279"/>
      <c r="CN57" s="1279">
        <v>61</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624</v>
      </c>
    </row>
    <row r="64" spans="1:109" x14ac:dyDescent="0.15">
      <c r="B64" s="1249"/>
      <c r="G64" s="1256"/>
      <c r="I64" s="1289"/>
      <c r="J64" s="1289"/>
      <c r="K64" s="1289"/>
      <c r="L64" s="1289"/>
      <c r="M64" s="1289"/>
      <c r="N64" s="1290"/>
      <c r="AM64" s="1256"/>
      <c r="AN64" s="1256" t="s">
        <v>617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619</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576</v>
      </c>
      <c r="BQ72" s="1274"/>
      <c r="BR72" s="1274"/>
      <c r="BS72" s="1274"/>
      <c r="BT72" s="1274"/>
      <c r="BU72" s="1274"/>
      <c r="BV72" s="1274"/>
      <c r="BW72" s="1274"/>
      <c r="BX72" s="1274" t="s">
        <v>577</v>
      </c>
      <c r="BY72" s="1274"/>
      <c r="BZ72" s="1274"/>
      <c r="CA72" s="1274"/>
      <c r="CB72" s="1274"/>
      <c r="CC72" s="1274"/>
      <c r="CD72" s="1274"/>
      <c r="CE72" s="1274"/>
      <c r="CF72" s="1274" t="s">
        <v>578</v>
      </c>
      <c r="CG72" s="1274"/>
      <c r="CH72" s="1274"/>
      <c r="CI72" s="1274"/>
      <c r="CJ72" s="1274"/>
      <c r="CK72" s="1274"/>
      <c r="CL72" s="1274"/>
      <c r="CM72" s="1274"/>
      <c r="CN72" s="1274" t="s">
        <v>579</v>
      </c>
      <c r="CO72" s="1274"/>
      <c r="CP72" s="1274"/>
      <c r="CQ72" s="1274"/>
      <c r="CR72" s="1274"/>
      <c r="CS72" s="1274"/>
      <c r="CT72" s="1274"/>
      <c r="CU72" s="1274"/>
      <c r="CV72" s="1274" t="s">
        <v>580</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620</v>
      </c>
      <c r="AO73" s="1278"/>
      <c r="AP73" s="1278"/>
      <c r="AQ73" s="1278"/>
      <c r="AR73" s="1278"/>
      <c r="AS73" s="1278"/>
      <c r="AT73" s="1278"/>
      <c r="AU73" s="1278"/>
      <c r="AV73" s="1278"/>
      <c r="AW73" s="1278"/>
      <c r="AX73" s="1278"/>
      <c r="AY73" s="1278"/>
      <c r="AZ73" s="1278"/>
      <c r="BA73" s="1278"/>
      <c r="BB73" s="1278" t="s">
        <v>621</v>
      </c>
      <c r="BC73" s="1278"/>
      <c r="BD73" s="1278"/>
      <c r="BE73" s="1278"/>
      <c r="BF73" s="1278"/>
      <c r="BG73" s="1278"/>
      <c r="BH73" s="1278"/>
      <c r="BI73" s="1278"/>
      <c r="BJ73" s="1278"/>
      <c r="BK73" s="1278"/>
      <c r="BL73" s="1278"/>
      <c r="BM73" s="1278"/>
      <c r="BN73" s="1278"/>
      <c r="BO73" s="1278"/>
      <c r="BP73" s="1279">
        <v>24.3</v>
      </c>
      <c r="BQ73" s="1279"/>
      <c r="BR73" s="1279"/>
      <c r="BS73" s="1279"/>
      <c r="BT73" s="1279"/>
      <c r="BU73" s="1279"/>
      <c r="BV73" s="1279"/>
      <c r="BW73" s="1279"/>
      <c r="BX73" s="1279">
        <v>15.4</v>
      </c>
      <c r="BY73" s="1279"/>
      <c r="BZ73" s="1279"/>
      <c r="CA73" s="1279"/>
      <c r="CB73" s="1279"/>
      <c r="CC73" s="1279"/>
      <c r="CD73" s="1279"/>
      <c r="CE73" s="1279"/>
      <c r="CF73" s="1279">
        <v>16.8</v>
      </c>
      <c r="CG73" s="1279"/>
      <c r="CH73" s="1279"/>
      <c r="CI73" s="1279"/>
      <c r="CJ73" s="1279"/>
      <c r="CK73" s="1279"/>
      <c r="CL73" s="1279"/>
      <c r="CM73" s="1279"/>
      <c r="CN73" s="1279">
        <v>11.9</v>
      </c>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626</v>
      </c>
      <c r="BC75" s="1278"/>
      <c r="BD75" s="1278"/>
      <c r="BE75" s="1278"/>
      <c r="BF75" s="1278"/>
      <c r="BG75" s="1278"/>
      <c r="BH75" s="1278"/>
      <c r="BI75" s="1278"/>
      <c r="BJ75" s="1278"/>
      <c r="BK75" s="1278"/>
      <c r="BL75" s="1278"/>
      <c r="BM75" s="1278"/>
      <c r="BN75" s="1278"/>
      <c r="BO75" s="1278"/>
      <c r="BP75" s="1279">
        <v>12.4</v>
      </c>
      <c r="BQ75" s="1279"/>
      <c r="BR75" s="1279"/>
      <c r="BS75" s="1279"/>
      <c r="BT75" s="1279"/>
      <c r="BU75" s="1279"/>
      <c r="BV75" s="1279"/>
      <c r="BW75" s="1279"/>
      <c r="BX75" s="1279">
        <v>11.8</v>
      </c>
      <c r="BY75" s="1279"/>
      <c r="BZ75" s="1279"/>
      <c r="CA75" s="1279"/>
      <c r="CB75" s="1279"/>
      <c r="CC75" s="1279"/>
      <c r="CD75" s="1279"/>
      <c r="CE75" s="1279"/>
      <c r="CF75" s="1279">
        <v>11</v>
      </c>
      <c r="CG75" s="1279"/>
      <c r="CH75" s="1279"/>
      <c r="CI75" s="1279"/>
      <c r="CJ75" s="1279"/>
      <c r="CK75" s="1279"/>
      <c r="CL75" s="1279"/>
      <c r="CM75" s="1279"/>
      <c r="CN75" s="1279">
        <v>10.199999999999999</v>
      </c>
      <c r="CO75" s="1279"/>
      <c r="CP75" s="1279"/>
      <c r="CQ75" s="1279"/>
      <c r="CR75" s="1279"/>
      <c r="CS75" s="1279"/>
      <c r="CT75" s="1279"/>
      <c r="CU75" s="1279"/>
      <c r="CV75" s="1279">
        <v>8.6999999999999993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623</v>
      </c>
      <c r="AO77" s="1274"/>
      <c r="AP77" s="1274"/>
      <c r="AQ77" s="1274"/>
      <c r="AR77" s="1274"/>
      <c r="AS77" s="1274"/>
      <c r="AT77" s="1274"/>
      <c r="AU77" s="1274"/>
      <c r="AV77" s="1274"/>
      <c r="AW77" s="1274"/>
      <c r="AX77" s="1274"/>
      <c r="AY77" s="1274"/>
      <c r="AZ77" s="1274"/>
      <c r="BA77" s="1274"/>
      <c r="BB77" s="1278" t="s">
        <v>621</v>
      </c>
      <c r="BC77" s="1278"/>
      <c r="BD77" s="1278"/>
      <c r="BE77" s="1278"/>
      <c r="BF77" s="1278"/>
      <c r="BG77" s="1278"/>
      <c r="BH77" s="1278"/>
      <c r="BI77" s="1278"/>
      <c r="BJ77" s="1278"/>
      <c r="BK77" s="1278"/>
      <c r="BL77" s="1278"/>
      <c r="BM77" s="1278"/>
      <c r="BN77" s="1278"/>
      <c r="BO77" s="1278"/>
      <c r="BP77" s="1279">
        <v>31.3</v>
      </c>
      <c r="BQ77" s="1279"/>
      <c r="BR77" s="1279"/>
      <c r="BS77" s="1279"/>
      <c r="BT77" s="1279"/>
      <c r="BU77" s="1279"/>
      <c r="BV77" s="1279"/>
      <c r="BW77" s="1279"/>
      <c r="BX77" s="1279">
        <v>25.3</v>
      </c>
      <c r="BY77" s="1279"/>
      <c r="BZ77" s="1279"/>
      <c r="CA77" s="1279"/>
      <c r="CB77" s="1279"/>
      <c r="CC77" s="1279"/>
      <c r="CD77" s="1279"/>
      <c r="CE77" s="1279"/>
      <c r="CF77" s="1279">
        <v>25.5</v>
      </c>
      <c r="CG77" s="1279"/>
      <c r="CH77" s="1279"/>
      <c r="CI77" s="1279"/>
      <c r="CJ77" s="1279"/>
      <c r="CK77" s="1279"/>
      <c r="CL77" s="1279"/>
      <c r="CM77" s="1279"/>
      <c r="CN77" s="1279">
        <v>25.1</v>
      </c>
      <c r="CO77" s="1279"/>
      <c r="CP77" s="1279"/>
      <c r="CQ77" s="1279"/>
      <c r="CR77" s="1279"/>
      <c r="CS77" s="1279"/>
      <c r="CT77" s="1279"/>
      <c r="CU77" s="1279"/>
      <c r="CV77" s="1279">
        <v>18</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626</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6.9</v>
      </c>
      <c r="BY79" s="1279"/>
      <c r="BZ79" s="1279"/>
      <c r="CA79" s="1279"/>
      <c r="CB79" s="1279"/>
      <c r="CC79" s="1279"/>
      <c r="CD79" s="1279"/>
      <c r="CE79" s="1279"/>
      <c r="CF79" s="1279">
        <v>6.6</v>
      </c>
      <c r="CG79" s="1279"/>
      <c r="CH79" s="1279"/>
      <c r="CI79" s="1279"/>
      <c r="CJ79" s="1279"/>
      <c r="CK79" s="1279"/>
      <c r="CL79" s="1279"/>
      <c r="CM79" s="1279"/>
      <c r="CN79" s="1279">
        <v>6.4</v>
      </c>
      <c r="CO79" s="1279"/>
      <c r="CP79" s="1279"/>
      <c r="CQ79" s="1279"/>
      <c r="CR79" s="1279"/>
      <c r="CS79" s="1279"/>
      <c r="CT79" s="1279"/>
      <c r="CU79" s="1279"/>
      <c r="CV79" s="1279">
        <v>6.6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OG9o7c8AXfGJVWQBayahz3YNCIDzfGtPl4ltm5oaPn695oP1JTT4ylMjUacCk8aQMo3did+U/318KP0m6yP/7A==" saltValue="1lHiChUIaN8F2P+j0uL5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7083-341F-4D5D-9A77-E6BF3B39BF55}">
  <sheetPr>
    <pageSetUpPr fitToPage="1"/>
  </sheetPr>
  <dimension ref="A1:DR125"/>
  <sheetViews>
    <sheetView showGridLines="0" topLeftCell="A101" zoomScaleNormal="100" zoomScaleSheetLayoutView="70" workbookViewId="0">
      <selection activeCell="A69" sqref="A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h/QNtUS2OOYXKWz6jLvjXfBNr+oNHfkfsgiIKyp//jM7/fGH8qXDz9cu8RAjmfM2jHvzoNxpOyKIMB9318quRQ==" saltValue="MQW1mnu6CsvA8b/x2pYJ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6B68C-8125-45B0-B1E4-C52CA404E022}">
  <sheetPr>
    <pageSetUpPr fitToPage="1"/>
  </sheetPr>
  <dimension ref="A1:DR125"/>
  <sheetViews>
    <sheetView showGridLines="0" zoomScaleNormal="100" zoomScaleSheetLayoutView="55" workbookViewId="0">
      <selection activeCell="A69" sqref="A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523</v>
      </c>
    </row>
  </sheetData>
  <sheetProtection algorithmName="SHA-512" hashValue="gCrPFYnei0xDQD3c4t/553CChIrLtBOARp2SmVQbhezVULfAd2HJtPoBLbhjlKvpX260VnXfkMfy0tNDKbpBTA==" saltValue="DlnyQS2Ar+yHIj7QyeOu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573</v>
      </c>
      <c r="G2" s="148"/>
      <c r="H2" s="149"/>
    </row>
    <row r="3" spans="1:8" x14ac:dyDescent="0.15">
      <c r="A3" s="145" t="s">
        <v>566</v>
      </c>
      <c r="B3" s="150"/>
      <c r="C3" s="151"/>
      <c r="D3" s="152">
        <v>40818</v>
      </c>
      <c r="E3" s="153"/>
      <c r="F3" s="154">
        <v>54110</v>
      </c>
      <c r="G3" s="155"/>
      <c r="H3" s="156"/>
    </row>
    <row r="4" spans="1:8" x14ac:dyDescent="0.15">
      <c r="A4" s="157"/>
      <c r="B4" s="158"/>
      <c r="C4" s="159"/>
      <c r="D4" s="160">
        <v>19663</v>
      </c>
      <c r="E4" s="161"/>
      <c r="F4" s="162">
        <v>30620</v>
      </c>
      <c r="G4" s="163"/>
      <c r="H4" s="164"/>
    </row>
    <row r="5" spans="1:8" x14ac:dyDescent="0.15">
      <c r="A5" s="145" t="s">
        <v>568</v>
      </c>
      <c r="B5" s="150"/>
      <c r="C5" s="151"/>
      <c r="D5" s="152">
        <v>42882</v>
      </c>
      <c r="E5" s="153"/>
      <c r="F5" s="154">
        <v>54684</v>
      </c>
      <c r="G5" s="155"/>
      <c r="H5" s="156"/>
    </row>
    <row r="6" spans="1:8" x14ac:dyDescent="0.15">
      <c r="A6" s="157"/>
      <c r="B6" s="158"/>
      <c r="C6" s="159"/>
      <c r="D6" s="160">
        <v>22495</v>
      </c>
      <c r="E6" s="161"/>
      <c r="F6" s="162">
        <v>32829</v>
      </c>
      <c r="G6" s="163"/>
      <c r="H6" s="164"/>
    </row>
    <row r="7" spans="1:8" x14ac:dyDescent="0.15">
      <c r="A7" s="145" t="s">
        <v>569</v>
      </c>
      <c r="B7" s="150"/>
      <c r="C7" s="151"/>
      <c r="D7" s="152">
        <v>55901</v>
      </c>
      <c r="E7" s="153"/>
      <c r="F7" s="154">
        <v>62383</v>
      </c>
      <c r="G7" s="155"/>
      <c r="H7" s="156"/>
    </row>
    <row r="8" spans="1:8" x14ac:dyDescent="0.15">
      <c r="A8" s="157"/>
      <c r="B8" s="158"/>
      <c r="C8" s="159"/>
      <c r="D8" s="160">
        <v>34291</v>
      </c>
      <c r="E8" s="161"/>
      <c r="F8" s="162">
        <v>35325</v>
      </c>
      <c r="G8" s="163"/>
      <c r="H8" s="164"/>
    </row>
    <row r="9" spans="1:8" x14ac:dyDescent="0.15">
      <c r="A9" s="145" t="s">
        <v>570</v>
      </c>
      <c r="B9" s="150"/>
      <c r="C9" s="151"/>
      <c r="D9" s="152">
        <v>99825</v>
      </c>
      <c r="E9" s="153"/>
      <c r="F9" s="154">
        <v>63812</v>
      </c>
      <c r="G9" s="155"/>
      <c r="H9" s="156"/>
    </row>
    <row r="10" spans="1:8" x14ac:dyDescent="0.15">
      <c r="A10" s="157"/>
      <c r="B10" s="158"/>
      <c r="C10" s="159"/>
      <c r="D10" s="160">
        <v>71345</v>
      </c>
      <c r="E10" s="161"/>
      <c r="F10" s="162">
        <v>33848</v>
      </c>
      <c r="G10" s="163"/>
      <c r="H10" s="164"/>
    </row>
    <row r="11" spans="1:8" x14ac:dyDescent="0.15">
      <c r="A11" s="145" t="s">
        <v>571</v>
      </c>
      <c r="B11" s="150"/>
      <c r="C11" s="151"/>
      <c r="D11" s="152">
        <v>52750</v>
      </c>
      <c r="E11" s="153"/>
      <c r="F11" s="154">
        <v>54225</v>
      </c>
      <c r="G11" s="155"/>
      <c r="H11" s="156"/>
    </row>
    <row r="12" spans="1:8" x14ac:dyDescent="0.15">
      <c r="A12" s="157"/>
      <c r="B12" s="158"/>
      <c r="C12" s="165"/>
      <c r="D12" s="160">
        <v>33050</v>
      </c>
      <c r="E12" s="161"/>
      <c r="F12" s="162">
        <v>27337</v>
      </c>
      <c r="G12" s="163"/>
      <c r="H12" s="164"/>
    </row>
    <row r="13" spans="1:8" x14ac:dyDescent="0.15">
      <c r="A13" s="145"/>
      <c r="B13" s="150"/>
      <c r="C13" s="166"/>
      <c r="D13" s="167">
        <v>58435</v>
      </c>
      <c r="E13" s="168"/>
      <c r="F13" s="169">
        <v>57843</v>
      </c>
      <c r="G13" s="170"/>
      <c r="H13" s="156"/>
    </row>
    <row r="14" spans="1:8" x14ac:dyDescent="0.15">
      <c r="A14" s="157"/>
      <c r="B14" s="158"/>
      <c r="C14" s="159"/>
      <c r="D14" s="160">
        <v>36169</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3.07</v>
      </c>
      <c r="C19" s="171">
        <f>ROUND(VALUE(SUBSTITUTE(実質収支比率等に係る経年分析!G$48,"▲","-")),2)</f>
        <v>3.21</v>
      </c>
      <c r="D19" s="171">
        <f>ROUND(VALUE(SUBSTITUTE(実質収支比率等に係る経年分析!H$48,"▲","-")),2)</f>
        <v>3.45</v>
      </c>
      <c r="E19" s="171">
        <f>ROUND(VALUE(SUBSTITUTE(実質収支比率等に係る経年分析!I$48,"▲","-")),2)</f>
        <v>5.58</v>
      </c>
      <c r="F19" s="171">
        <f>ROUND(VALUE(SUBSTITUTE(実質収支比率等に係る経年分析!J$48,"▲","-")),2)</f>
        <v>6.72</v>
      </c>
    </row>
    <row r="20" spans="1:11" x14ac:dyDescent="0.15">
      <c r="A20" s="171" t="s">
        <v>55</v>
      </c>
      <c r="B20" s="171">
        <f>ROUND(VALUE(SUBSTITUTE(実質収支比率等に係る経年分析!F$47,"▲","-")),2)</f>
        <v>39.75</v>
      </c>
      <c r="C20" s="171">
        <f>ROUND(VALUE(SUBSTITUTE(実質収支比率等に係る経年分析!G$47,"▲","-")),2)</f>
        <v>33.18</v>
      </c>
      <c r="D20" s="171">
        <f>ROUND(VALUE(SUBSTITUTE(実質収支比率等に係る経年分析!H$47,"▲","-")),2)</f>
        <v>29.28</v>
      </c>
      <c r="E20" s="171">
        <f>ROUND(VALUE(SUBSTITUTE(実質収支比率等に係る経年分析!I$47,"▲","-")),2)</f>
        <v>26.97</v>
      </c>
      <c r="F20" s="171">
        <f>ROUND(VALUE(SUBSTITUTE(実質収支比率等に係る経年分析!J$47,"▲","-")),2)</f>
        <v>29.78</v>
      </c>
    </row>
    <row r="21" spans="1:11" x14ac:dyDescent="0.15">
      <c r="A21" s="171" t="s">
        <v>56</v>
      </c>
      <c r="B21" s="171">
        <f>IF(ISNUMBER(VALUE(SUBSTITUTE(実質収支比率等に係る経年分析!F$49,"▲","-"))),ROUND(VALUE(SUBSTITUTE(実質収支比率等に係る経年分析!F$49,"▲","-")),2),NA())</f>
        <v>1.46</v>
      </c>
      <c r="C21" s="171">
        <f>IF(ISNUMBER(VALUE(SUBSTITUTE(実質収支比率等に係る経年分析!G$49,"▲","-"))),ROUND(VALUE(SUBSTITUTE(実質収支比率等に係る経年分析!G$49,"▲","-")),2),NA())</f>
        <v>-5.37</v>
      </c>
      <c r="D21" s="171">
        <f>IF(ISNUMBER(VALUE(SUBSTITUTE(実質収支比率等に係る経年分析!H$49,"▲","-"))),ROUND(VALUE(SUBSTITUTE(実質収支比率等に係る経年分析!H$49,"▲","-")),2),NA())</f>
        <v>-3.98</v>
      </c>
      <c r="E21" s="171">
        <f>IF(ISNUMBER(VALUE(SUBSTITUTE(実質収支比率等に係る経年分析!I$49,"▲","-"))),ROUND(VALUE(SUBSTITUTE(実質収支比率等に係る経年分析!I$49,"▲","-")),2),NA())</f>
        <v>2.94</v>
      </c>
      <c r="F21" s="171">
        <f>IF(ISNUMBER(VALUE(SUBSTITUTE(実質収支比率等に係る経年分析!J$49,"▲","-"))),ROUND(VALUE(SUBSTITUTE(実質収支比率等に係る経年分析!J$49,"▲","-")),2),NA())</f>
        <v>6.43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5.14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0.32</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学校給食センター事業特別会計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国民宿舎事業会計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1.0900000000000001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4.3099999999999996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6.69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5125</v>
      </c>
      <c r="E42" s="173"/>
      <c r="F42" s="173"/>
      <c r="G42" s="173">
        <f>'実質公債費比率（分子）の構造'!L$52</f>
        <v>4977</v>
      </c>
      <c r="H42" s="173"/>
      <c r="I42" s="173"/>
      <c r="J42" s="173">
        <f>'実質公債費比率（分子）の構造'!M$52</f>
        <v>4896</v>
      </c>
      <c r="K42" s="173"/>
      <c r="L42" s="173"/>
      <c r="M42" s="173">
        <f>'実質公債費比率（分子）の構造'!N$52</f>
        <v>4844</v>
      </c>
      <c r="N42" s="173"/>
      <c r="O42" s="173"/>
      <c r="P42" s="173">
        <f>'実質公債費比率（分子）の構造'!O$52</f>
        <v>5020</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1</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345</v>
      </c>
      <c r="C45" s="173"/>
      <c r="D45" s="173"/>
      <c r="E45" s="173">
        <f>'実質公債費比率（分子）の構造'!L$49</f>
        <v>262</v>
      </c>
      <c r="F45" s="173"/>
      <c r="G45" s="173"/>
      <c r="H45" s="173">
        <f>'実質公債費比率（分子）の構造'!M$49</f>
        <v>239</v>
      </c>
      <c r="I45" s="173"/>
      <c r="J45" s="173"/>
      <c r="K45" s="173">
        <f>'実質公債費比率（分子）の構造'!N$49</f>
        <v>216</v>
      </c>
      <c r="L45" s="173"/>
      <c r="M45" s="173"/>
      <c r="N45" s="173">
        <f>'実質公債費比率（分子）の構造'!O$49</f>
        <v>209</v>
      </c>
      <c r="O45" s="173"/>
      <c r="P45" s="173"/>
    </row>
    <row r="46" spans="1:16" x14ac:dyDescent="0.15">
      <c r="A46" s="173" t="s">
        <v>67</v>
      </c>
      <c r="B46" s="173">
        <f>'実質公債費比率（分子）の構造'!K$48</f>
        <v>3093</v>
      </c>
      <c r="C46" s="173"/>
      <c r="D46" s="173"/>
      <c r="E46" s="173">
        <f>'実質公債費比率（分子）の構造'!L$48</f>
        <v>3171</v>
      </c>
      <c r="F46" s="173"/>
      <c r="G46" s="173"/>
      <c r="H46" s="173">
        <f>'実質公債費比率（分子）の構造'!M$48</f>
        <v>3067</v>
      </c>
      <c r="I46" s="173"/>
      <c r="J46" s="173"/>
      <c r="K46" s="173">
        <f>'実質公債費比率（分子）の構造'!N$48</f>
        <v>2685</v>
      </c>
      <c r="L46" s="173"/>
      <c r="M46" s="173"/>
      <c r="N46" s="173">
        <f>'実質公債費比率（分子）の構造'!O$48</f>
        <v>2487</v>
      </c>
      <c r="O46" s="173"/>
      <c r="P46" s="173"/>
    </row>
    <row r="47" spans="1:16" x14ac:dyDescent="0.15">
      <c r="A47" s="173" t="s">
        <v>68</v>
      </c>
      <c r="B47" s="173">
        <f>'実質公債費比率（分子）の構造'!K$47</f>
        <v>33</v>
      </c>
      <c r="C47" s="173"/>
      <c r="D47" s="173"/>
      <c r="E47" s="173">
        <f>'実質公債費比率（分子）の構造'!L$47</f>
        <v>33</v>
      </c>
      <c r="F47" s="173"/>
      <c r="G47" s="173"/>
      <c r="H47" s="173">
        <f>'実質公債費比率（分子）の構造'!M$47</f>
        <v>33</v>
      </c>
      <c r="I47" s="173"/>
      <c r="J47" s="173"/>
      <c r="K47" s="173">
        <f>'実質公債費比率（分子）の構造'!N$47</f>
        <v>33</v>
      </c>
      <c r="L47" s="173"/>
      <c r="M47" s="173"/>
      <c r="N47" s="173">
        <f>'実質公債費比率（分子）の構造'!O$47</f>
        <v>33</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3550</v>
      </c>
      <c r="C49" s="173"/>
      <c r="D49" s="173"/>
      <c r="E49" s="173">
        <f>'実質公債費比率（分子）の構造'!L$45</f>
        <v>3414</v>
      </c>
      <c r="F49" s="173"/>
      <c r="G49" s="173"/>
      <c r="H49" s="173">
        <f>'実質公債費比率（分子）の構造'!M$45</f>
        <v>3273</v>
      </c>
      <c r="I49" s="173"/>
      <c r="J49" s="173"/>
      <c r="K49" s="173">
        <f>'実質公債費比率（分子）の構造'!N$45</f>
        <v>3452</v>
      </c>
      <c r="L49" s="173"/>
      <c r="M49" s="173"/>
      <c r="N49" s="173">
        <f>'実質公債費比率（分子）の構造'!O$45</f>
        <v>3501</v>
      </c>
      <c r="O49" s="173"/>
      <c r="P49" s="173"/>
    </row>
    <row r="50" spans="1:16" x14ac:dyDescent="0.15">
      <c r="A50" s="173" t="s">
        <v>71</v>
      </c>
      <c r="B50" s="173" t="e">
        <f>NA()</f>
        <v>#N/A</v>
      </c>
      <c r="C50" s="173">
        <f>IF(ISNUMBER('実質公債費比率（分子）の構造'!K$53),'実質公債費比率（分子）の構造'!K$53,NA())</f>
        <v>1896</v>
      </c>
      <c r="D50" s="173" t="e">
        <f>NA()</f>
        <v>#N/A</v>
      </c>
      <c r="E50" s="173" t="e">
        <f>NA()</f>
        <v>#N/A</v>
      </c>
      <c r="F50" s="173">
        <f>IF(ISNUMBER('実質公債費比率（分子）の構造'!L$53),'実質公債費比率（分子）の構造'!L$53,NA())</f>
        <v>1903</v>
      </c>
      <c r="G50" s="173" t="e">
        <f>NA()</f>
        <v>#N/A</v>
      </c>
      <c r="H50" s="173" t="e">
        <f>NA()</f>
        <v>#N/A</v>
      </c>
      <c r="I50" s="173">
        <f>IF(ISNUMBER('実質公債費比率（分子）の構造'!M$53),'実質公債費比率（分子）の構造'!M$53,NA())</f>
        <v>1716</v>
      </c>
      <c r="J50" s="173" t="e">
        <f>NA()</f>
        <v>#N/A</v>
      </c>
      <c r="K50" s="173" t="e">
        <f>NA()</f>
        <v>#N/A</v>
      </c>
      <c r="L50" s="173">
        <f>IF(ISNUMBER('実質公債費比率（分子）の構造'!N$53),'実質公債費比率（分子）の構造'!N$53,NA())</f>
        <v>1543</v>
      </c>
      <c r="M50" s="173" t="e">
        <f>NA()</f>
        <v>#N/A</v>
      </c>
      <c r="N50" s="173" t="e">
        <f>NA()</f>
        <v>#N/A</v>
      </c>
      <c r="O50" s="173">
        <f>IF(ISNUMBER('実質公債費比率（分子）の構造'!O$53),'実質公債費比率（分子）の構造'!O$53,NA())</f>
        <v>1210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47600</v>
      </c>
      <c r="E56" s="172"/>
      <c r="F56" s="172"/>
      <c r="G56" s="172">
        <f>'将来負担比率（分子）の構造'!J$52</f>
        <v>46343</v>
      </c>
      <c r="H56" s="172"/>
      <c r="I56" s="172"/>
      <c r="J56" s="172">
        <f>'将来負担比率（分子）の構造'!K$52</f>
        <v>45737</v>
      </c>
      <c r="K56" s="172"/>
      <c r="L56" s="172"/>
      <c r="M56" s="172">
        <f>'将来負担比率（分子）の構造'!L$52</f>
        <v>46678</v>
      </c>
      <c r="N56" s="172"/>
      <c r="O56" s="172"/>
      <c r="P56" s="172">
        <f>'将来負担比率（分子）の構造'!M$52</f>
        <v>45456</v>
      </c>
    </row>
    <row r="57" spans="1:16" x14ac:dyDescent="0.15">
      <c r="A57" s="172" t="s">
        <v>42</v>
      </c>
      <c r="B57" s="172"/>
      <c r="C57" s="172"/>
      <c r="D57" s="172">
        <f>'将来負担比率（分子）の構造'!I$51</f>
        <v>4358</v>
      </c>
      <c r="E57" s="172"/>
      <c r="F57" s="172"/>
      <c r="G57" s="172">
        <f>'将来負担比率（分子）の構造'!J$51</f>
        <v>4179</v>
      </c>
      <c r="H57" s="172"/>
      <c r="I57" s="172"/>
      <c r="J57" s="172">
        <f>'将来負担比率（分子）の構造'!K$51</f>
        <v>3910</v>
      </c>
      <c r="K57" s="172"/>
      <c r="L57" s="172"/>
      <c r="M57" s="172">
        <f>'将来負担比率（分子）の構造'!L$51</f>
        <v>3827</v>
      </c>
      <c r="N57" s="172"/>
      <c r="O57" s="172"/>
      <c r="P57" s="172">
        <f>'将来負担比率（分子）の構造'!M$51</f>
        <v>3641</v>
      </c>
    </row>
    <row r="58" spans="1:16" x14ac:dyDescent="0.15">
      <c r="A58" s="172" t="s">
        <v>41</v>
      </c>
      <c r="B58" s="172"/>
      <c r="C58" s="172"/>
      <c r="D58" s="172">
        <f>'将来負担比率（分子）の構造'!I$50</f>
        <v>17256</v>
      </c>
      <c r="E58" s="172"/>
      <c r="F58" s="172"/>
      <c r="G58" s="172">
        <f>'将来負担比率（分子）の構造'!J$50</f>
        <v>18249</v>
      </c>
      <c r="H58" s="172"/>
      <c r="I58" s="172"/>
      <c r="J58" s="172">
        <f>'将来負担比率（分子）の構造'!K$50</f>
        <v>18058</v>
      </c>
      <c r="K58" s="172"/>
      <c r="L58" s="172"/>
      <c r="M58" s="172">
        <f>'将来負担比率（分子）の構造'!L$50</f>
        <v>17632</v>
      </c>
      <c r="N58" s="172"/>
      <c r="O58" s="172"/>
      <c r="P58" s="172">
        <f>'将来負担比率（分子）の構造'!M$50</f>
        <v>20195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3559</v>
      </c>
      <c r="C62" s="172"/>
      <c r="D62" s="172"/>
      <c r="E62" s="172">
        <f>'将来負担比率（分子）の構造'!J$45</f>
        <v>3708</v>
      </c>
      <c r="F62" s="172"/>
      <c r="G62" s="172"/>
      <c r="H62" s="172">
        <f>'将来負担比率（分子）の構造'!K$45</f>
        <v>4061</v>
      </c>
      <c r="I62" s="172"/>
      <c r="J62" s="172"/>
      <c r="K62" s="172">
        <f>'将来負担比率（分子）の構造'!L$45</f>
        <v>4004</v>
      </c>
      <c r="L62" s="172"/>
      <c r="M62" s="172"/>
      <c r="N62" s="172">
        <f>'将来負担比率（分子）の構造'!M$45</f>
        <v>3318</v>
      </c>
      <c r="O62" s="172"/>
      <c r="P62" s="172"/>
    </row>
    <row r="63" spans="1:16" x14ac:dyDescent="0.15">
      <c r="A63" s="172" t="s">
        <v>34</v>
      </c>
      <c r="B63" s="172">
        <f>'将来負担比率（分子）の構造'!I$44</f>
        <v>2025</v>
      </c>
      <c r="C63" s="172"/>
      <c r="D63" s="172"/>
      <c r="E63" s="172">
        <f>'将来負担比率（分子）の構造'!J$44</f>
        <v>1759</v>
      </c>
      <c r="F63" s="172"/>
      <c r="G63" s="172"/>
      <c r="H63" s="172">
        <f>'将来負担比率（分子）の構造'!K$44</f>
        <v>1539</v>
      </c>
      <c r="I63" s="172"/>
      <c r="J63" s="172"/>
      <c r="K63" s="172">
        <f>'将来負担比率（分子）の構造'!L$44</f>
        <v>1361</v>
      </c>
      <c r="L63" s="172"/>
      <c r="M63" s="172"/>
      <c r="N63" s="172">
        <f>'将来負担比率（分子）の構造'!M$44</f>
        <v>1146</v>
      </c>
      <c r="O63" s="172"/>
      <c r="P63" s="172"/>
    </row>
    <row r="64" spans="1:16" x14ac:dyDescent="0.15">
      <c r="A64" s="172" t="s">
        <v>33</v>
      </c>
      <c r="B64" s="172">
        <f>'将来負担比率（分子）の構造'!I$43</f>
        <v>29092</v>
      </c>
      <c r="C64" s="172"/>
      <c r="D64" s="172"/>
      <c r="E64" s="172">
        <f>'将来負担比率（分子）の構造'!J$43</f>
        <v>27369</v>
      </c>
      <c r="F64" s="172"/>
      <c r="G64" s="172"/>
      <c r="H64" s="172">
        <f>'将来負担比率（分子）の構造'!K$43</f>
        <v>25565</v>
      </c>
      <c r="I64" s="172"/>
      <c r="J64" s="172"/>
      <c r="K64" s="172">
        <f>'将来負担比率（分子）の構造'!L$43</f>
        <v>22632</v>
      </c>
      <c r="L64" s="172"/>
      <c r="M64" s="172"/>
      <c r="N64" s="172">
        <f>'将来負担比率（分子）の構造'!M$43</f>
        <v>19316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38604</v>
      </c>
      <c r="C66" s="172"/>
      <c r="D66" s="172"/>
      <c r="E66" s="172">
        <f>'将来負担比率（分子）の構造'!J$41</f>
        <v>38500</v>
      </c>
      <c r="F66" s="172"/>
      <c r="G66" s="172"/>
      <c r="H66" s="172">
        <f>'将来負担比率（分子）の構造'!K$41</f>
        <v>39319</v>
      </c>
      <c r="I66" s="172"/>
      <c r="J66" s="172"/>
      <c r="K66" s="172">
        <f>'将来負担比率（分子）の構造'!L$41</f>
        <v>42202</v>
      </c>
      <c r="L66" s="172"/>
      <c r="M66" s="172"/>
      <c r="N66" s="172">
        <f>'将来負担比率（分子）の構造'!M$41</f>
        <v>42342</v>
      </c>
      <c r="O66" s="172"/>
      <c r="P66" s="172"/>
    </row>
    <row r="67" spans="1:16" x14ac:dyDescent="0.15">
      <c r="A67" s="172" t="s">
        <v>75</v>
      </c>
      <c r="B67" s="172" t="e">
        <f>NA()</f>
        <v>#N/A</v>
      </c>
      <c r="C67" s="172">
        <f>IF(ISNUMBER('将来負担比率（分子）の構造'!I$53), IF('将来負担比率（分子）の構造'!I$53 &lt; 0, 0, '将来負担比率（分子）の構造'!I$53), NA())</f>
        <v>4066</v>
      </c>
      <c r="D67" s="172" t="e">
        <f>NA()</f>
        <v>#N/A</v>
      </c>
      <c r="E67" s="172" t="e">
        <f>NA()</f>
        <v>#N/A</v>
      </c>
      <c r="F67" s="172">
        <f>IF(ISNUMBER('将来負担比率（分子）の構造'!J$53), IF('将来負担比率（分子）の構造'!J$53 &lt; 0, 0, '将来負担比率（分子）の構造'!J$53), NA())</f>
        <v>2564</v>
      </c>
      <c r="G67" s="172" t="e">
        <f>NA()</f>
        <v>#N/A</v>
      </c>
      <c r="H67" s="172" t="e">
        <f>NA()</f>
        <v>#N/A</v>
      </c>
      <c r="I67" s="172">
        <f>IF(ISNUMBER('将来負担比率（分子）の構造'!K$53), IF('将来負担比率（分子）の構造'!K$53 &lt; 0, 0, '将来負担比率（分子）の構造'!K$53), NA())</f>
        <v>2779</v>
      </c>
      <c r="J67" s="172" t="e">
        <f>NA()</f>
        <v>#N/A</v>
      </c>
      <c r="K67" s="172" t="e">
        <f>NA()</f>
        <v>#N/A</v>
      </c>
      <c r="L67" s="172">
        <f>IF(ISNUMBER('将来負担比率（分子）の構造'!L$53), IF('将来負担比率（分子）の構造'!L$53 &lt; 0, 0, '将来負担比率（分子）の構造'!L$53), NA())</f>
        <v>2063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6101</v>
      </c>
      <c r="C72" s="176">
        <f>基金残高に係る経年分析!G55</f>
        <v>5809</v>
      </c>
      <c r="D72" s="176">
        <f>基金残高に係る経年分析!H55</f>
        <v>6596</v>
      </c>
    </row>
    <row r="73" spans="1:16" x14ac:dyDescent="0.15">
      <c r="A73" s="175" t="s">
        <v>78</v>
      </c>
      <c r="B73" s="176">
        <f>基金残高に係る経年分析!F56</f>
        <v>3067</v>
      </c>
      <c r="C73" s="176">
        <f>基金残高に係る経年分析!G56</f>
        <v>2640</v>
      </c>
      <c r="D73" s="176">
        <f>基金残高に係る経年分析!H56</f>
        <v>2685</v>
      </c>
    </row>
    <row r="74" spans="1:16" x14ac:dyDescent="0.15">
      <c r="A74" s="175" t="s">
        <v>79</v>
      </c>
      <c r="B74" s="176">
        <f>基金残高に係る経年分析!F57</f>
        <v>10176</v>
      </c>
      <c r="C74" s="176">
        <f>基金残高に係る経年分析!G57</f>
        <v>10298</v>
      </c>
      <c r="D74" s="176">
        <f>基金残高に係る経年分析!H57</f>
        <v>11842</v>
      </c>
    </row>
  </sheetData>
  <sheetProtection algorithmName="SHA-512" hashValue="m22xub8N57JSe1vv5cL12p2pZkQCjqlsjIqLwKxE3oH9r0OKWNuY62T/x/I2JYTP15DDq7ci5TkS/6LU+NG5gA==" saltValue="R6jSMFDJ2IcQILLA+3is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32BC-7E65-4092-B3CE-76599E52B5A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217</v>
      </c>
      <c r="DI1" s="607"/>
      <c r="DJ1" s="607"/>
      <c r="DK1" s="607"/>
      <c r="DL1" s="607"/>
      <c r="DM1" s="607"/>
      <c r="DN1" s="608"/>
      <c r="DO1" s="212"/>
      <c r="DP1" s="606" t="s">
        <v>218</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220</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221</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222</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223</v>
      </c>
      <c r="S4" s="610"/>
      <c r="T4" s="610"/>
      <c r="U4" s="610"/>
      <c r="V4" s="610"/>
      <c r="W4" s="610"/>
      <c r="X4" s="610"/>
      <c r="Y4" s="611"/>
      <c r="Z4" s="609" t="s">
        <v>224</v>
      </c>
      <c r="AA4" s="610"/>
      <c r="AB4" s="610"/>
      <c r="AC4" s="611"/>
      <c r="AD4" s="609" t="s">
        <v>225</v>
      </c>
      <c r="AE4" s="610"/>
      <c r="AF4" s="610"/>
      <c r="AG4" s="610"/>
      <c r="AH4" s="610"/>
      <c r="AI4" s="610"/>
      <c r="AJ4" s="610"/>
      <c r="AK4" s="611"/>
      <c r="AL4" s="609" t="s">
        <v>224</v>
      </c>
      <c r="AM4" s="610"/>
      <c r="AN4" s="610"/>
      <c r="AO4" s="611"/>
      <c r="AP4" s="615" t="s">
        <v>226</v>
      </c>
      <c r="AQ4" s="615"/>
      <c r="AR4" s="615"/>
      <c r="AS4" s="615"/>
      <c r="AT4" s="615"/>
      <c r="AU4" s="615"/>
      <c r="AV4" s="615"/>
      <c r="AW4" s="615"/>
      <c r="AX4" s="615"/>
      <c r="AY4" s="615"/>
      <c r="AZ4" s="615"/>
      <c r="BA4" s="615"/>
      <c r="BB4" s="615"/>
      <c r="BC4" s="615"/>
      <c r="BD4" s="615"/>
      <c r="BE4" s="615"/>
      <c r="BF4" s="615"/>
      <c r="BG4" s="615" t="s">
        <v>227</v>
      </c>
      <c r="BH4" s="615"/>
      <c r="BI4" s="615"/>
      <c r="BJ4" s="615"/>
      <c r="BK4" s="615"/>
      <c r="BL4" s="615"/>
      <c r="BM4" s="615"/>
      <c r="BN4" s="615"/>
      <c r="BO4" s="615" t="s">
        <v>224</v>
      </c>
      <c r="BP4" s="615"/>
      <c r="BQ4" s="615"/>
      <c r="BR4" s="615"/>
      <c r="BS4" s="615" t="s">
        <v>228</v>
      </c>
      <c r="BT4" s="615"/>
      <c r="BU4" s="615"/>
      <c r="BV4" s="615"/>
      <c r="BW4" s="615"/>
      <c r="BX4" s="615"/>
      <c r="BY4" s="615"/>
      <c r="BZ4" s="615"/>
      <c r="CA4" s="615"/>
      <c r="CB4" s="615"/>
      <c r="CD4" s="612" t="s">
        <v>229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230</v>
      </c>
      <c r="C5" s="617"/>
      <c r="D5" s="617"/>
      <c r="E5" s="617"/>
      <c r="F5" s="617"/>
      <c r="G5" s="617"/>
      <c r="H5" s="617"/>
      <c r="I5" s="617"/>
      <c r="J5" s="617"/>
      <c r="K5" s="617"/>
      <c r="L5" s="617"/>
      <c r="M5" s="617"/>
      <c r="N5" s="617"/>
      <c r="O5" s="617"/>
      <c r="P5" s="617"/>
      <c r="Q5" s="618"/>
      <c r="R5" s="619">
        <v>10725703</v>
      </c>
      <c r="S5" s="620"/>
      <c r="T5" s="620"/>
      <c r="U5" s="620"/>
      <c r="V5" s="620"/>
      <c r="W5" s="620"/>
      <c r="X5" s="620"/>
      <c r="Y5" s="621"/>
      <c r="Z5" s="622">
        <v>25.7</v>
      </c>
      <c r="AA5" s="622"/>
      <c r="AB5" s="622"/>
      <c r="AC5" s="622"/>
      <c r="AD5" s="623">
        <v>10181212</v>
      </c>
      <c r="AE5" s="623"/>
      <c r="AF5" s="623"/>
      <c r="AG5" s="623"/>
      <c r="AH5" s="623"/>
      <c r="AI5" s="623"/>
      <c r="AJ5" s="623"/>
      <c r="AK5" s="623"/>
      <c r="AL5" s="624">
        <v>46.8</v>
      </c>
      <c r="AM5" s="625"/>
      <c r="AN5" s="625"/>
      <c r="AO5" s="626"/>
      <c r="AP5" s="616" t="s">
        <v>231</v>
      </c>
      <c r="AQ5" s="617"/>
      <c r="AR5" s="617"/>
      <c r="AS5" s="617"/>
      <c r="AT5" s="617"/>
      <c r="AU5" s="617"/>
      <c r="AV5" s="617"/>
      <c r="AW5" s="617"/>
      <c r="AX5" s="617"/>
      <c r="AY5" s="617"/>
      <c r="AZ5" s="617"/>
      <c r="BA5" s="617"/>
      <c r="BB5" s="617"/>
      <c r="BC5" s="617"/>
      <c r="BD5" s="617"/>
      <c r="BE5" s="617"/>
      <c r="BF5" s="618"/>
      <c r="BG5" s="630">
        <v>10181212</v>
      </c>
      <c r="BH5" s="631"/>
      <c r="BI5" s="631"/>
      <c r="BJ5" s="631"/>
      <c r="BK5" s="631"/>
      <c r="BL5" s="631"/>
      <c r="BM5" s="631"/>
      <c r="BN5" s="632"/>
      <c r="BO5" s="633">
        <v>94.9</v>
      </c>
      <c r="BP5" s="633"/>
      <c r="BQ5" s="633"/>
      <c r="BR5" s="633"/>
      <c r="BS5" s="634">
        <v>153667</v>
      </c>
      <c r="BT5" s="634"/>
      <c r="BU5" s="634"/>
      <c r="BV5" s="634"/>
      <c r="BW5" s="634"/>
      <c r="BX5" s="634"/>
      <c r="BY5" s="634"/>
      <c r="BZ5" s="634"/>
      <c r="CA5" s="634"/>
      <c r="CB5" s="638"/>
      <c r="CD5" s="612" t="s">
        <v>226</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224</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x14ac:dyDescent="0.15">
      <c r="B6" s="627" t="s">
        <v>235</v>
      </c>
      <c r="C6" s="628"/>
      <c r="D6" s="628"/>
      <c r="E6" s="628"/>
      <c r="F6" s="628"/>
      <c r="G6" s="628"/>
      <c r="H6" s="628"/>
      <c r="I6" s="628"/>
      <c r="J6" s="628"/>
      <c r="K6" s="628"/>
      <c r="L6" s="628"/>
      <c r="M6" s="628"/>
      <c r="N6" s="628"/>
      <c r="O6" s="628"/>
      <c r="P6" s="628"/>
      <c r="Q6" s="629"/>
      <c r="R6" s="630">
        <v>282561</v>
      </c>
      <c r="S6" s="631"/>
      <c r="T6" s="631"/>
      <c r="U6" s="631"/>
      <c r="V6" s="631"/>
      <c r="W6" s="631"/>
      <c r="X6" s="631"/>
      <c r="Y6" s="632"/>
      <c r="Z6" s="633">
        <v>0.7</v>
      </c>
      <c r="AA6" s="633"/>
      <c r="AB6" s="633"/>
      <c r="AC6" s="633"/>
      <c r="AD6" s="634">
        <v>282561</v>
      </c>
      <c r="AE6" s="634"/>
      <c r="AF6" s="634"/>
      <c r="AG6" s="634"/>
      <c r="AH6" s="634"/>
      <c r="AI6" s="634"/>
      <c r="AJ6" s="634"/>
      <c r="AK6" s="634"/>
      <c r="AL6" s="635">
        <v>1.3</v>
      </c>
      <c r="AM6" s="636"/>
      <c r="AN6" s="636"/>
      <c r="AO6" s="637"/>
      <c r="AP6" s="627" t="s">
        <v>236</v>
      </c>
      <c r="AQ6" s="628"/>
      <c r="AR6" s="628"/>
      <c r="AS6" s="628"/>
      <c r="AT6" s="628"/>
      <c r="AU6" s="628"/>
      <c r="AV6" s="628"/>
      <c r="AW6" s="628"/>
      <c r="AX6" s="628"/>
      <c r="AY6" s="628"/>
      <c r="AZ6" s="628"/>
      <c r="BA6" s="628"/>
      <c r="BB6" s="628"/>
      <c r="BC6" s="628"/>
      <c r="BD6" s="628"/>
      <c r="BE6" s="628"/>
      <c r="BF6" s="629"/>
      <c r="BG6" s="630">
        <v>10181212</v>
      </c>
      <c r="BH6" s="631"/>
      <c r="BI6" s="631"/>
      <c r="BJ6" s="631"/>
      <c r="BK6" s="631"/>
      <c r="BL6" s="631"/>
      <c r="BM6" s="631"/>
      <c r="BN6" s="632"/>
      <c r="BO6" s="633">
        <v>94.9</v>
      </c>
      <c r="BP6" s="633"/>
      <c r="BQ6" s="633"/>
      <c r="BR6" s="633"/>
      <c r="BS6" s="634">
        <v>153667</v>
      </c>
      <c r="BT6" s="634"/>
      <c r="BU6" s="634"/>
      <c r="BV6" s="634"/>
      <c r="BW6" s="634"/>
      <c r="BX6" s="634"/>
      <c r="BY6" s="634"/>
      <c r="BZ6" s="634"/>
      <c r="CA6" s="634"/>
      <c r="CB6" s="638"/>
      <c r="CD6" s="641" t="s">
        <v>237</v>
      </c>
      <c r="CE6" s="642"/>
      <c r="CF6" s="642"/>
      <c r="CG6" s="642"/>
      <c r="CH6" s="642"/>
      <c r="CI6" s="642"/>
      <c r="CJ6" s="642"/>
      <c r="CK6" s="642"/>
      <c r="CL6" s="642"/>
      <c r="CM6" s="642"/>
      <c r="CN6" s="642"/>
      <c r="CO6" s="642"/>
      <c r="CP6" s="642"/>
      <c r="CQ6" s="643"/>
      <c r="CR6" s="630">
        <v>258726</v>
      </c>
      <c r="CS6" s="631"/>
      <c r="CT6" s="631"/>
      <c r="CU6" s="631"/>
      <c r="CV6" s="631"/>
      <c r="CW6" s="631"/>
      <c r="CX6" s="631"/>
      <c r="CY6" s="632"/>
      <c r="CZ6" s="624">
        <v>0.6</v>
      </c>
      <c r="DA6" s="625"/>
      <c r="DB6" s="625"/>
      <c r="DC6" s="644"/>
      <c r="DD6" s="639">
        <v>4180</v>
      </c>
      <c r="DE6" s="631"/>
      <c r="DF6" s="631"/>
      <c r="DG6" s="631"/>
      <c r="DH6" s="631"/>
      <c r="DI6" s="631"/>
      <c r="DJ6" s="631"/>
      <c r="DK6" s="631"/>
      <c r="DL6" s="631"/>
      <c r="DM6" s="631"/>
      <c r="DN6" s="631"/>
      <c r="DO6" s="631"/>
      <c r="DP6" s="632"/>
      <c r="DQ6" s="639">
        <v>258726</v>
      </c>
      <c r="DR6" s="631"/>
      <c r="DS6" s="631"/>
      <c r="DT6" s="631"/>
      <c r="DU6" s="631"/>
      <c r="DV6" s="631"/>
      <c r="DW6" s="631"/>
      <c r="DX6" s="631"/>
      <c r="DY6" s="631"/>
      <c r="DZ6" s="631"/>
      <c r="EA6" s="631"/>
      <c r="EB6" s="631"/>
      <c r="EC6" s="640"/>
    </row>
    <row r="7" spans="2:143" ht="11.25" customHeight="1" x14ac:dyDescent="0.15">
      <c r="B7" s="627" t="s">
        <v>238</v>
      </c>
      <c r="C7" s="628"/>
      <c r="D7" s="628"/>
      <c r="E7" s="628"/>
      <c r="F7" s="628"/>
      <c r="G7" s="628"/>
      <c r="H7" s="628"/>
      <c r="I7" s="628"/>
      <c r="J7" s="628"/>
      <c r="K7" s="628"/>
      <c r="L7" s="628"/>
      <c r="M7" s="628"/>
      <c r="N7" s="628"/>
      <c r="O7" s="628"/>
      <c r="P7" s="628"/>
      <c r="Q7" s="629"/>
      <c r="R7" s="630">
        <v>8603</v>
      </c>
      <c r="S7" s="631"/>
      <c r="T7" s="631"/>
      <c r="U7" s="631"/>
      <c r="V7" s="631"/>
      <c r="W7" s="631"/>
      <c r="X7" s="631"/>
      <c r="Y7" s="632"/>
      <c r="Z7" s="633">
        <v>0</v>
      </c>
      <c r="AA7" s="633"/>
      <c r="AB7" s="633"/>
      <c r="AC7" s="633"/>
      <c r="AD7" s="634">
        <v>8603</v>
      </c>
      <c r="AE7" s="634"/>
      <c r="AF7" s="634"/>
      <c r="AG7" s="634"/>
      <c r="AH7" s="634"/>
      <c r="AI7" s="634"/>
      <c r="AJ7" s="634"/>
      <c r="AK7" s="634"/>
      <c r="AL7" s="635">
        <v>0</v>
      </c>
      <c r="AM7" s="636"/>
      <c r="AN7" s="636"/>
      <c r="AO7" s="637"/>
      <c r="AP7" s="627" t="s">
        <v>239</v>
      </c>
      <c r="AQ7" s="628"/>
      <c r="AR7" s="628"/>
      <c r="AS7" s="628"/>
      <c r="AT7" s="628"/>
      <c r="AU7" s="628"/>
      <c r="AV7" s="628"/>
      <c r="AW7" s="628"/>
      <c r="AX7" s="628"/>
      <c r="AY7" s="628"/>
      <c r="AZ7" s="628"/>
      <c r="BA7" s="628"/>
      <c r="BB7" s="628"/>
      <c r="BC7" s="628"/>
      <c r="BD7" s="628"/>
      <c r="BE7" s="628"/>
      <c r="BF7" s="629"/>
      <c r="BG7" s="630">
        <v>4256745</v>
      </c>
      <c r="BH7" s="631"/>
      <c r="BI7" s="631"/>
      <c r="BJ7" s="631"/>
      <c r="BK7" s="631"/>
      <c r="BL7" s="631"/>
      <c r="BM7" s="631"/>
      <c r="BN7" s="632"/>
      <c r="BO7" s="633">
        <v>39.700000000000003</v>
      </c>
      <c r="BP7" s="633"/>
      <c r="BQ7" s="633"/>
      <c r="BR7" s="633"/>
      <c r="BS7" s="634">
        <v>153667</v>
      </c>
      <c r="BT7" s="634"/>
      <c r="BU7" s="634"/>
      <c r="BV7" s="634"/>
      <c r="BW7" s="634"/>
      <c r="BX7" s="634"/>
      <c r="BY7" s="634"/>
      <c r="BZ7" s="634"/>
      <c r="CA7" s="634"/>
      <c r="CB7" s="638"/>
      <c r="CD7" s="645" t="s">
        <v>240</v>
      </c>
      <c r="CE7" s="646"/>
      <c r="CF7" s="646"/>
      <c r="CG7" s="646"/>
      <c r="CH7" s="646"/>
      <c r="CI7" s="646"/>
      <c r="CJ7" s="646"/>
      <c r="CK7" s="646"/>
      <c r="CL7" s="646"/>
      <c r="CM7" s="646"/>
      <c r="CN7" s="646"/>
      <c r="CO7" s="646"/>
      <c r="CP7" s="646"/>
      <c r="CQ7" s="647"/>
      <c r="CR7" s="630">
        <v>7286761</v>
      </c>
      <c r="CS7" s="631"/>
      <c r="CT7" s="631"/>
      <c r="CU7" s="631"/>
      <c r="CV7" s="631"/>
      <c r="CW7" s="631"/>
      <c r="CX7" s="631"/>
      <c r="CY7" s="632"/>
      <c r="CZ7" s="633">
        <v>18.2</v>
      </c>
      <c r="DA7" s="633"/>
      <c r="DB7" s="633"/>
      <c r="DC7" s="633"/>
      <c r="DD7" s="639">
        <v>1312308</v>
      </c>
      <c r="DE7" s="631"/>
      <c r="DF7" s="631"/>
      <c r="DG7" s="631"/>
      <c r="DH7" s="631"/>
      <c r="DI7" s="631"/>
      <c r="DJ7" s="631"/>
      <c r="DK7" s="631"/>
      <c r="DL7" s="631"/>
      <c r="DM7" s="631"/>
      <c r="DN7" s="631"/>
      <c r="DO7" s="631"/>
      <c r="DP7" s="632"/>
      <c r="DQ7" s="639">
        <v>5103795</v>
      </c>
      <c r="DR7" s="631"/>
      <c r="DS7" s="631"/>
      <c r="DT7" s="631"/>
      <c r="DU7" s="631"/>
      <c r="DV7" s="631"/>
      <c r="DW7" s="631"/>
      <c r="DX7" s="631"/>
      <c r="DY7" s="631"/>
      <c r="DZ7" s="631"/>
      <c r="EA7" s="631"/>
      <c r="EB7" s="631"/>
      <c r="EC7" s="640"/>
    </row>
    <row r="8" spans="2:143" ht="11.25" customHeight="1" x14ac:dyDescent="0.15">
      <c r="B8" s="627" t="s">
        <v>241</v>
      </c>
      <c r="C8" s="628"/>
      <c r="D8" s="628"/>
      <c r="E8" s="628"/>
      <c r="F8" s="628"/>
      <c r="G8" s="628"/>
      <c r="H8" s="628"/>
      <c r="I8" s="628"/>
      <c r="J8" s="628"/>
      <c r="K8" s="628"/>
      <c r="L8" s="628"/>
      <c r="M8" s="628"/>
      <c r="N8" s="628"/>
      <c r="O8" s="628"/>
      <c r="P8" s="628"/>
      <c r="Q8" s="629"/>
      <c r="R8" s="630">
        <v>87051</v>
      </c>
      <c r="S8" s="631"/>
      <c r="T8" s="631"/>
      <c r="U8" s="631"/>
      <c r="V8" s="631"/>
      <c r="W8" s="631"/>
      <c r="X8" s="631"/>
      <c r="Y8" s="632"/>
      <c r="Z8" s="633">
        <v>0.2</v>
      </c>
      <c r="AA8" s="633"/>
      <c r="AB8" s="633"/>
      <c r="AC8" s="633"/>
      <c r="AD8" s="634">
        <v>87051</v>
      </c>
      <c r="AE8" s="634"/>
      <c r="AF8" s="634"/>
      <c r="AG8" s="634"/>
      <c r="AH8" s="634"/>
      <c r="AI8" s="634"/>
      <c r="AJ8" s="634"/>
      <c r="AK8" s="634"/>
      <c r="AL8" s="635">
        <v>0.4</v>
      </c>
      <c r="AM8" s="636"/>
      <c r="AN8" s="636"/>
      <c r="AO8" s="637"/>
      <c r="AP8" s="627" t="s">
        <v>242</v>
      </c>
      <c r="AQ8" s="628"/>
      <c r="AR8" s="628"/>
      <c r="AS8" s="628"/>
      <c r="AT8" s="628"/>
      <c r="AU8" s="628"/>
      <c r="AV8" s="628"/>
      <c r="AW8" s="628"/>
      <c r="AX8" s="628"/>
      <c r="AY8" s="628"/>
      <c r="AZ8" s="628"/>
      <c r="BA8" s="628"/>
      <c r="BB8" s="628"/>
      <c r="BC8" s="628"/>
      <c r="BD8" s="628"/>
      <c r="BE8" s="628"/>
      <c r="BF8" s="629"/>
      <c r="BG8" s="630">
        <v>131804</v>
      </c>
      <c r="BH8" s="631"/>
      <c r="BI8" s="631"/>
      <c r="BJ8" s="631"/>
      <c r="BK8" s="631"/>
      <c r="BL8" s="631"/>
      <c r="BM8" s="631"/>
      <c r="BN8" s="632"/>
      <c r="BO8" s="633">
        <v>1.2</v>
      </c>
      <c r="BP8" s="633"/>
      <c r="BQ8" s="633"/>
      <c r="BR8" s="633"/>
      <c r="BS8" s="634" t="s">
        <v>129</v>
      </c>
      <c r="BT8" s="634"/>
      <c r="BU8" s="634"/>
      <c r="BV8" s="634"/>
      <c r="BW8" s="634"/>
      <c r="BX8" s="634"/>
      <c r="BY8" s="634"/>
      <c r="BZ8" s="634"/>
      <c r="CA8" s="634"/>
      <c r="CB8" s="638"/>
      <c r="CD8" s="645" t="s">
        <v>243</v>
      </c>
      <c r="CE8" s="646"/>
      <c r="CF8" s="646"/>
      <c r="CG8" s="646"/>
      <c r="CH8" s="646"/>
      <c r="CI8" s="646"/>
      <c r="CJ8" s="646"/>
      <c r="CK8" s="646"/>
      <c r="CL8" s="646"/>
      <c r="CM8" s="646"/>
      <c r="CN8" s="646"/>
      <c r="CO8" s="646"/>
      <c r="CP8" s="646"/>
      <c r="CQ8" s="647"/>
      <c r="CR8" s="630">
        <v>12865183</v>
      </c>
      <c r="CS8" s="631"/>
      <c r="CT8" s="631"/>
      <c r="CU8" s="631"/>
      <c r="CV8" s="631"/>
      <c r="CW8" s="631"/>
      <c r="CX8" s="631"/>
      <c r="CY8" s="632"/>
      <c r="CZ8" s="633">
        <v>32.1</v>
      </c>
      <c r="DA8" s="633"/>
      <c r="DB8" s="633"/>
      <c r="DC8" s="633"/>
      <c r="DD8" s="639">
        <v>73827</v>
      </c>
      <c r="DE8" s="631"/>
      <c r="DF8" s="631"/>
      <c r="DG8" s="631"/>
      <c r="DH8" s="631"/>
      <c r="DI8" s="631"/>
      <c r="DJ8" s="631"/>
      <c r="DK8" s="631"/>
      <c r="DL8" s="631"/>
      <c r="DM8" s="631"/>
      <c r="DN8" s="631"/>
      <c r="DO8" s="631"/>
      <c r="DP8" s="632"/>
      <c r="DQ8" s="639">
        <v>5702756</v>
      </c>
      <c r="DR8" s="631"/>
      <c r="DS8" s="631"/>
      <c r="DT8" s="631"/>
      <c r="DU8" s="631"/>
      <c r="DV8" s="631"/>
      <c r="DW8" s="631"/>
      <c r="DX8" s="631"/>
      <c r="DY8" s="631"/>
      <c r="DZ8" s="631"/>
      <c r="EA8" s="631"/>
      <c r="EB8" s="631"/>
      <c r="EC8" s="640"/>
    </row>
    <row r="9" spans="2:143" ht="11.25" customHeight="1" x14ac:dyDescent="0.15">
      <c r="B9" s="627" t="s">
        <v>244</v>
      </c>
      <c r="C9" s="628"/>
      <c r="D9" s="628"/>
      <c r="E9" s="628"/>
      <c r="F9" s="628"/>
      <c r="G9" s="628"/>
      <c r="H9" s="628"/>
      <c r="I9" s="628"/>
      <c r="J9" s="628"/>
      <c r="K9" s="628"/>
      <c r="L9" s="628"/>
      <c r="M9" s="628"/>
      <c r="N9" s="628"/>
      <c r="O9" s="628"/>
      <c r="P9" s="628"/>
      <c r="Q9" s="629"/>
      <c r="R9" s="630">
        <v>102755</v>
      </c>
      <c r="S9" s="631"/>
      <c r="T9" s="631"/>
      <c r="U9" s="631"/>
      <c r="V9" s="631"/>
      <c r="W9" s="631"/>
      <c r="X9" s="631"/>
      <c r="Y9" s="632"/>
      <c r="Z9" s="633">
        <v>0.2</v>
      </c>
      <c r="AA9" s="633"/>
      <c r="AB9" s="633"/>
      <c r="AC9" s="633"/>
      <c r="AD9" s="634">
        <v>102755</v>
      </c>
      <c r="AE9" s="634"/>
      <c r="AF9" s="634"/>
      <c r="AG9" s="634"/>
      <c r="AH9" s="634"/>
      <c r="AI9" s="634"/>
      <c r="AJ9" s="634"/>
      <c r="AK9" s="634"/>
      <c r="AL9" s="635">
        <v>0.5</v>
      </c>
      <c r="AM9" s="636"/>
      <c r="AN9" s="636"/>
      <c r="AO9" s="637"/>
      <c r="AP9" s="627" t="s">
        <v>245</v>
      </c>
      <c r="AQ9" s="628"/>
      <c r="AR9" s="628"/>
      <c r="AS9" s="628"/>
      <c r="AT9" s="628"/>
      <c r="AU9" s="628"/>
      <c r="AV9" s="628"/>
      <c r="AW9" s="628"/>
      <c r="AX9" s="628"/>
      <c r="AY9" s="628"/>
      <c r="AZ9" s="628"/>
      <c r="BA9" s="628"/>
      <c r="BB9" s="628"/>
      <c r="BC9" s="628"/>
      <c r="BD9" s="628"/>
      <c r="BE9" s="628"/>
      <c r="BF9" s="629"/>
      <c r="BG9" s="630">
        <v>3376631</v>
      </c>
      <c r="BH9" s="631"/>
      <c r="BI9" s="631"/>
      <c r="BJ9" s="631"/>
      <c r="BK9" s="631"/>
      <c r="BL9" s="631"/>
      <c r="BM9" s="631"/>
      <c r="BN9" s="632"/>
      <c r="BO9" s="633">
        <v>31.5</v>
      </c>
      <c r="BP9" s="633"/>
      <c r="BQ9" s="633"/>
      <c r="BR9" s="633"/>
      <c r="BS9" s="634" t="s">
        <v>129</v>
      </c>
      <c r="BT9" s="634"/>
      <c r="BU9" s="634"/>
      <c r="BV9" s="634"/>
      <c r="BW9" s="634"/>
      <c r="BX9" s="634"/>
      <c r="BY9" s="634"/>
      <c r="BZ9" s="634"/>
      <c r="CA9" s="634"/>
      <c r="CB9" s="638"/>
      <c r="CD9" s="645" t="s">
        <v>246</v>
      </c>
      <c r="CE9" s="646"/>
      <c r="CF9" s="646"/>
      <c r="CG9" s="646"/>
      <c r="CH9" s="646"/>
      <c r="CI9" s="646"/>
      <c r="CJ9" s="646"/>
      <c r="CK9" s="646"/>
      <c r="CL9" s="646"/>
      <c r="CM9" s="646"/>
      <c r="CN9" s="646"/>
      <c r="CO9" s="646"/>
      <c r="CP9" s="646"/>
      <c r="CQ9" s="647"/>
      <c r="CR9" s="630">
        <v>2961496</v>
      </c>
      <c r="CS9" s="631"/>
      <c r="CT9" s="631"/>
      <c r="CU9" s="631"/>
      <c r="CV9" s="631"/>
      <c r="CW9" s="631"/>
      <c r="CX9" s="631"/>
      <c r="CY9" s="632"/>
      <c r="CZ9" s="633">
        <v>7.4</v>
      </c>
      <c r="DA9" s="633"/>
      <c r="DB9" s="633"/>
      <c r="DC9" s="633"/>
      <c r="DD9" s="639">
        <v>36710</v>
      </c>
      <c r="DE9" s="631"/>
      <c r="DF9" s="631"/>
      <c r="DG9" s="631"/>
      <c r="DH9" s="631"/>
      <c r="DI9" s="631"/>
      <c r="DJ9" s="631"/>
      <c r="DK9" s="631"/>
      <c r="DL9" s="631"/>
      <c r="DM9" s="631"/>
      <c r="DN9" s="631"/>
      <c r="DO9" s="631"/>
      <c r="DP9" s="632"/>
      <c r="DQ9" s="639">
        <v>2261994</v>
      </c>
      <c r="DR9" s="631"/>
      <c r="DS9" s="631"/>
      <c r="DT9" s="631"/>
      <c r="DU9" s="631"/>
      <c r="DV9" s="631"/>
      <c r="DW9" s="631"/>
      <c r="DX9" s="631"/>
      <c r="DY9" s="631"/>
      <c r="DZ9" s="631"/>
      <c r="EA9" s="631"/>
      <c r="EB9" s="631"/>
      <c r="EC9" s="640"/>
    </row>
    <row r="10" spans="2:143" ht="11.25" customHeight="1" x14ac:dyDescent="0.15">
      <c r="B10" s="627" t="s">
        <v>247</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248</v>
      </c>
      <c r="AQ10" s="628"/>
      <c r="AR10" s="628"/>
      <c r="AS10" s="628"/>
      <c r="AT10" s="628"/>
      <c r="AU10" s="628"/>
      <c r="AV10" s="628"/>
      <c r="AW10" s="628"/>
      <c r="AX10" s="628"/>
      <c r="AY10" s="628"/>
      <c r="AZ10" s="628"/>
      <c r="BA10" s="628"/>
      <c r="BB10" s="628"/>
      <c r="BC10" s="628"/>
      <c r="BD10" s="628"/>
      <c r="BE10" s="628"/>
      <c r="BF10" s="629"/>
      <c r="BG10" s="630">
        <v>208499</v>
      </c>
      <c r="BH10" s="631"/>
      <c r="BI10" s="631"/>
      <c r="BJ10" s="631"/>
      <c r="BK10" s="631"/>
      <c r="BL10" s="631"/>
      <c r="BM10" s="631"/>
      <c r="BN10" s="632"/>
      <c r="BO10" s="633">
        <v>1.9</v>
      </c>
      <c r="BP10" s="633"/>
      <c r="BQ10" s="633"/>
      <c r="BR10" s="633"/>
      <c r="BS10" s="634" t="s">
        <v>129</v>
      </c>
      <c r="BT10" s="634"/>
      <c r="BU10" s="634"/>
      <c r="BV10" s="634"/>
      <c r="BW10" s="634"/>
      <c r="BX10" s="634"/>
      <c r="BY10" s="634"/>
      <c r="BZ10" s="634"/>
      <c r="CA10" s="634"/>
      <c r="CB10" s="638"/>
      <c r="CD10" s="645" t="s">
        <v>249</v>
      </c>
      <c r="CE10" s="646"/>
      <c r="CF10" s="646"/>
      <c r="CG10" s="646"/>
      <c r="CH10" s="646"/>
      <c r="CI10" s="646"/>
      <c r="CJ10" s="646"/>
      <c r="CK10" s="646"/>
      <c r="CL10" s="646"/>
      <c r="CM10" s="646"/>
      <c r="CN10" s="646"/>
      <c r="CO10" s="646"/>
      <c r="CP10" s="646"/>
      <c r="CQ10" s="647"/>
      <c r="CR10" s="630">
        <v>32574</v>
      </c>
      <c r="CS10" s="631"/>
      <c r="CT10" s="631"/>
      <c r="CU10" s="631"/>
      <c r="CV10" s="631"/>
      <c r="CW10" s="631"/>
      <c r="CX10" s="631"/>
      <c r="CY10" s="632"/>
      <c r="CZ10" s="633">
        <v>0.1</v>
      </c>
      <c r="DA10" s="633"/>
      <c r="DB10" s="633"/>
      <c r="DC10" s="633"/>
      <c r="DD10" s="639" t="s">
        <v>129</v>
      </c>
      <c r="DE10" s="631"/>
      <c r="DF10" s="631"/>
      <c r="DG10" s="631"/>
      <c r="DH10" s="631"/>
      <c r="DI10" s="631"/>
      <c r="DJ10" s="631"/>
      <c r="DK10" s="631"/>
      <c r="DL10" s="631"/>
      <c r="DM10" s="631"/>
      <c r="DN10" s="631"/>
      <c r="DO10" s="631"/>
      <c r="DP10" s="632"/>
      <c r="DQ10" s="639">
        <v>12893</v>
      </c>
      <c r="DR10" s="631"/>
      <c r="DS10" s="631"/>
      <c r="DT10" s="631"/>
      <c r="DU10" s="631"/>
      <c r="DV10" s="631"/>
      <c r="DW10" s="631"/>
      <c r="DX10" s="631"/>
      <c r="DY10" s="631"/>
      <c r="DZ10" s="631"/>
      <c r="EA10" s="631"/>
      <c r="EB10" s="631"/>
      <c r="EC10" s="640"/>
    </row>
    <row r="11" spans="2:143" ht="11.25" customHeight="1" x14ac:dyDescent="0.15">
      <c r="B11" s="627" t="s">
        <v>250</v>
      </c>
      <c r="C11" s="628"/>
      <c r="D11" s="628"/>
      <c r="E11" s="628"/>
      <c r="F11" s="628"/>
      <c r="G11" s="628"/>
      <c r="H11" s="628"/>
      <c r="I11" s="628"/>
      <c r="J11" s="628"/>
      <c r="K11" s="628"/>
      <c r="L11" s="628"/>
      <c r="M11" s="628"/>
      <c r="N11" s="628"/>
      <c r="O11" s="628"/>
      <c r="P11" s="628"/>
      <c r="Q11" s="629"/>
      <c r="R11" s="630">
        <v>1750764</v>
      </c>
      <c r="S11" s="631"/>
      <c r="T11" s="631"/>
      <c r="U11" s="631"/>
      <c r="V11" s="631"/>
      <c r="W11" s="631"/>
      <c r="X11" s="631"/>
      <c r="Y11" s="632"/>
      <c r="Z11" s="635">
        <v>4.2</v>
      </c>
      <c r="AA11" s="636"/>
      <c r="AB11" s="636"/>
      <c r="AC11" s="648"/>
      <c r="AD11" s="639">
        <v>1750764</v>
      </c>
      <c r="AE11" s="631"/>
      <c r="AF11" s="631"/>
      <c r="AG11" s="631"/>
      <c r="AH11" s="631"/>
      <c r="AI11" s="631"/>
      <c r="AJ11" s="631"/>
      <c r="AK11" s="632"/>
      <c r="AL11" s="635">
        <v>8</v>
      </c>
      <c r="AM11" s="636"/>
      <c r="AN11" s="636"/>
      <c r="AO11" s="637"/>
      <c r="AP11" s="627" t="s">
        <v>251</v>
      </c>
      <c r="AQ11" s="628"/>
      <c r="AR11" s="628"/>
      <c r="AS11" s="628"/>
      <c r="AT11" s="628"/>
      <c r="AU11" s="628"/>
      <c r="AV11" s="628"/>
      <c r="AW11" s="628"/>
      <c r="AX11" s="628"/>
      <c r="AY11" s="628"/>
      <c r="AZ11" s="628"/>
      <c r="BA11" s="628"/>
      <c r="BB11" s="628"/>
      <c r="BC11" s="628"/>
      <c r="BD11" s="628"/>
      <c r="BE11" s="628"/>
      <c r="BF11" s="629"/>
      <c r="BG11" s="630">
        <v>539811</v>
      </c>
      <c r="BH11" s="631"/>
      <c r="BI11" s="631"/>
      <c r="BJ11" s="631"/>
      <c r="BK11" s="631"/>
      <c r="BL11" s="631"/>
      <c r="BM11" s="631"/>
      <c r="BN11" s="632"/>
      <c r="BO11" s="633">
        <v>5</v>
      </c>
      <c r="BP11" s="633"/>
      <c r="BQ11" s="633"/>
      <c r="BR11" s="633"/>
      <c r="BS11" s="634">
        <v>153667</v>
      </c>
      <c r="BT11" s="634"/>
      <c r="BU11" s="634"/>
      <c r="BV11" s="634"/>
      <c r="BW11" s="634"/>
      <c r="BX11" s="634"/>
      <c r="BY11" s="634"/>
      <c r="BZ11" s="634"/>
      <c r="CA11" s="634"/>
      <c r="CB11" s="638"/>
      <c r="CD11" s="645" t="s">
        <v>252</v>
      </c>
      <c r="CE11" s="646"/>
      <c r="CF11" s="646"/>
      <c r="CG11" s="646"/>
      <c r="CH11" s="646"/>
      <c r="CI11" s="646"/>
      <c r="CJ11" s="646"/>
      <c r="CK11" s="646"/>
      <c r="CL11" s="646"/>
      <c r="CM11" s="646"/>
      <c r="CN11" s="646"/>
      <c r="CO11" s="646"/>
      <c r="CP11" s="646"/>
      <c r="CQ11" s="647"/>
      <c r="CR11" s="630">
        <v>994935</v>
      </c>
      <c r="CS11" s="631"/>
      <c r="CT11" s="631"/>
      <c r="CU11" s="631"/>
      <c r="CV11" s="631"/>
      <c r="CW11" s="631"/>
      <c r="CX11" s="631"/>
      <c r="CY11" s="632"/>
      <c r="CZ11" s="633">
        <v>2.5</v>
      </c>
      <c r="DA11" s="633"/>
      <c r="DB11" s="633"/>
      <c r="DC11" s="633"/>
      <c r="DD11" s="639">
        <v>237745</v>
      </c>
      <c r="DE11" s="631"/>
      <c r="DF11" s="631"/>
      <c r="DG11" s="631"/>
      <c r="DH11" s="631"/>
      <c r="DI11" s="631"/>
      <c r="DJ11" s="631"/>
      <c r="DK11" s="631"/>
      <c r="DL11" s="631"/>
      <c r="DM11" s="631"/>
      <c r="DN11" s="631"/>
      <c r="DO11" s="631"/>
      <c r="DP11" s="632"/>
      <c r="DQ11" s="639">
        <v>601242</v>
      </c>
      <c r="DR11" s="631"/>
      <c r="DS11" s="631"/>
      <c r="DT11" s="631"/>
      <c r="DU11" s="631"/>
      <c r="DV11" s="631"/>
      <c r="DW11" s="631"/>
      <c r="DX11" s="631"/>
      <c r="DY11" s="631"/>
      <c r="DZ11" s="631"/>
      <c r="EA11" s="631"/>
      <c r="EB11" s="631"/>
      <c r="EC11" s="640"/>
    </row>
    <row r="12" spans="2:143" ht="11.25" customHeight="1" x14ac:dyDescent="0.15">
      <c r="B12" s="627" t="s">
        <v>253</v>
      </c>
      <c r="C12" s="628"/>
      <c r="D12" s="628"/>
      <c r="E12" s="628"/>
      <c r="F12" s="628"/>
      <c r="G12" s="628"/>
      <c r="H12" s="628"/>
      <c r="I12" s="628"/>
      <c r="J12" s="628"/>
      <c r="K12" s="628"/>
      <c r="L12" s="628"/>
      <c r="M12" s="628"/>
      <c r="N12" s="628"/>
      <c r="O12" s="628"/>
      <c r="P12" s="628"/>
      <c r="Q12" s="629"/>
      <c r="R12" s="630">
        <v>25160</v>
      </c>
      <c r="S12" s="631"/>
      <c r="T12" s="631"/>
      <c r="U12" s="631"/>
      <c r="V12" s="631"/>
      <c r="W12" s="631"/>
      <c r="X12" s="631"/>
      <c r="Y12" s="632"/>
      <c r="Z12" s="633">
        <v>0.1</v>
      </c>
      <c r="AA12" s="633"/>
      <c r="AB12" s="633"/>
      <c r="AC12" s="633"/>
      <c r="AD12" s="634">
        <v>25160</v>
      </c>
      <c r="AE12" s="634"/>
      <c r="AF12" s="634"/>
      <c r="AG12" s="634"/>
      <c r="AH12" s="634"/>
      <c r="AI12" s="634"/>
      <c r="AJ12" s="634"/>
      <c r="AK12" s="634"/>
      <c r="AL12" s="635">
        <v>0.1</v>
      </c>
      <c r="AM12" s="636"/>
      <c r="AN12" s="636"/>
      <c r="AO12" s="637"/>
      <c r="AP12" s="627" t="s">
        <v>254</v>
      </c>
      <c r="AQ12" s="628"/>
      <c r="AR12" s="628"/>
      <c r="AS12" s="628"/>
      <c r="AT12" s="628"/>
      <c r="AU12" s="628"/>
      <c r="AV12" s="628"/>
      <c r="AW12" s="628"/>
      <c r="AX12" s="628"/>
      <c r="AY12" s="628"/>
      <c r="AZ12" s="628"/>
      <c r="BA12" s="628"/>
      <c r="BB12" s="628"/>
      <c r="BC12" s="628"/>
      <c r="BD12" s="628"/>
      <c r="BE12" s="628"/>
      <c r="BF12" s="629"/>
      <c r="BG12" s="630">
        <v>5138714</v>
      </c>
      <c r="BH12" s="631"/>
      <c r="BI12" s="631"/>
      <c r="BJ12" s="631"/>
      <c r="BK12" s="631"/>
      <c r="BL12" s="631"/>
      <c r="BM12" s="631"/>
      <c r="BN12" s="632"/>
      <c r="BO12" s="633">
        <v>47.9</v>
      </c>
      <c r="BP12" s="633"/>
      <c r="BQ12" s="633"/>
      <c r="BR12" s="633"/>
      <c r="BS12" s="634" t="s">
        <v>129</v>
      </c>
      <c r="BT12" s="634"/>
      <c r="BU12" s="634"/>
      <c r="BV12" s="634"/>
      <c r="BW12" s="634"/>
      <c r="BX12" s="634"/>
      <c r="BY12" s="634"/>
      <c r="BZ12" s="634"/>
      <c r="CA12" s="634"/>
      <c r="CB12" s="638"/>
      <c r="CD12" s="645" t="s">
        <v>255</v>
      </c>
      <c r="CE12" s="646"/>
      <c r="CF12" s="646"/>
      <c r="CG12" s="646"/>
      <c r="CH12" s="646"/>
      <c r="CI12" s="646"/>
      <c r="CJ12" s="646"/>
      <c r="CK12" s="646"/>
      <c r="CL12" s="646"/>
      <c r="CM12" s="646"/>
      <c r="CN12" s="646"/>
      <c r="CO12" s="646"/>
      <c r="CP12" s="646"/>
      <c r="CQ12" s="647"/>
      <c r="CR12" s="630">
        <v>1686531</v>
      </c>
      <c r="CS12" s="631"/>
      <c r="CT12" s="631"/>
      <c r="CU12" s="631"/>
      <c r="CV12" s="631"/>
      <c r="CW12" s="631"/>
      <c r="CX12" s="631"/>
      <c r="CY12" s="632"/>
      <c r="CZ12" s="633">
        <v>4.2</v>
      </c>
      <c r="DA12" s="633"/>
      <c r="DB12" s="633"/>
      <c r="DC12" s="633"/>
      <c r="DD12" s="639">
        <v>37196</v>
      </c>
      <c r="DE12" s="631"/>
      <c r="DF12" s="631"/>
      <c r="DG12" s="631"/>
      <c r="DH12" s="631"/>
      <c r="DI12" s="631"/>
      <c r="DJ12" s="631"/>
      <c r="DK12" s="631"/>
      <c r="DL12" s="631"/>
      <c r="DM12" s="631"/>
      <c r="DN12" s="631"/>
      <c r="DO12" s="631"/>
      <c r="DP12" s="632"/>
      <c r="DQ12" s="639">
        <v>870496</v>
      </c>
      <c r="DR12" s="631"/>
      <c r="DS12" s="631"/>
      <c r="DT12" s="631"/>
      <c r="DU12" s="631"/>
      <c r="DV12" s="631"/>
      <c r="DW12" s="631"/>
      <c r="DX12" s="631"/>
      <c r="DY12" s="631"/>
      <c r="DZ12" s="631"/>
      <c r="EA12" s="631"/>
      <c r="EB12" s="631"/>
      <c r="EC12" s="640"/>
    </row>
    <row r="13" spans="2:143" ht="11.25" customHeight="1" x14ac:dyDescent="0.15">
      <c r="B13" s="627" t="s">
        <v>256</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257</v>
      </c>
      <c r="AQ13" s="628"/>
      <c r="AR13" s="628"/>
      <c r="AS13" s="628"/>
      <c r="AT13" s="628"/>
      <c r="AU13" s="628"/>
      <c r="AV13" s="628"/>
      <c r="AW13" s="628"/>
      <c r="AX13" s="628"/>
      <c r="AY13" s="628"/>
      <c r="AZ13" s="628"/>
      <c r="BA13" s="628"/>
      <c r="BB13" s="628"/>
      <c r="BC13" s="628"/>
      <c r="BD13" s="628"/>
      <c r="BE13" s="628"/>
      <c r="BF13" s="629"/>
      <c r="BG13" s="630">
        <v>5082726</v>
      </c>
      <c r="BH13" s="631"/>
      <c r="BI13" s="631"/>
      <c r="BJ13" s="631"/>
      <c r="BK13" s="631"/>
      <c r="BL13" s="631"/>
      <c r="BM13" s="631"/>
      <c r="BN13" s="632"/>
      <c r="BO13" s="633">
        <v>47.4</v>
      </c>
      <c r="BP13" s="633"/>
      <c r="BQ13" s="633"/>
      <c r="BR13" s="633"/>
      <c r="BS13" s="634" t="s">
        <v>129</v>
      </c>
      <c r="BT13" s="634"/>
      <c r="BU13" s="634"/>
      <c r="BV13" s="634"/>
      <c r="BW13" s="634"/>
      <c r="BX13" s="634"/>
      <c r="BY13" s="634"/>
      <c r="BZ13" s="634"/>
      <c r="CA13" s="634"/>
      <c r="CB13" s="638"/>
      <c r="CD13" s="645" t="s">
        <v>258</v>
      </c>
      <c r="CE13" s="646"/>
      <c r="CF13" s="646"/>
      <c r="CG13" s="646"/>
      <c r="CH13" s="646"/>
      <c r="CI13" s="646"/>
      <c r="CJ13" s="646"/>
      <c r="CK13" s="646"/>
      <c r="CL13" s="646"/>
      <c r="CM13" s="646"/>
      <c r="CN13" s="646"/>
      <c r="CO13" s="646"/>
      <c r="CP13" s="646"/>
      <c r="CQ13" s="647"/>
      <c r="CR13" s="630">
        <v>5275621</v>
      </c>
      <c r="CS13" s="631"/>
      <c r="CT13" s="631"/>
      <c r="CU13" s="631"/>
      <c r="CV13" s="631"/>
      <c r="CW13" s="631"/>
      <c r="CX13" s="631"/>
      <c r="CY13" s="632"/>
      <c r="CZ13" s="633">
        <v>13.2</v>
      </c>
      <c r="DA13" s="633"/>
      <c r="DB13" s="633"/>
      <c r="DC13" s="633"/>
      <c r="DD13" s="639">
        <v>1341261</v>
      </c>
      <c r="DE13" s="631"/>
      <c r="DF13" s="631"/>
      <c r="DG13" s="631"/>
      <c r="DH13" s="631"/>
      <c r="DI13" s="631"/>
      <c r="DJ13" s="631"/>
      <c r="DK13" s="631"/>
      <c r="DL13" s="631"/>
      <c r="DM13" s="631"/>
      <c r="DN13" s="631"/>
      <c r="DO13" s="631"/>
      <c r="DP13" s="632"/>
      <c r="DQ13" s="639">
        <v>4061635</v>
      </c>
      <c r="DR13" s="631"/>
      <c r="DS13" s="631"/>
      <c r="DT13" s="631"/>
      <c r="DU13" s="631"/>
      <c r="DV13" s="631"/>
      <c r="DW13" s="631"/>
      <c r="DX13" s="631"/>
      <c r="DY13" s="631"/>
      <c r="DZ13" s="631"/>
      <c r="EA13" s="631"/>
      <c r="EB13" s="631"/>
      <c r="EC13" s="640"/>
    </row>
    <row r="14" spans="2:143" ht="11.25" customHeight="1" x14ac:dyDescent="0.15">
      <c r="B14" s="627" t="s">
        <v>259</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260</v>
      </c>
      <c r="AQ14" s="628"/>
      <c r="AR14" s="628"/>
      <c r="AS14" s="628"/>
      <c r="AT14" s="628"/>
      <c r="AU14" s="628"/>
      <c r="AV14" s="628"/>
      <c r="AW14" s="628"/>
      <c r="AX14" s="628"/>
      <c r="AY14" s="628"/>
      <c r="AZ14" s="628"/>
      <c r="BA14" s="628"/>
      <c r="BB14" s="628"/>
      <c r="BC14" s="628"/>
      <c r="BD14" s="628"/>
      <c r="BE14" s="628"/>
      <c r="BF14" s="629"/>
      <c r="BG14" s="630">
        <v>282098</v>
      </c>
      <c r="BH14" s="631"/>
      <c r="BI14" s="631"/>
      <c r="BJ14" s="631"/>
      <c r="BK14" s="631"/>
      <c r="BL14" s="631"/>
      <c r="BM14" s="631"/>
      <c r="BN14" s="632"/>
      <c r="BO14" s="633">
        <v>2.6</v>
      </c>
      <c r="BP14" s="633"/>
      <c r="BQ14" s="633"/>
      <c r="BR14" s="633"/>
      <c r="BS14" s="634" t="s">
        <v>129</v>
      </c>
      <c r="BT14" s="634"/>
      <c r="BU14" s="634"/>
      <c r="BV14" s="634"/>
      <c r="BW14" s="634"/>
      <c r="BX14" s="634"/>
      <c r="BY14" s="634"/>
      <c r="BZ14" s="634"/>
      <c r="CA14" s="634"/>
      <c r="CB14" s="638"/>
      <c r="CD14" s="645" t="s">
        <v>261</v>
      </c>
      <c r="CE14" s="646"/>
      <c r="CF14" s="646"/>
      <c r="CG14" s="646"/>
      <c r="CH14" s="646"/>
      <c r="CI14" s="646"/>
      <c r="CJ14" s="646"/>
      <c r="CK14" s="646"/>
      <c r="CL14" s="646"/>
      <c r="CM14" s="646"/>
      <c r="CN14" s="646"/>
      <c r="CO14" s="646"/>
      <c r="CP14" s="646"/>
      <c r="CQ14" s="647"/>
      <c r="CR14" s="630">
        <v>1052842</v>
      </c>
      <c r="CS14" s="631"/>
      <c r="CT14" s="631"/>
      <c r="CU14" s="631"/>
      <c r="CV14" s="631"/>
      <c r="CW14" s="631"/>
      <c r="CX14" s="631"/>
      <c r="CY14" s="632"/>
      <c r="CZ14" s="633">
        <v>2.6</v>
      </c>
      <c r="DA14" s="633"/>
      <c r="DB14" s="633"/>
      <c r="DC14" s="633"/>
      <c r="DD14" s="639">
        <v>46051</v>
      </c>
      <c r="DE14" s="631"/>
      <c r="DF14" s="631"/>
      <c r="DG14" s="631"/>
      <c r="DH14" s="631"/>
      <c r="DI14" s="631"/>
      <c r="DJ14" s="631"/>
      <c r="DK14" s="631"/>
      <c r="DL14" s="631"/>
      <c r="DM14" s="631"/>
      <c r="DN14" s="631"/>
      <c r="DO14" s="631"/>
      <c r="DP14" s="632"/>
      <c r="DQ14" s="639">
        <v>937918</v>
      </c>
      <c r="DR14" s="631"/>
      <c r="DS14" s="631"/>
      <c r="DT14" s="631"/>
      <c r="DU14" s="631"/>
      <c r="DV14" s="631"/>
      <c r="DW14" s="631"/>
      <c r="DX14" s="631"/>
      <c r="DY14" s="631"/>
      <c r="DZ14" s="631"/>
      <c r="EA14" s="631"/>
      <c r="EB14" s="631"/>
      <c r="EC14" s="640"/>
    </row>
    <row r="15" spans="2:143" ht="11.25" customHeight="1" x14ac:dyDescent="0.15">
      <c r="B15" s="627" t="s">
        <v>262</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263</v>
      </c>
      <c r="AQ15" s="628"/>
      <c r="AR15" s="628"/>
      <c r="AS15" s="628"/>
      <c r="AT15" s="628"/>
      <c r="AU15" s="628"/>
      <c r="AV15" s="628"/>
      <c r="AW15" s="628"/>
      <c r="AX15" s="628"/>
      <c r="AY15" s="628"/>
      <c r="AZ15" s="628"/>
      <c r="BA15" s="628"/>
      <c r="BB15" s="628"/>
      <c r="BC15" s="628"/>
      <c r="BD15" s="628"/>
      <c r="BE15" s="628"/>
      <c r="BF15" s="629"/>
      <c r="BG15" s="630">
        <v>503655</v>
      </c>
      <c r="BH15" s="631"/>
      <c r="BI15" s="631"/>
      <c r="BJ15" s="631"/>
      <c r="BK15" s="631"/>
      <c r="BL15" s="631"/>
      <c r="BM15" s="631"/>
      <c r="BN15" s="632"/>
      <c r="BO15" s="633">
        <v>4.7</v>
      </c>
      <c r="BP15" s="633"/>
      <c r="BQ15" s="633"/>
      <c r="BR15" s="633"/>
      <c r="BS15" s="634" t="s">
        <v>129</v>
      </c>
      <c r="BT15" s="634"/>
      <c r="BU15" s="634"/>
      <c r="BV15" s="634"/>
      <c r="BW15" s="634"/>
      <c r="BX15" s="634"/>
      <c r="BY15" s="634"/>
      <c r="BZ15" s="634"/>
      <c r="CA15" s="634"/>
      <c r="CB15" s="638"/>
      <c r="CD15" s="645" t="s">
        <v>264</v>
      </c>
      <c r="CE15" s="646"/>
      <c r="CF15" s="646"/>
      <c r="CG15" s="646"/>
      <c r="CH15" s="646"/>
      <c r="CI15" s="646"/>
      <c r="CJ15" s="646"/>
      <c r="CK15" s="646"/>
      <c r="CL15" s="646"/>
      <c r="CM15" s="646"/>
      <c r="CN15" s="646"/>
      <c r="CO15" s="646"/>
      <c r="CP15" s="646"/>
      <c r="CQ15" s="647"/>
      <c r="CR15" s="630">
        <v>3831677</v>
      </c>
      <c r="CS15" s="631"/>
      <c r="CT15" s="631"/>
      <c r="CU15" s="631"/>
      <c r="CV15" s="631"/>
      <c r="CW15" s="631"/>
      <c r="CX15" s="631"/>
      <c r="CY15" s="632"/>
      <c r="CZ15" s="633">
        <v>9.6</v>
      </c>
      <c r="DA15" s="633"/>
      <c r="DB15" s="633"/>
      <c r="DC15" s="633"/>
      <c r="DD15" s="639">
        <v>853819</v>
      </c>
      <c r="DE15" s="631"/>
      <c r="DF15" s="631"/>
      <c r="DG15" s="631"/>
      <c r="DH15" s="631"/>
      <c r="DI15" s="631"/>
      <c r="DJ15" s="631"/>
      <c r="DK15" s="631"/>
      <c r="DL15" s="631"/>
      <c r="DM15" s="631"/>
      <c r="DN15" s="631"/>
      <c r="DO15" s="631"/>
      <c r="DP15" s="632"/>
      <c r="DQ15" s="639">
        <v>2594765</v>
      </c>
      <c r="DR15" s="631"/>
      <c r="DS15" s="631"/>
      <c r="DT15" s="631"/>
      <c r="DU15" s="631"/>
      <c r="DV15" s="631"/>
      <c r="DW15" s="631"/>
      <c r="DX15" s="631"/>
      <c r="DY15" s="631"/>
      <c r="DZ15" s="631"/>
      <c r="EA15" s="631"/>
      <c r="EB15" s="631"/>
      <c r="EC15" s="640"/>
    </row>
    <row r="16" spans="2:143" ht="11.25" customHeight="1" x14ac:dyDescent="0.15">
      <c r="B16" s="627" t="s">
        <v>265</v>
      </c>
      <c r="C16" s="628"/>
      <c r="D16" s="628"/>
      <c r="E16" s="628"/>
      <c r="F16" s="628"/>
      <c r="G16" s="628"/>
      <c r="H16" s="628"/>
      <c r="I16" s="628"/>
      <c r="J16" s="628"/>
      <c r="K16" s="628"/>
      <c r="L16" s="628"/>
      <c r="M16" s="628"/>
      <c r="N16" s="628"/>
      <c r="O16" s="628"/>
      <c r="P16" s="628"/>
      <c r="Q16" s="629"/>
      <c r="R16" s="630">
        <v>40342</v>
      </c>
      <c r="S16" s="631"/>
      <c r="T16" s="631"/>
      <c r="U16" s="631"/>
      <c r="V16" s="631"/>
      <c r="W16" s="631"/>
      <c r="X16" s="631"/>
      <c r="Y16" s="632"/>
      <c r="Z16" s="633">
        <v>0.1</v>
      </c>
      <c r="AA16" s="633"/>
      <c r="AB16" s="633"/>
      <c r="AC16" s="633"/>
      <c r="AD16" s="634">
        <v>40342</v>
      </c>
      <c r="AE16" s="634"/>
      <c r="AF16" s="634"/>
      <c r="AG16" s="634"/>
      <c r="AH16" s="634"/>
      <c r="AI16" s="634"/>
      <c r="AJ16" s="634"/>
      <c r="AK16" s="634"/>
      <c r="AL16" s="635">
        <v>0.2</v>
      </c>
      <c r="AM16" s="636"/>
      <c r="AN16" s="636"/>
      <c r="AO16" s="637"/>
      <c r="AP16" s="627" t="s">
        <v>266</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267</v>
      </c>
      <c r="CE16" s="646"/>
      <c r="CF16" s="646"/>
      <c r="CG16" s="646"/>
      <c r="CH16" s="646"/>
      <c r="CI16" s="646"/>
      <c r="CJ16" s="646"/>
      <c r="CK16" s="646"/>
      <c r="CL16" s="646"/>
      <c r="CM16" s="646"/>
      <c r="CN16" s="646"/>
      <c r="CO16" s="646"/>
      <c r="CP16" s="646"/>
      <c r="CQ16" s="647"/>
      <c r="CR16" s="630" t="s">
        <v>129</v>
      </c>
      <c r="CS16" s="631"/>
      <c r="CT16" s="631"/>
      <c r="CU16" s="631"/>
      <c r="CV16" s="631"/>
      <c r="CW16" s="631"/>
      <c r="CX16" s="631"/>
      <c r="CY16" s="632"/>
      <c r="CZ16" s="633" t="s">
        <v>129</v>
      </c>
      <c r="DA16" s="633"/>
      <c r="DB16" s="633"/>
      <c r="DC16" s="633"/>
      <c r="DD16" s="639" t="s">
        <v>129</v>
      </c>
      <c r="DE16" s="631"/>
      <c r="DF16" s="631"/>
      <c r="DG16" s="631"/>
      <c r="DH16" s="631"/>
      <c r="DI16" s="631"/>
      <c r="DJ16" s="631"/>
      <c r="DK16" s="631"/>
      <c r="DL16" s="631"/>
      <c r="DM16" s="631"/>
      <c r="DN16" s="631"/>
      <c r="DO16" s="631"/>
      <c r="DP16" s="632"/>
      <c r="DQ16" s="639" t="s">
        <v>129</v>
      </c>
      <c r="DR16" s="631"/>
      <c r="DS16" s="631"/>
      <c r="DT16" s="631"/>
      <c r="DU16" s="631"/>
      <c r="DV16" s="631"/>
      <c r="DW16" s="631"/>
      <c r="DX16" s="631"/>
      <c r="DY16" s="631"/>
      <c r="DZ16" s="631"/>
      <c r="EA16" s="631"/>
      <c r="EB16" s="631"/>
      <c r="EC16" s="640"/>
    </row>
    <row r="17" spans="2:133" ht="11.25" customHeight="1" x14ac:dyDescent="0.15">
      <c r="B17" s="627" t="s">
        <v>268</v>
      </c>
      <c r="C17" s="628"/>
      <c r="D17" s="628"/>
      <c r="E17" s="628"/>
      <c r="F17" s="628"/>
      <c r="G17" s="628"/>
      <c r="H17" s="628"/>
      <c r="I17" s="628"/>
      <c r="J17" s="628"/>
      <c r="K17" s="628"/>
      <c r="L17" s="628"/>
      <c r="M17" s="628"/>
      <c r="N17" s="628"/>
      <c r="O17" s="628"/>
      <c r="P17" s="628"/>
      <c r="Q17" s="629"/>
      <c r="R17" s="630">
        <v>152080</v>
      </c>
      <c r="S17" s="631"/>
      <c r="T17" s="631"/>
      <c r="U17" s="631"/>
      <c r="V17" s="631"/>
      <c r="W17" s="631"/>
      <c r="X17" s="631"/>
      <c r="Y17" s="632"/>
      <c r="Z17" s="633">
        <v>0.4</v>
      </c>
      <c r="AA17" s="633"/>
      <c r="AB17" s="633"/>
      <c r="AC17" s="633"/>
      <c r="AD17" s="634">
        <v>152080</v>
      </c>
      <c r="AE17" s="634"/>
      <c r="AF17" s="634"/>
      <c r="AG17" s="634"/>
      <c r="AH17" s="634"/>
      <c r="AI17" s="634"/>
      <c r="AJ17" s="634"/>
      <c r="AK17" s="634"/>
      <c r="AL17" s="635">
        <v>0.7</v>
      </c>
      <c r="AM17" s="636"/>
      <c r="AN17" s="636"/>
      <c r="AO17" s="637"/>
      <c r="AP17" s="627" t="s">
        <v>269</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270</v>
      </c>
      <c r="CE17" s="646"/>
      <c r="CF17" s="646"/>
      <c r="CG17" s="646"/>
      <c r="CH17" s="646"/>
      <c r="CI17" s="646"/>
      <c r="CJ17" s="646"/>
      <c r="CK17" s="646"/>
      <c r="CL17" s="646"/>
      <c r="CM17" s="646"/>
      <c r="CN17" s="646"/>
      <c r="CO17" s="646"/>
      <c r="CP17" s="646"/>
      <c r="CQ17" s="647"/>
      <c r="CR17" s="630">
        <v>3810515</v>
      </c>
      <c r="CS17" s="631"/>
      <c r="CT17" s="631"/>
      <c r="CU17" s="631"/>
      <c r="CV17" s="631"/>
      <c r="CW17" s="631"/>
      <c r="CX17" s="631"/>
      <c r="CY17" s="632"/>
      <c r="CZ17" s="633">
        <v>9.5</v>
      </c>
      <c r="DA17" s="633"/>
      <c r="DB17" s="633"/>
      <c r="DC17" s="633"/>
      <c r="DD17" s="639" t="s">
        <v>129</v>
      </c>
      <c r="DE17" s="631"/>
      <c r="DF17" s="631"/>
      <c r="DG17" s="631"/>
      <c r="DH17" s="631"/>
      <c r="DI17" s="631"/>
      <c r="DJ17" s="631"/>
      <c r="DK17" s="631"/>
      <c r="DL17" s="631"/>
      <c r="DM17" s="631"/>
      <c r="DN17" s="631"/>
      <c r="DO17" s="631"/>
      <c r="DP17" s="632"/>
      <c r="DQ17" s="639">
        <v>3720333</v>
      </c>
      <c r="DR17" s="631"/>
      <c r="DS17" s="631"/>
      <c r="DT17" s="631"/>
      <c r="DU17" s="631"/>
      <c r="DV17" s="631"/>
      <c r="DW17" s="631"/>
      <c r="DX17" s="631"/>
      <c r="DY17" s="631"/>
      <c r="DZ17" s="631"/>
      <c r="EA17" s="631"/>
      <c r="EB17" s="631"/>
      <c r="EC17" s="640"/>
    </row>
    <row r="18" spans="2:133" ht="11.25" customHeight="1" x14ac:dyDescent="0.15">
      <c r="B18" s="627" t="s">
        <v>271</v>
      </c>
      <c r="C18" s="628"/>
      <c r="D18" s="628"/>
      <c r="E18" s="628"/>
      <c r="F18" s="628"/>
      <c r="G18" s="628"/>
      <c r="H18" s="628"/>
      <c r="I18" s="628"/>
      <c r="J18" s="628"/>
      <c r="K18" s="628"/>
      <c r="L18" s="628"/>
      <c r="M18" s="628"/>
      <c r="N18" s="628"/>
      <c r="O18" s="628"/>
      <c r="P18" s="628"/>
      <c r="Q18" s="629"/>
      <c r="R18" s="630">
        <v>191928</v>
      </c>
      <c r="S18" s="631"/>
      <c r="T18" s="631"/>
      <c r="U18" s="631"/>
      <c r="V18" s="631"/>
      <c r="W18" s="631"/>
      <c r="X18" s="631"/>
      <c r="Y18" s="632"/>
      <c r="Z18" s="633">
        <v>0.5</v>
      </c>
      <c r="AA18" s="633"/>
      <c r="AB18" s="633"/>
      <c r="AC18" s="633"/>
      <c r="AD18" s="634">
        <v>185090</v>
      </c>
      <c r="AE18" s="634"/>
      <c r="AF18" s="634"/>
      <c r="AG18" s="634"/>
      <c r="AH18" s="634"/>
      <c r="AI18" s="634"/>
      <c r="AJ18" s="634"/>
      <c r="AK18" s="634"/>
      <c r="AL18" s="635">
        <v>0.89999997615814209</v>
      </c>
      <c r="AM18" s="636"/>
      <c r="AN18" s="636"/>
      <c r="AO18" s="637"/>
      <c r="AP18" s="627" t="s">
        <v>272</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273</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274</v>
      </c>
      <c r="C19" s="628"/>
      <c r="D19" s="628"/>
      <c r="E19" s="628"/>
      <c r="F19" s="628"/>
      <c r="G19" s="628"/>
      <c r="H19" s="628"/>
      <c r="I19" s="628"/>
      <c r="J19" s="628"/>
      <c r="K19" s="628"/>
      <c r="L19" s="628"/>
      <c r="M19" s="628"/>
      <c r="N19" s="628"/>
      <c r="O19" s="628"/>
      <c r="P19" s="628"/>
      <c r="Q19" s="629"/>
      <c r="R19" s="630">
        <v>73858</v>
      </c>
      <c r="S19" s="631"/>
      <c r="T19" s="631"/>
      <c r="U19" s="631"/>
      <c r="V19" s="631"/>
      <c r="W19" s="631"/>
      <c r="X19" s="631"/>
      <c r="Y19" s="632"/>
      <c r="Z19" s="633">
        <v>0.2</v>
      </c>
      <c r="AA19" s="633"/>
      <c r="AB19" s="633"/>
      <c r="AC19" s="633"/>
      <c r="AD19" s="634">
        <v>73858</v>
      </c>
      <c r="AE19" s="634"/>
      <c r="AF19" s="634"/>
      <c r="AG19" s="634"/>
      <c r="AH19" s="634"/>
      <c r="AI19" s="634"/>
      <c r="AJ19" s="634"/>
      <c r="AK19" s="634"/>
      <c r="AL19" s="635">
        <v>0.3</v>
      </c>
      <c r="AM19" s="636"/>
      <c r="AN19" s="636"/>
      <c r="AO19" s="637"/>
      <c r="AP19" s="627" t="s">
        <v>275</v>
      </c>
      <c r="AQ19" s="628"/>
      <c r="AR19" s="628"/>
      <c r="AS19" s="628"/>
      <c r="AT19" s="628"/>
      <c r="AU19" s="628"/>
      <c r="AV19" s="628"/>
      <c r="AW19" s="628"/>
      <c r="AX19" s="628"/>
      <c r="AY19" s="628"/>
      <c r="AZ19" s="628"/>
      <c r="BA19" s="628"/>
      <c r="BB19" s="628"/>
      <c r="BC19" s="628"/>
      <c r="BD19" s="628"/>
      <c r="BE19" s="628"/>
      <c r="BF19" s="629"/>
      <c r="BG19" s="630">
        <v>544491</v>
      </c>
      <c r="BH19" s="631"/>
      <c r="BI19" s="631"/>
      <c r="BJ19" s="631"/>
      <c r="BK19" s="631"/>
      <c r="BL19" s="631"/>
      <c r="BM19" s="631"/>
      <c r="BN19" s="632"/>
      <c r="BO19" s="633">
        <v>5.0999999999999996</v>
      </c>
      <c r="BP19" s="633"/>
      <c r="BQ19" s="633"/>
      <c r="BR19" s="633"/>
      <c r="BS19" s="634" t="s">
        <v>129</v>
      </c>
      <c r="BT19" s="634"/>
      <c r="BU19" s="634"/>
      <c r="BV19" s="634"/>
      <c r="BW19" s="634"/>
      <c r="BX19" s="634"/>
      <c r="BY19" s="634"/>
      <c r="BZ19" s="634"/>
      <c r="CA19" s="634"/>
      <c r="CB19" s="638"/>
      <c r="CD19" s="645" t="s">
        <v>276</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277</v>
      </c>
      <c r="C20" s="628"/>
      <c r="D20" s="628"/>
      <c r="E20" s="628"/>
      <c r="F20" s="628"/>
      <c r="G20" s="628"/>
      <c r="H20" s="628"/>
      <c r="I20" s="628"/>
      <c r="J20" s="628"/>
      <c r="K20" s="628"/>
      <c r="L20" s="628"/>
      <c r="M20" s="628"/>
      <c r="N20" s="628"/>
      <c r="O20" s="628"/>
      <c r="P20" s="628"/>
      <c r="Q20" s="629"/>
      <c r="R20" s="630">
        <v>11248</v>
      </c>
      <c r="S20" s="631"/>
      <c r="T20" s="631"/>
      <c r="U20" s="631"/>
      <c r="V20" s="631"/>
      <c r="W20" s="631"/>
      <c r="X20" s="631"/>
      <c r="Y20" s="632"/>
      <c r="Z20" s="633">
        <v>0</v>
      </c>
      <c r="AA20" s="633"/>
      <c r="AB20" s="633"/>
      <c r="AC20" s="633"/>
      <c r="AD20" s="634">
        <v>11248</v>
      </c>
      <c r="AE20" s="634"/>
      <c r="AF20" s="634"/>
      <c r="AG20" s="634"/>
      <c r="AH20" s="634"/>
      <c r="AI20" s="634"/>
      <c r="AJ20" s="634"/>
      <c r="AK20" s="634"/>
      <c r="AL20" s="635">
        <v>0.1</v>
      </c>
      <c r="AM20" s="636"/>
      <c r="AN20" s="636"/>
      <c r="AO20" s="637"/>
      <c r="AP20" s="627" t="s">
        <v>278</v>
      </c>
      <c r="AQ20" s="628"/>
      <c r="AR20" s="628"/>
      <c r="AS20" s="628"/>
      <c r="AT20" s="628"/>
      <c r="AU20" s="628"/>
      <c r="AV20" s="628"/>
      <c r="AW20" s="628"/>
      <c r="AX20" s="628"/>
      <c r="AY20" s="628"/>
      <c r="AZ20" s="628"/>
      <c r="BA20" s="628"/>
      <c r="BB20" s="628"/>
      <c r="BC20" s="628"/>
      <c r="BD20" s="628"/>
      <c r="BE20" s="628"/>
      <c r="BF20" s="629"/>
      <c r="BG20" s="630">
        <v>544491</v>
      </c>
      <c r="BH20" s="631"/>
      <c r="BI20" s="631"/>
      <c r="BJ20" s="631"/>
      <c r="BK20" s="631"/>
      <c r="BL20" s="631"/>
      <c r="BM20" s="631"/>
      <c r="BN20" s="632"/>
      <c r="BO20" s="633">
        <v>5.0999999999999996</v>
      </c>
      <c r="BP20" s="633"/>
      <c r="BQ20" s="633"/>
      <c r="BR20" s="633"/>
      <c r="BS20" s="634" t="s">
        <v>129</v>
      </c>
      <c r="BT20" s="634"/>
      <c r="BU20" s="634"/>
      <c r="BV20" s="634"/>
      <c r="BW20" s="634"/>
      <c r="BX20" s="634"/>
      <c r="BY20" s="634"/>
      <c r="BZ20" s="634"/>
      <c r="CA20" s="634"/>
      <c r="CB20" s="638"/>
      <c r="CD20" s="645" t="s">
        <v>279</v>
      </c>
      <c r="CE20" s="646"/>
      <c r="CF20" s="646"/>
      <c r="CG20" s="646"/>
      <c r="CH20" s="646"/>
      <c r="CI20" s="646"/>
      <c r="CJ20" s="646"/>
      <c r="CK20" s="646"/>
      <c r="CL20" s="646"/>
      <c r="CM20" s="646"/>
      <c r="CN20" s="646"/>
      <c r="CO20" s="646"/>
      <c r="CP20" s="646"/>
      <c r="CQ20" s="647"/>
      <c r="CR20" s="630">
        <v>40056861</v>
      </c>
      <c r="CS20" s="631"/>
      <c r="CT20" s="631"/>
      <c r="CU20" s="631"/>
      <c r="CV20" s="631"/>
      <c r="CW20" s="631"/>
      <c r="CX20" s="631"/>
      <c r="CY20" s="632"/>
      <c r="CZ20" s="633">
        <v>100</v>
      </c>
      <c r="DA20" s="633"/>
      <c r="DB20" s="633"/>
      <c r="DC20" s="633"/>
      <c r="DD20" s="639">
        <v>3943097</v>
      </c>
      <c r="DE20" s="631"/>
      <c r="DF20" s="631"/>
      <c r="DG20" s="631"/>
      <c r="DH20" s="631"/>
      <c r="DI20" s="631"/>
      <c r="DJ20" s="631"/>
      <c r="DK20" s="631"/>
      <c r="DL20" s="631"/>
      <c r="DM20" s="631"/>
      <c r="DN20" s="631"/>
      <c r="DO20" s="631"/>
      <c r="DP20" s="632"/>
      <c r="DQ20" s="639">
        <v>26126553</v>
      </c>
      <c r="DR20" s="631"/>
      <c r="DS20" s="631"/>
      <c r="DT20" s="631"/>
      <c r="DU20" s="631"/>
      <c r="DV20" s="631"/>
      <c r="DW20" s="631"/>
      <c r="DX20" s="631"/>
      <c r="DY20" s="631"/>
      <c r="DZ20" s="631"/>
      <c r="EA20" s="631"/>
      <c r="EB20" s="631"/>
      <c r="EC20" s="640"/>
    </row>
    <row r="21" spans="2:133" ht="11.25" customHeight="1" x14ac:dyDescent="0.15">
      <c r="B21" s="627" t="s">
        <v>280</v>
      </c>
      <c r="C21" s="628"/>
      <c r="D21" s="628"/>
      <c r="E21" s="628"/>
      <c r="F21" s="628"/>
      <c r="G21" s="628"/>
      <c r="H21" s="628"/>
      <c r="I21" s="628"/>
      <c r="J21" s="628"/>
      <c r="K21" s="628"/>
      <c r="L21" s="628"/>
      <c r="M21" s="628"/>
      <c r="N21" s="628"/>
      <c r="O21" s="628"/>
      <c r="P21" s="628"/>
      <c r="Q21" s="629"/>
      <c r="R21" s="630">
        <v>6018</v>
      </c>
      <c r="S21" s="631"/>
      <c r="T21" s="631"/>
      <c r="U21" s="631"/>
      <c r="V21" s="631"/>
      <c r="W21" s="631"/>
      <c r="X21" s="631"/>
      <c r="Y21" s="632"/>
      <c r="Z21" s="633">
        <v>0</v>
      </c>
      <c r="AA21" s="633"/>
      <c r="AB21" s="633"/>
      <c r="AC21" s="633"/>
      <c r="AD21" s="634">
        <v>6018</v>
      </c>
      <c r="AE21" s="634"/>
      <c r="AF21" s="634"/>
      <c r="AG21" s="634"/>
      <c r="AH21" s="634"/>
      <c r="AI21" s="634"/>
      <c r="AJ21" s="634"/>
      <c r="AK21" s="634"/>
      <c r="AL21" s="635">
        <v>0</v>
      </c>
      <c r="AM21" s="636"/>
      <c r="AN21" s="636"/>
      <c r="AO21" s="637"/>
      <c r="AP21" s="649" t="s">
        <v>281</v>
      </c>
      <c r="AQ21" s="650"/>
      <c r="AR21" s="650"/>
      <c r="AS21" s="650"/>
      <c r="AT21" s="650"/>
      <c r="AU21" s="650"/>
      <c r="AV21" s="650"/>
      <c r="AW21" s="650"/>
      <c r="AX21" s="650"/>
      <c r="AY21" s="650"/>
      <c r="AZ21" s="650"/>
      <c r="BA21" s="650"/>
      <c r="BB21" s="650"/>
      <c r="BC21" s="650"/>
      <c r="BD21" s="650"/>
      <c r="BE21" s="650"/>
      <c r="BF21" s="651"/>
      <c r="BG21" s="630">
        <v>577</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282</v>
      </c>
      <c r="C22" s="656"/>
      <c r="D22" s="656"/>
      <c r="E22" s="656"/>
      <c r="F22" s="656"/>
      <c r="G22" s="656"/>
      <c r="H22" s="656"/>
      <c r="I22" s="656"/>
      <c r="J22" s="656"/>
      <c r="K22" s="656"/>
      <c r="L22" s="656"/>
      <c r="M22" s="656"/>
      <c r="N22" s="656"/>
      <c r="O22" s="656"/>
      <c r="P22" s="656"/>
      <c r="Q22" s="657"/>
      <c r="R22" s="630">
        <v>100804</v>
      </c>
      <c r="S22" s="631"/>
      <c r="T22" s="631"/>
      <c r="U22" s="631"/>
      <c r="V22" s="631"/>
      <c r="W22" s="631"/>
      <c r="X22" s="631"/>
      <c r="Y22" s="632"/>
      <c r="Z22" s="633">
        <v>0.2</v>
      </c>
      <c r="AA22" s="633"/>
      <c r="AB22" s="633"/>
      <c r="AC22" s="633"/>
      <c r="AD22" s="634">
        <v>93966</v>
      </c>
      <c r="AE22" s="634"/>
      <c r="AF22" s="634"/>
      <c r="AG22" s="634"/>
      <c r="AH22" s="634"/>
      <c r="AI22" s="634"/>
      <c r="AJ22" s="634"/>
      <c r="AK22" s="634"/>
      <c r="AL22" s="635">
        <v>0.40000000596046448</v>
      </c>
      <c r="AM22" s="636"/>
      <c r="AN22" s="636"/>
      <c r="AO22" s="637"/>
      <c r="AP22" s="649" t="s">
        <v>283</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284</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285</v>
      </c>
      <c r="C23" s="628"/>
      <c r="D23" s="628"/>
      <c r="E23" s="628"/>
      <c r="F23" s="628"/>
      <c r="G23" s="628"/>
      <c r="H23" s="628"/>
      <c r="I23" s="628"/>
      <c r="J23" s="628"/>
      <c r="K23" s="628"/>
      <c r="L23" s="628"/>
      <c r="M23" s="628"/>
      <c r="N23" s="628"/>
      <c r="O23" s="628"/>
      <c r="P23" s="628"/>
      <c r="Q23" s="629"/>
      <c r="R23" s="630">
        <v>10364655</v>
      </c>
      <c r="S23" s="631"/>
      <c r="T23" s="631"/>
      <c r="U23" s="631"/>
      <c r="V23" s="631"/>
      <c r="W23" s="631"/>
      <c r="X23" s="631"/>
      <c r="Y23" s="632"/>
      <c r="Z23" s="633">
        <v>24.8</v>
      </c>
      <c r="AA23" s="633"/>
      <c r="AB23" s="633"/>
      <c r="AC23" s="633"/>
      <c r="AD23" s="634">
        <v>8846568</v>
      </c>
      <c r="AE23" s="634"/>
      <c r="AF23" s="634"/>
      <c r="AG23" s="634"/>
      <c r="AH23" s="634"/>
      <c r="AI23" s="634"/>
      <c r="AJ23" s="634"/>
      <c r="AK23" s="634"/>
      <c r="AL23" s="635">
        <v>40.700000000000003</v>
      </c>
      <c r="AM23" s="636"/>
      <c r="AN23" s="636"/>
      <c r="AO23" s="637"/>
      <c r="AP23" s="649" t="s">
        <v>286</v>
      </c>
      <c r="AQ23" s="650"/>
      <c r="AR23" s="650"/>
      <c r="AS23" s="650"/>
      <c r="AT23" s="650"/>
      <c r="AU23" s="650"/>
      <c r="AV23" s="650"/>
      <c r="AW23" s="650"/>
      <c r="AX23" s="650"/>
      <c r="AY23" s="650"/>
      <c r="AZ23" s="650"/>
      <c r="BA23" s="650"/>
      <c r="BB23" s="650"/>
      <c r="BC23" s="650"/>
      <c r="BD23" s="650"/>
      <c r="BE23" s="650"/>
      <c r="BF23" s="651"/>
      <c r="BG23" s="630">
        <v>543914</v>
      </c>
      <c r="BH23" s="631"/>
      <c r="BI23" s="631"/>
      <c r="BJ23" s="631"/>
      <c r="BK23" s="631"/>
      <c r="BL23" s="631"/>
      <c r="BM23" s="631"/>
      <c r="BN23" s="632"/>
      <c r="BO23" s="633">
        <v>5.0999999999999996</v>
      </c>
      <c r="BP23" s="633"/>
      <c r="BQ23" s="633"/>
      <c r="BR23" s="633"/>
      <c r="BS23" s="634" t="s">
        <v>129</v>
      </c>
      <c r="BT23" s="634"/>
      <c r="BU23" s="634"/>
      <c r="BV23" s="634"/>
      <c r="BW23" s="634"/>
      <c r="BX23" s="634"/>
      <c r="BY23" s="634"/>
      <c r="BZ23" s="634"/>
      <c r="CA23" s="634"/>
      <c r="CB23" s="638"/>
      <c r="CD23" s="612" t="s">
        <v>226</v>
      </c>
      <c r="CE23" s="613"/>
      <c r="CF23" s="613"/>
      <c r="CG23" s="613"/>
      <c r="CH23" s="613"/>
      <c r="CI23" s="613"/>
      <c r="CJ23" s="613"/>
      <c r="CK23" s="613"/>
      <c r="CL23" s="613"/>
      <c r="CM23" s="613"/>
      <c r="CN23" s="613"/>
      <c r="CO23" s="613"/>
      <c r="CP23" s="613"/>
      <c r="CQ23" s="614"/>
      <c r="CR23" s="612" t="s">
        <v>287</v>
      </c>
      <c r="CS23" s="613"/>
      <c r="CT23" s="613"/>
      <c r="CU23" s="613"/>
      <c r="CV23" s="613"/>
      <c r="CW23" s="613"/>
      <c r="CX23" s="613"/>
      <c r="CY23" s="614"/>
      <c r="CZ23" s="612" t="s">
        <v>288</v>
      </c>
      <c r="DA23" s="613"/>
      <c r="DB23" s="613"/>
      <c r="DC23" s="614"/>
      <c r="DD23" s="612" t="s">
        <v>289</v>
      </c>
      <c r="DE23" s="613"/>
      <c r="DF23" s="613"/>
      <c r="DG23" s="613"/>
      <c r="DH23" s="613"/>
      <c r="DI23" s="613"/>
      <c r="DJ23" s="613"/>
      <c r="DK23" s="614"/>
      <c r="DL23" s="664" t="s">
        <v>290</v>
      </c>
      <c r="DM23" s="665"/>
      <c r="DN23" s="665"/>
      <c r="DO23" s="665"/>
      <c r="DP23" s="665"/>
      <c r="DQ23" s="665"/>
      <c r="DR23" s="665"/>
      <c r="DS23" s="665"/>
      <c r="DT23" s="665"/>
      <c r="DU23" s="665"/>
      <c r="DV23" s="666"/>
      <c r="DW23" s="612" t="s">
        <v>291</v>
      </c>
      <c r="DX23" s="613"/>
      <c r="DY23" s="613"/>
      <c r="DZ23" s="613"/>
      <c r="EA23" s="613"/>
      <c r="EB23" s="613"/>
      <c r="EC23" s="614"/>
    </row>
    <row r="24" spans="2:133" ht="11.25" customHeight="1" x14ac:dyDescent="0.15">
      <c r="B24" s="627" t="s">
        <v>292</v>
      </c>
      <c r="C24" s="628"/>
      <c r="D24" s="628"/>
      <c r="E24" s="628"/>
      <c r="F24" s="628"/>
      <c r="G24" s="628"/>
      <c r="H24" s="628"/>
      <c r="I24" s="628"/>
      <c r="J24" s="628"/>
      <c r="K24" s="628"/>
      <c r="L24" s="628"/>
      <c r="M24" s="628"/>
      <c r="N24" s="628"/>
      <c r="O24" s="628"/>
      <c r="P24" s="628"/>
      <c r="Q24" s="629"/>
      <c r="R24" s="630">
        <v>8846568</v>
      </c>
      <c r="S24" s="631"/>
      <c r="T24" s="631"/>
      <c r="U24" s="631"/>
      <c r="V24" s="631"/>
      <c r="W24" s="631"/>
      <c r="X24" s="631"/>
      <c r="Y24" s="632"/>
      <c r="Z24" s="633">
        <v>21.2</v>
      </c>
      <c r="AA24" s="633"/>
      <c r="AB24" s="633"/>
      <c r="AC24" s="633"/>
      <c r="AD24" s="634">
        <v>8846568</v>
      </c>
      <c r="AE24" s="634"/>
      <c r="AF24" s="634"/>
      <c r="AG24" s="634"/>
      <c r="AH24" s="634"/>
      <c r="AI24" s="634"/>
      <c r="AJ24" s="634"/>
      <c r="AK24" s="634"/>
      <c r="AL24" s="635">
        <v>40.700000000000003</v>
      </c>
      <c r="AM24" s="636"/>
      <c r="AN24" s="636"/>
      <c r="AO24" s="637"/>
      <c r="AP24" s="649" t="s">
        <v>293</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294</v>
      </c>
      <c r="CE24" s="642"/>
      <c r="CF24" s="642"/>
      <c r="CG24" s="642"/>
      <c r="CH24" s="642"/>
      <c r="CI24" s="642"/>
      <c r="CJ24" s="642"/>
      <c r="CK24" s="642"/>
      <c r="CL24" s="642"/>
      <c r="CM24" s="642"/>
      <c r="CN24" s="642"/>
      <c r="CO24" s="642"/>
      <c r="CP24" s="642"/>
      <c r="CQ24" s="643"/>
      <c r="CR24" s="619">
        <v>17248093</v>
      </c>
      <c r="CS24" s="620"/>
      <c r="CT24" s="620"/>
      <c r="CU24" s="620"/>
      <c r="CV24" s="620"/>
      <c r="CW24" s="620"/>
      <c r="CX24" s="620"/>
      <c r="CY24" s="621"/>
      <c r="CZ24" s="624">
        <v>43.1</v>
      </c>
      <c r="DA24" s="625"/>
      <c r="DB24" s="625"/>
      <c r="DC24" s="644"/>
      <c r="DD24" s="667">
        <v>10343016</v>
      </c>
      <c r="DE24" s="620"/>
      <c r="DF24" s="620"/>
      <c r="DG24" s="620"/>
      <c r="DH24" s="620"/>
      <c r="DI24" s="620"/>
      <c r="DJ24" s="620"/>
      <c r="DK24" s="621"/>
      <c r="DL24" s="667">
        <v>9883336</v>
      </c>
      <c r="DM24" s="620"/>
      <c r="DN24" s="620"/>
      <c r="DO24" s="620"/>
      <c r="DP24" s="620"/>
      <c r="DQ24" s="620"/>
      <c r="DR24" s="620"/>
      <c r="DS24" s="620"/>
      <c r="DT24" s="620"/>
      <c r="DU24" s="620"/>
      <c r="DV24" s="621"/>
      <c r="DW24" s="624">
        <v>42.7</v>
      </c>
      <c r="DX24" s="625"/>
      <c r="DY24" s="625"/>
      <c r="DZ24" s="625"/>
      <c r="EA24" s="625"/>
      <c r="EB24" s="625"/>
      <c r="EC24" s="626"/>
    </row>
    <row r="25" spans="2:133" ht="11.25" customHeight="1" x14ac:dyDescent="0.15">
      <c r="B25" s="627" t="s">
        <v>295</v>
      </c>
      <c r="C25" s="628"/>
      <c r="D25" s="628"/>
      <c r="E25" s="628"/>
      <c r="F25" s="628"/>
      <c r="G25" s="628"/>
      <c r="H25" s="628"/>
      <c r="I25" s="628"/>
      <c r="J25" s="628"/>
      <c r="K25" s="628"/>
      <c r="L25" s="628"/>
      <c r="M25" s="628"/>
      <c r="N25" s="628"/>
      <c r="O25" s="628"/>
      <c r="P25" s="628"/>
      <c r="Q25" s="629"/>
      <c r="R25" s="630">
        <v>1518087</v>
      </c>
      <c r="S25" s="631"/>
      <c r="T25" s="631"/>
      <c r="U25" s="631"/>
      <c r="V25" s="631"/>
      <c r="W25" s="631"/>
      <c r="X25" s="631"/>
      <c r="Y25" s="632"/>
      <c r="Z25" s="633">
        <v>3.6</v>
      </c>
      <c r="AA25" s="633"/>
      <c r="AB25" s="633"/>
      <c r="AC25" s="633"/>
      <c r="AD25" s="634" t="s">
        <v>129</v>
      </c>
      <c r="AE25" s="634"/>
      <c r="AF25" s="634"/>
      <c r="AG25" s="634"/>
      <c r="AH25" s="634"/>
      <c r="AI25" s="634"/>
      <c r="AJ25" s="634"/>
      <c r="AK25" s="634"/>
      <c r="AL25" s="635" t="s">
        <v>129</v>
      </c>
      <c r="AM25" s="636"/>
      <c r="AN25" s="636"/>
      <c r="AO25" s="637"/>
      <c r="AP25" s="649" t="s">
        <v>296</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297</v>
      </c>
      <c r="CE25" s="646"/>
      <c r="CF25" s="646"/>
      <c r="CG25" s="646"/>
      <c r="CH25" s="646"/>
      <c r="CI25" s="646"/>
      <c r="CJ25" s="646"/>
      <c r="CK25" s="646"/>
      <c r="CL25" s="646"/>
      <c r="CM25" s="646"/>
      <c r="CN25" s="646"/>
      <c r="CO25" s="646"/>
      <c r="CP25" s="646"/>
      <c r="CQ25" s="647"/>
      <c r="CR25" s="630">
        <v>5279123</v>
      </c>
      <c r="CS25" s="668"/>
      <c r="CT25" s="668"/>
      <c r="CU25" s="668"/>
      <c r="CV25" s="668"/>
      <c r="CW25" s="668"/>
      <c r="CX25" s="668"/>
      <c r="CY25" s="669"/>
      <c r="CZ25" s="635">
        <v>13.2</v>
      </c>
      <c r="DA25" s="670"/>
      <c r="DB25" s="670"/>
      <c r="DC25" s="673"/>
      <c r="DD25" s="639">
        <v>4625677</v>
      </c>
      <c r="DE25" s="668"/>
      <c r="DF25" s="668"/>
      <c r="DG25" s="668"/>
      <c r="DH25" s="668"/>
      <c r="DI25" s="668"/>
      <c r="DJ25" s="668"/>
      <c r="DK25" s="669"/>
      <c r="DL25" s="639">
        <v>4591949</v>
      </c>
      <c r="DM25" s="668"/>
      <c r="DN25" s="668"/>
      <c r="DO25" s="668"/>
      <c r="DP25" s="668"/>
      <c r="DQ25" s="668"/>
      <c r="DR25" s="668"/>
      <c r="DS25" s="668"/>
      <c r="DT25" s="668"/>
      <c r="DU25" s="668"/>
      <c r="DV25" s="669"/>
      <c r="DW25" s="635">
        <v>19.8</v>
      </c>
      <c r="DX25" s="670"/>
      <c r="DY25" s="670"/>
      <c r="DZ25" s="670"/>
      <c r="EA25" s="670"/>
      <c r="EB25" s="670"/>
      <c r="EC25" s="671"/>
    </row>
    <row r="26" spans="2:133" ht="11.25" customHeight="1" x14ac:dyDescent="0.15">
      <c r="B26" s="627" t="s">
        <v>298</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299</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300</v>
      </c>
      <c r="CE26" s="646"/>
      <c r="CF26" s="646"/>
      <c r="CG26" s="646"/>
      <c r="CH26" s="646"/>
      <c r="CI26" s="646"/>
      <c r="CJ26" s="646"/>
      <c r="CK26" s="646"/>
      <c r="CL26" s="646"/>
      <c r="CM26" s="646"/>
      <c r="CN26" s="646"/>
      <c r="CO26" s="646"/>
      <c r="CP26" s="646"/>
      <c r="CQ26" s="647"/>
      <c r="CR26" s="630">
        <v>2761994</v>
      </c>
      <c r="CS26" s="631"/>
      <c r="CT26" s="631"/>
      <c r="CU26" s="631"/>
      <c r="CV26" s="631"/>
      <c r="CW26" s="631"/>
      <c r="CX26" s="631"/>
      <c r="CY26" s="632"/>
      <c r="CZ26" s="635">
        <v>6.9</v>
      </c>
      <c r="DA26" s="670"/>
      <c r="DB26" s="670"/>
      <c r="DC26" s="673"/>
      <c r="DD26" s="639">
        <v>2460396</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15">
      <c r="B27" s="627" t="s">
        <v>301</v>
      </c>
      <c r="C27" s="628"/>
      <c r="D27" s="628"/>
      <c r="E27" s="628"/>
      <c r="F27" s="628"/>
      <c r="G27" s="628"/>
      <c r="H27" s="628"/>
      <c r="I27" s="628"/>
      <c r="J27" s="628"/>
      <c r="K27" s="628"/>
      <c r="L27" s="628"/>
      <c r="M27" s="628"/>
      <c r="N27" s="628"/>
      <c r="O27" s="628"/>
      <c r="P27" s="628"/>
      <c r="Q27" s="629"/>
      <c r="R27" s="630">
        <v>23731602</v>
      </c>
      <c r="S27" s="631"/>
      <c r="T27" s="631"/>
      <c r="U27" s="631"/>
      <c r="V27" s="631"/>
      <c r="W27" s="631"/>
      <c r="X27" s="631"/>
      <c r="Y27" s="632"/>
      <c r="Z27" s="633">
        <v>56.8</v>
      </c>
      <c r="AA27" s="633"/>
      <c r="AB27" s="633"/>
      <c r="AC27" s="633"/>
      <c r="AD27" s="634">
        <v>21662186</v>
      </c>
      <c r="AE27" s="634"/>
      <c r="AF27" s="634"/>
      <c r="AG27" s="634"/>
      <c r="AH27" s="634"/>
      <c r="AI27" s="634"/>
      <c r="AJ27" s="634"/>
      <c r="AK27" s="634"/>
      <c r="AL27" s="635">
        <v>99.599998474121094</v>
      </c>
      <c r="AM27" s="636"/>
      <c r="AN27" s="636"/>
      <c r="AO27" s="637"/>
      <c r="AP27" s="627" t="s">
        <v>302</v>
      </c>
      <c r="AQ27" s="628"/>
      <c r="AR27" s="628"/>
      <c r="AS27" s="628"/>
      <c r="AT27" s="628"/>
      <c r="AU27" s="628"/>
      <c r="AV27" s="628"/>
      <c r="AW27" s="628"/>
      <c r="AX27" s="628"/>
      <c r="AY27" s="628"/>
      <c r="AZ27" s="628"/>
      <c r="BA27" s="628"/>
      <c r="BB27" s="628"/>
      <c r="BC27" s="628"/>
      <c r="BD27" s="628"/>
      <c r="BE27" s="628"/>
      <c r="BF27" s="629"/>
      <c r="BG27" s="630">
        <v>10725703</v>
      </c>
      <c r="BH27" s="631"/>
      <c r="BI27" s="631"/>
      <c r="BJ27" s="631"/>
      <c r="BK27" s="631"/>
      <c r="BL27" s="631"/>
      <c r="BM27" s="631"/>
      <c r="BN27" s="632"/>
      <c r="BO27" s="633">
        <v>100</v>
      </c>
      <c r="BP27" s="633"/>
      <c r="BQ27" s="633"/>
      <c r="BR27" s="633"/>
      <c r="BS27" s="634">
        <v>153667</v>
      </c>
      <c r="BT27" s="634"/>
      <c r="BU27" s="634"/>
      <c r="BV27" s="634"/>
      <c r="BW27" s="634"/>
      <c r="BX27" s="634"/>
      <c r="BY27" s="634"/>
      <c r="BZ27" s="634"/>
      <c r="CA27" s="634"/>
      <c r="CB27" s="638"/>
      <c r="CD27" s="645" t="s">
        <v>303</v>
      </c>
      <c r="CE27" s="646"/>
      <c r="CF27" s="646"/>
      <c r="CG27" s="646"/>
      <c r="CH27" s="646"/>
      <c r="CI27" s="646"/>
      <c r="CJ27" s="646"/>
      <c r="CK27" s="646"/>
      <c r="CL27" s="646"/>
      <c r="CM27" s="646"/>
      <c r="CN27" s="646"/>
      <c r="CO27" s="646"/>
      <c r="CP27" s="646"/>
      <c r="CQ27" s="647"/>
      <c r="CR27" s="630">
        <v>8158455</v>
      </c>
      <c r="CS27" s="668"/>
      <c r="CT27" s="668"/>
      <c r="CU27" s="668"/>
      <c r="CV27" s="668"/>
      <c r="CW27" s="668"/>
      <c r="CX27" s="668"/>
      <c r="CY27" s="669"/>
      <c r="CZ27" s="635">
        <v>20.399999999999999</v>
      </c>
      <c r="DA27" s="670"/>
      <c r="DB27" s="670"/>
      <c r="DC27" s="673"/>
      <c r="DD27" s="639">
        <v>1997006</v>
      </c>
      <c r="DE27" s="668"/>
      <c r="DF27" s="668"/>
      <c r="DG27" s="668"/>
      <c r="DH27" s="668"/>
      <c r="DI27" s="668"/>
      <c r="DJ27" s="668"/>
      <c r="DK27" s="669"/>
      <c r="DL27" s="639">
        <v>1923035</v>
      </c>
      <c r="DM27" s="668"/>
      <c r="DN27" s="668"/>
      <c r="DO27" s="668"/>
      <c r="DP27" s="668"/>
      <c r="DQ27" s="668"/>
      <c r="DR27" s="668"/>
      <c r="DS27" s="668"/>
      <c r="DT27" s="668"/>
      <c r="DU27" s="668"/>
      <c r="DV27" s="669"/>
      <c r="DW27" s="635">
        <v>8.3000000000000007</v>
      </c>
      <c r="DX27" s="670"/>
      <c r="DY27" s="670"/>
      <c r="DZ27" s="670"/>
      <c r="EA27" s="670"/>
      <c r="EB27" s="670"/>
      <c r="EC27" s="671"/>
    </row>
    <row r="28" spans="2:133" ht="11.25" customHeight="1" x14ac:dyDescent="0.15">
      <c r="B28" s="627" t="s">
        <v>304</v>
      </c>
      <c r="C28" s="628"/>
      <c r="D28" s="628"/>
      <c r="E28" s="628"/>
      <c r="F28" s="628"/>
      <c r="G28" s="628"/>
      <c r="H28" s="628"/>
      <c r="I28" s="628"/>
      <c r="J28" s="628"/>
      <c r="K28" s="628"/>
      <c r="L28" s="628"/>
      <c r="M28" s="628"/>
      <c r="N28" s="628"/>
      <c r="O28" s="628"/>
      <c r="P28" s="628"/>
      <c r="Q28" s="629"/>
      <c r="R28" s="630">
        <v>13100</v>
      </c>
      <c r="S28" s="631"/>
      <c r="T28" s="631"/>
      <c r="U28" s="631"/>
      <c r="V28" s="631"/>
      <c r="W28" s="631"/>
      <c r="X28" s="631"/>
      <c r="Y28" s="632"/>
      <c r="Z28" s="633">
        <v>0</v>
      </c>
      <c r="AA28" s="633"/>
      <c r="AB28" s="633"/>
      <c r="AC28" s="633"/>
      <c r="AD28" s="634">
        <v>13100</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305</v>
      </c>
      <c r="CE28" s="646"/>
      <c r="CF28" s="646"/>
      <c r="CG28" s="646"/>
      <c r="CH28" s="646"/>
      <c r="CI28" s="646"/>
      <c r="CJ28" s="646"/>
      <c r="CK28" s="646"/>
      <c r="CL28" s="646"/>
      <c r="CM28" s="646"/>
      <c r="CN28" s="646"/>
      <c r="CO28" s="646"/>
      <c r="CP28" s="646"/>
      <c r="CQ28" s="647"/>
      <c r="CR28" s="630">
        <v>3810515</v>
      </c>
      <c r="CS28" s="631"/>
      <c r="CT28" s="631"/>
      <c r="CU28" s="631"/>
      <c r="CV28" s="631"/>
      <c r="CW28" s="631"/>
      <c r="CX28" s="631"/>
      <c r="CY28" s="632"/>
      <c r="CZ28" s="635">
        <v>9.5</v>
      </c>
      <c r="DA28" s="670"/>
      <c r="DB28" s="670"/>
      <c r="DC28" s="673"/>
      <c r="DD28" s="639">
        <v>3720333</v>
      </c>
      <c r="DE28" s="631"/>
      <c r="DF28" s="631"/>
      <c r="DG28" s="631"/>
      <c r="DH28" s="631"/>
      <c r="DI28" s="631"/>
      <c r="DJ28" s="631"/>
      <c r="DK28" s="632"/>
      <c r="DL28" s="639">
        <v>3368352</v>
      </c>
      <c r="DM28" s="631"/>
      <c r="DN28" s="631"/>
      <c r="DO28" s="631"/>
      <c r="DP28" s="631"/>
      <c r="DQ28" s="631"/>
      <c r="DR28" s="631"/>
      <c r="DS28" s="631"/>
      <c r="DT28" s="631"/>
      <c r="DU28" s="631"/>
      <c r="DV28" s="632"/>
      <c r="DW28" s="635">
        <v>14.5</v>
      </c>
      <c r="DX28" s="670"/>
      <c r="DY28" s="670"/>
      <c r="DZ28" s="670"/>
      <c r="EA28" s="670"/>
      <c r="EB28" s="670"/>
      <c r="EC28" s="671"/>
    </row>
    <row r="29" spans="2:133" ht="11.25" customHeight="1" x14ac:dyDescent="0.15">
      <c r="B29" s="627" t="s">
        <v>306</v>
      </c>
      <c r="C29" s="628"/>
      <c r="D29" s="628"/>
      <c r="E29" s="628"/>
      <c r="F29" s="628"/>
      <c r="G29" s="628"/>
      <c r="H29" s="628"/>
      <c r="I29" s="628"/>
      <c r="J29" s="628"/>
      <c r="K29" s="628"/>
      <c r="L29" s="628"/>
      <c r="M29" s="628"/>
      <c r="N29" s="628"/>
      <c r="O29" s="628"/>
      <c r="P29" s="628"/>
      <c r="Q29" s="629"/>
      <c r="R29" s="630">
        <v>549101</v>
      </c>
      <c r="S29" s="631"/>
      <c r="T29" s="631"/>
      <c r="U29" s="631"/>
      <c r="V29" s="631"/>
      <c r="W29" s="631"/>
      <c r="X29" s="631"/>
      <c r="Y29" s="632"/>
      <c r="Z29" s="633">
        <v>1.3</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307</v>
      </c>
      <c r="CE29" s="680"/>
      <c r="CF29" s="645" t="s">
        <v>70</v>
      </c>
      <c r="CG29" s="646"/>
      <c r="CH29" s="646"/>
      <c r="CI29" s="646"/>
      <c r="CJ29" s="646"/>
      <c r="CK29" s="646"/>
      <c r="CL29" s="646"/>
      <c r="CM29" s="646"/>
      <c r="CN29" s="646"/>
      <c r="CO29" s="646"/>
      <c r="CP29" s="646"/>
      <c r="CQ29" s="647"/>
      <c r="CR29" s="630">
        <v>3810515</v>
      </c>
      <c r="CS29" s="668"/>
      <c r="CT29" s="668"/>
      <c r="CU29" s="668"/>
      <c r="CV29" s="668"/>
      <c r="CW29" s="668"/>
      <c r="CX29" s="668"/>
      <c r="CY29" s="669"/>
      <c r="CZ29" s="635">
        <v>9.5</v>
      </c>
      <c r="DA29" s="670"/>
      <c r="DB29" s="670"/>
      <c r="DC29" s="673"/>
      <c r="DD29" s="639">
        <v>3720333</v>
      </c>
      <c r="DE29" s="668"/>
      <c r="DF29" s="668"/>
      <c r="DG29" s="668"/>
      <c r="DH29" s="668"/>
      <c r="DI29" s="668"/>
      <c r="DJ29" s="668"/>
      <c r="DK29" s="669"/>
      <c r="DL29" s="639">
        <v>3368352</v>
      </c>
      <c r="DM29" s="668"/>
      <c r="DN29" s="668"/>
      <c r="DO29" s="668"/>
      <c r="DP29" s="668"/>
      <c r="DQ29" s="668"/>
      <c r="DR29" s="668"/>
      <c r="DS29" s="668"/>
      <c r="DT29" s="668"/>
      <c r="DU29" s="668"/>
      <c r="DV29" s="669"/>
      <c r="DW29" s="635">
        <v>14.5</v>
      </c>
      <c r="DX29" s="670"/>
      <c r="DY29" s="670"/>
      <c r="DZ29" s="670"/>
      <c r="EA29" s="670"/>
      <c r="EB29" s="670"/>
      <c r="EC29" s="671"/>
    </row>
    <row r="30" spans="2:133" ht="11.25" customHeight="1" x14ac:dyDescent="0.15">
      <c r="B30" s="627" t="s">
        <v>308</v>
      </c>
      <c r="C30" s="628"/>
      <c r="D30" s="628"/>
      <c r="E30" s="628"/>
      <c r="F30" s="628"/>
      <c r="G30" s="628"/>
      <c r="H30" s="628"/>
      <c r="I30" s="628"/>
      <c r="J30" s="628"/>
      <c r="K30" s="628"/>
      <c r="L30" s="628"/>
      <c r="M30" s="628"/>
      <c r="N30" s="628"/>
      <c r="O30" s="628"/>
      <c r="P30" s="628"/>
      <c r="Q30" s="629"/>
      <c r="R30" s="630">
        <v>303702</v>
      </c>
      <c r="S30" s="631"/>
      <c r="T30" s="631"/>
      <c r="U30" s="631"/>
      <c r="V30" s="631"/>
      <c r="W30" s="631"/>
      <c r="X30" s="631"/>
      <c r="Y30" s="632"/>
      <c r="Z30" s="633">
        <v>0.7</v>
      </c>
      <c r="AA30" s="633"/>
      <c r="AB30" s="633"/>
      <c r="AC30" s="633"/>
      <c r="AD30" s="634">
        <v>57612</v>
      </c>
      <c r="AE30" s="634"/>
      <c r="AF30" s="634"/>
      <c r="AG30" s="634"/>
      <c r="AH30" s="634"/>
      <c r="AI30" s="634"/>
      <c r="AJ30" s="634"/>
      <c r="AK30" s="634"/>
      <c r="AL30" s="635">
        <v>0.3</v>
      </c>
      <c r="AM30" s="636"/>
      <c r="AN30" s="636"/>
      <c r="AO30" s="637"/>
      <c r="AP30" s="609" t="s">
        <v>226</v>
      </c>
      <c r="AQ30" s="610"/>
      <c r="AR30" s="610"/>
      <c r="AS30" s="610"/>
      <c r="AT30" s="610"/>
      <c r="AU30" s="610"/>
      <c r="AV30" s="610"/>
      <c r="AW30" s="610"/>
      <c r="AX30" s="610"/>
      <c r="AY30" s="610"/>
      <c r="AZ30" s="610"/>
      <c r="BA30" s="610"/>
      <c r="BB30" s="610"/>
      <c r="BC30" s="610"/>
      <c r="BD30" s="610"/>
      <c r="BE30" s="610"/>
      <c r="BF30" s="611"/>
      <c r="BG30" s="609" t="s">
        <v>309</v>
      </c>
      <c r="BH30" s="677"/>
      <c r="BI30" s="677"/>
      <c r="BJ30" s="677"/>
      <c r="BK30" s="677"/>
      <c r="BL30" s="677"/>
      <c r="BM30" s="677"/>
      <c r="BN30" s="677"/>
      <c r="BO30" s="677"/>
      <c r="BP30" s="677"/>
      <c r="BQ30" s="678"/>
      <c r="BR30" s="609" t="s">
        <v>310</v>
      </c>
      <c r="BS30" s="677"/>
      <c r="BT30" s="677"/>
      <c r="BU30" s="677"/>
      <c r="BV30" s="677"/>
      <c r="BW30" s="677"/>
      <c r="BX30" s="677"/>
      <c r="BY30" s="677"/>
      <c r="BZ30" s="677"/>
      <c r="CA30" s="677"/>
      <c r="CB30" s="678"/>
      <c r="CD30" s="681"/>
      <c r="CE30" s="682"/>
      <c r="CF30" s="645" t="s">
        <v>311</v>
      </c>
      <c r="CG30" s="646"/>
      <c r="CH30" s="646"/>
      <c r="CI30" s="646"/>
      <c r="CJ30" s="646"/>
      <c r="CK30" s="646"/>
      <c r="CL30" s="646"/>
      <c r="CM30" s="646"/>
      <c r="CN30" s="646"/>
      <c r="CO30" s="646"/>
      <c r="CP30" s="646"/>
      <c r="CQ30" s="647"/>
      <c r="CR30" s="630">
        <v>3617357</v>
      </c>
      <c r="CS30" s="631"/>
      <c r="CT30" s="631"/>
      <c r="CU30" s="631"/>
      <c r="CV30" s="631"/>
      <c r="CW30" s="631"/>
      <c r="CX30" s="631"/>
      <c r="CY30" s="632"/>
      <c r="CZ30" s="635">
        <v>9</v>
      </c>
      <c r="DA30" s="670"/>
      <c r="DB30" s="670"/>
      <c r="DC30" s="673"/>
      <c r="DD30" s="639">
        <v>3527175</v>
      </c>
      <c r="DE30" s="631"/>
      <c r="DF30" s="631"/>
      <c r="DG30" s="631"/>
      <c r="DH30" s="631"/>
      <c r="DI30" s="631"/>
      <c r="DJ30" s="631"/>
      <c r="DK30" s="632"/>
      <c r="DL30" s="639">
        <v>3175425</v>
      </c>
      <c r="DM30" s="631"/>
      <c r="DN30" s="631"/>
      <c r="DO30" s="631"/>
      <c r="DP30" s="631"/>
      <c r="DQ30" s="631"/>
      <c r="DR30" s="631"/>
      <c r="DS30" s="631"/>
      <c r="DT30" s="631"/>
      <c r="DU30" s="631"/>
      <c r="DV30" s="632"/>
      <c r="DW30" s="635">
        <v>13.7</v>
      </c>
      <c r="DX30" s="670"/>
      <c r="DY30" s="670"/>
      <c r="DZ30" s="670"/>
      <c r="EA30" s="670"/>
      <c r="EB30" s="670"/>
      <c r="EC30" s="671"/>
    </row>
    <row r="31" spans="2:133" ht="11.25" customHeight="1" x14ac:dyDescent="0.15">
      <c r="B31" s="627" t="s">
        <v>312</v>
      </c>
      <c r="C31" s="628"/>
      <c r="D31" s="628"/>
      <c r="E31" s="628"/>
      <c r="F31" s="628"/>
      <c r="G31" s="628"/>
      <c r="H31" s="628"/>
      <c r="I31" s="628"/>
      <c r="J31" s="628"/>
      <c r="K31" s="628"/>
      <c r="L31" s="628"/>
      <c r="M31" s="628"/>
      <c r="N31" s="628"/>
      <c r="O31" s="628"/>
      <c r="P31" s="628"/>
      <c r="Q31" s="629"/>
      <c r="R31" s="630">
        <v>39510</v>
      </c>
      <c r="S31" s="631"/>
      <c r="T31" s="631"/>
      <c r="U31" s="631"/>
      <c r="V31" s="631"/>
      <c r="W31" s="631"/>
      <c r="X31" s="631"/>
      <c r="Y31" s="632"/>
      <c r="Z31" s="633">
        <v>0.1</v>
      </c>
      <c r="AA31" s="633"/>
      <c r="AB31" s="633"/>
      <c r="AC31" s="633"/>
      <c r="AD31" s="634" t="s">
        <v>129</v>
      </c>
      <c r="AE31" s="634"/>
      <c r="AF31" s="634"/>
      <c r="AG31" s="634"/>
      <c r="AH31" s="634"/>
      <c r="AI31" s="634"/>
      <c r="AJ31" s="634"/>
      <c r="AK31" s="634"/>
      <c r="AL31" s="635" t="s">
        <v>129</v>
      </c>
      <c r="AM31" s="636"/>
      <c r="AN31" s="636"/>
      <c r="AO31" s="637"/>
      <c r="AP31" s="685" t="s">
        <v>313</v>
      </c>
      <c r="AQ31" s="686"/>
      <c r="AR31" s="686"/>
      <c r="AS31" s="686"/>
      <c r="AT31" s="691" t="s">
        <v>314</v>
      </c>
      <c r="AU31" s="366"/>
      <c r="AV31" s="366"/>
      <c r="AW31" s="366"/>
      <c r="AX31" s="616" t="s">
        <v>189</v>
      </c>
      <c r="AY31" s="617"/>
      <c r="AZ31" s="617"/>
      <c r="BA31" s="617"/>
      <c r="BB31" s="617"/>
      <c r="BC31" s="617"/>
      <c r="BD31" s="617"/>
      <c r="BE31" s="617"/>
      <c r="BF31" s="618"/>
      <c r="BG31" s="694">
        <v>99.5</v>
      </c>
      <c r="BH31" s="695"/>
      <c r="BI31" s="695"/>
      <c r="BJ31" s="695"/>
      <c r="BK31" s="695"/>
      <c r="BL31" s="695"/>
      <c r="BM31" s="625">
        <v>97</v>
      </c>
      <c r="BN31" s="695"/>
      <c r="BO31" s="695"/>
      <c r="BP31" s="695"/>
      <c r="BQ31" s="696"/>
      <c r="BR31" s="694">
        <v>98</v>
      </c>
      <c r="BS31" s="695"/>
      <c r="BT31" s="695"/>
      <c r="BU31" s="695"/>
      <c r="BV31" s="695"/>
      <c r="BW31" s="695"/>
      <c r="BX31" s="625">
        <v>94.8</v>
      </c>
      <c r="BY31" s="695"/>
      <c r="BZ31" s="695"/>
      <c r="CA31" s="695"/>
      <c r="CB31" s="696"/>
      <c r="CD31" s="681"/>
      <c r="CE31" s="682"/>
      <c r="CF31" s="645" t="s">
        <v>315</v>
      </c>
      <c r="CG31" s="646"/>
      <c r="CH31" s="646"/>
      <c r="CI31" s="646"/>
      <c r="CJ31" s="646"/>
      <c r="CK31" s="646"/>
      <c r="CL31" s="646"/>
      <c r="CM31" s="646"/>
      <c r="CN31" s="646"/>
      <c r="CO31" s="646"/>
      <c r="CP31" s="646"/>
      <c r="CQ31" s="647"/>
      <c r="CR31" s="630">
        <v>193158</v>
      </c>
      <c r="CS31" s="668"/>
      <c r="CT31" s="668"/>
      <c r="CU31" s="668"/>
      <c r="CV31" s="668"/>
      <c r="CW31" s="668"/>
      <c r="CX31" s="668"/>
      <c r="CY31" s="669"/>
      <c r="CZ31" s="635">
        <v>0.5</v>
      </c>
      <c r="DA31" s="670"/>
      <c r="DB31" s="670"/>
      <c r="DC31" s="673"/>
      <c r="DD31" s="639">
        <v>193158</v>
      </c>
      <c r="DE31" s="668"/>
      <c r="DF31" s="668"/>
      <c r="DG31" s="668"/>
      <c r="DH31" s="668"/>
      <c r="DI31" s="668"/>
      <c r="DJ31" s="668"/>
      <c r="DK31" s="669"/>
      <c r="DL31" s="639">
        <v>192927</v>
      </c>
      <c r="DM31" s="668"/>
      <c r="DN31" s="668"/>
      <c r="DO31" s="668"/>
      <c r="DP31" s="668"/>
      <c r="DQ31" s="668"/>
      <c r="DR31" s="668"/>
      <c r="DS31" s="668"/>
      <c r="DT31" s="668"/>
      <c r="DU31" s="668"/>
      <c r="DV31" s="669"/>
      <c r="DW31" s="635">
        <v>0.8</v>
      </c>
      <c r="DX31" s="670"/>
      <c r="DY31" s="670"/>
      <c r="DZ31" s="670"/>
      <c r="EA31" s="670"/>
      <c r="EB31" s="670"/>
      <c r="EC31" s="671"/>
    </row>
    <row r="32" spans="2:133" ht="11.25" customHeight="1" x14ac:dyDescent="0.15">
      <c r="B32" s="627" t="s">
        <v>316</v>
      </c>
      <c r="C32" s="628"/>
      <c r="D32" s="628"/>
      <c r="E32" s="628"/>
      <c r="F32" s="628"/>
      <c r="G32" s="628"/>
      <c r="H32" s="628"/>
      <c r="I32" s="628"/>
      <c r="J32" s="628"/>
      <c r="K32" s="628"/>
      <c r="L32" s="628"/>
      <c r="M32" s="628"/>
      <c r="N32" s="628"/>
      <c r="O32" s="628"/>
      <c r="P32" s="628"/>
      <c r="Q32" s="629"/>
      <c r="R32" s="630">
        <v>7108342</v>
      </c>
      <c r="S32" s="631"/>
      <c r="T32" s="631"/>
      <c r="U32" s="631"/>
      <c r="V32" s="631"/>
      <c r="W32" s="631"/>
      <c r="X32" s="631"/>
      <c r="Y32" s="632"/>
      <c r="Z32" s="633">
        <v>17</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2" t="s">
        <v>317</v>
      </c>
      <c r="AV32" s="362"/>
      <c r="AW32" s="362"/>
      <c r="AX32" s="627" t="s">
        <v>318</v>
      </c>
      <c r="AY32" s="628"/>
      <c r="AZ32" s="628"/>
      <c r="BA32" s="628"/>
      <c r="BB32" s="628"/>
      <c r="BC32" s="628"/>
      <c r="BD32" s="628"/>
      <c r="BE32" s="628"/>
      <c r="BF32" s="629"/>
      <c r="BG32" s="697">
        <v>99.6</v>
      </c>
      <c r="BH32" s="668"/>
      <c r="BI32" s="668"/>
      <c r="BJ32" s="668"/>
      <c r="BK32" s="668"/>
      <c r="BL32" s="668"/>
      <c r="BM32" s="636">
        <v>98.2</v>
      </c>
      <c r="BN32" s="698"/>
      <c r="BO32" s="698"/>
      <c r="BP32" s="698"/>
      <c r="BQ32" s="699"/>
      <c r="BR32" s="697">
        <v>99.5</v>
      </c>
      <c r="BS32" s="668"/>
      <c r="BT32" s="668"/>
      <c r="BU32" s="668"/>
      <c r="BV32" s="668"/>
      <c r="BW32" s="668"/>
      <c r="BX32" s="636">
        <v>97.4</v>
      </c>
      <c r="BY32" s="698"/>
      <c r="BZ32" s="698"/>
      <c r="CA32" s="698"/>
      <c r="CB32" s="699"/>
      <c r="CD32" s="683"/>
      <c r="CE32" s="684"/>
      <c r="CF32" s="645" t="s">
        <v>319</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70"/>
      <c r="DB32" s="670"/>
      <c r="DC32" s="673"/>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70"/>
      <c r="DY32" s="670"/>
      <c r="DZ32" s="670"/>
      <c r="EA32" s="670"/>
      <c r="EB32" s="670"/>
      <c r="EC32" s="671"/>
    </row>
    <row r="33" spans="2:133" ht="11.25" customHeight="1" x14ac:dyDescent="0.15">
      <c r="B33" s="655" t="s">
        <v>320</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0"/>
      <c r="AV33" s="360"/>
      <c r="AW33" s="360"/>
      <c r="AX33" s="674" t="s">
        <v>321</v>
      </c>
      <c r="AY33" s="675"/>
      <c r="AZ33" s="675"/>
      <c r="BA33" s="675"/>
      <c r="BB33" s="675"/>
      <c r="BC33" s="675"/>
      <c r="BD33" s="675"/>
      <c r="BE33" s="675"/>
      <c r="BF33" s="676"/>
      <c r="BG33" s="700">
        <v>99.4</v>
      </c>
      <c r="BH33" s="701"/>
      <c r="BI33" s="701"/>
      <c r="BJ33" s="701"/>
      <c r="BK33" s="701"/>
      <c r="BL33" s="701"/>
      <c r="BM33" s="702">
        <v>95.9</v>
      </c>
      <c r="BN33" s="701"/>
      <c r="BO33" s="701"/>
      <c r="BP33" s="701"/>
      <c r="BQ33" s="703"/>
      <c r="BR33" s="700">
        <v>96.7</v>
      </c>
      <c r="BS33" s="701"/>
      <c r="BT33" s="701"/>
      <c r="BU33" s="701"/>
      <c r="BV33" s="701"/>
      <c r="BW33" s="701"/>
      <c r="BX33" s="702">
        <v>92.3</v>
      </c>
      <c r="BY33" s="701"/>
      <c r="BZ33" s="701"/>
      <c r="CA33" s="701"/>
      <c r="CB33" s="703"/>
      <c r="CD33" s="645" t="s">
        <v>322</v>
      </c>
      <c r="CE33" s="646"/>
      <c r="CF33" s="646"/>
      <c r="CG33" s="646"/>
      <c r="CH33" s="646"/>
      <c r="CI33" s="646"/>
      <c r="CJ33" s="646"/>
      <c r="CK33" s="646"/>
      <c r="CL33" s="646"/>
      <c r="CM33" s="646"/>
      <c r="CN33" s="646"/>
      <c r="CO33" s="646"/>
      <c r="CP33" s="646"/>
      <c r="CQ33" s="647"/>
      <c r="CR33" s="630">
        <v>18865671</v>
      </c>
      <c r="CS33" s="668"/>
      <c r="CT33" s="668"/>
      <c r="CU33" s="668"/>
      <c r="CV33" s="668"/>
      <c r="CW33" s="668"/>
      <c r="CX33" s="668"/>
      <c r="CY33" s="669"/>
      <c r="CZ33" s="635">
        <v>47.1</v>
      </c>
      <c r="DA33" s="670"/>
      <c r="DB33" s="670"/>
      <c r="DC33" s="673"/>
      <c r="DD33" s="639">
        <v>15229619</v>
      </c>
      <c r="DE33" s="668"/>
      <c r="DF33" s="668"/>
      <c r="DG33" s="668"/>
      <c r="DH33" s="668"/>
      <c r="DI33" s="668"/>
      <c r="DJ33" s="668"/>
      <c r="DK33" s="669"/>
      <c r="DL33" s="639">
        <v>9036044</v>
      </c>
      <c r="DM33" s="668"/>
      <c r="DN33" s="668"/>
      <c r="DO33" s="668"/>
      <c r="DP33" s="668"/>
      <c r="DQ33" s="668"/>
      <c r="DR33" s="668"/>
      <c r="DS33" s="668"/>
      <c r="DT33" s="668"/>
      <c r="DU33" s="668"/>
      <c r="DV33" s="669"/>
      <c r="DW33" s="635">
        <v>39</v>
      </c>
      <c r="DX33" s="670"/>
      <c r="DY33" s="670"/>
      <c r="DZ33" s="670"/>
      <c r="EA33" s="670"/>
      <c r="EB33" s="670"/>
      <c r="EC33" s="671"/>
    </row>
    <row r="34" spans="2:133" ht="11.25" customHeight="1" x14ac:dyDescent="0.15">
      <c r="B34" s="627" t="s">
        <v>323</v>
      </c>
      <c r="C34" s="628"/>
      <c r="D34" s="628"/>
      <c r="E34" s="628"/>
      <c r="F34" s="628"/>
      <c r="G34" s="628"/>
      <c r="H34" s="628"/>
      <c r="I34" s="628"/>
      <c r="J34" s="628"/>
      <c r="K34" s="628"/>
      <c r="L34" s="628"/>
      <c r="M34" s="628"/>
      <c r="N34" s="628"/>
      <c r="O34" s="628"/>
      <c r="P34" s="628"/>
      <c r="Q34" s="629"/>
      <c r="R34" s="630">
        <v>2382057</v>
      </c>
      <c r="S34" s="631"/>
      <c r="T34" s="631"/>
      <c r="U34" s="631"/>
      <c r="V34" s="631"/>
      <c r="W34" s="631"/>
      <c r="X34" s="631"/>
      <c r="Y34" s="632"/>
      <c r="Z34" s="633">
        <v>5.7</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324</v>
      </c>
      <c r="CE34" s="646"/>
      <c r="CF34" s="646"/>
      <c r="CG34" s="646"/>
      <c r="CH34" s="646"/>
      <c r="CI34" s="646"/>
      <c r="CJ34" s="646"/>
      <c r="CK34" s="646"/>
      <c r="CL34" s="646"/>
      <c r="CM34" s="646"/>
      <c r="CN34" s="646"/>
      <c r="CO34" s="646"/>
      <c r="CP34" s="646"/>
      <c r="CQ34" s="647"/>
      <c r="CR34" s="630">
        <v>3307368</v>
      </c>
      <c r="CS34" s="631"/>
      <c r="CT34" s="631"/>
      <c r="CU34" s="631"/>
      <c r="CV34" s="631"/>
      <c r="CW34" s="631"/>
      <c r="CX34" s="631"/>
      <c r="CY34" s="632"/>
      <c r="CZ34" s="635">
        <v>8.3000000000000007</v>
      </c>
      <c r="DA34" s="670"/>
      <c r="DB34" s="670"/>
      <c r="DC34" s="673"/>
      <c r="DD34" s="639">
        <v>2079627</v>
      </c>
      <c r="DE34" s="631"/>
      <c r="DF34" s="631"/>
      <c r="DG34" s="631"/>
      <c r="DH34" s="631"/>
      <c r="DI34" s="631"/>
      <c r="DJ34" s="631"/>
      <c r="DK34" s="632"/>
      <c r="DL34" s="639">
        <v>1692535</v>
      </c>
      <c r="DM34" s="631"/>
      <c r="DN34" s="631"/>
      <c r="DO34" s="631"/>
      <c r="DP34" s="631"/>
      <c r="DQ34" s="631"/>
      <c r="DR34" s="631"/>
      <c r="DS34" s="631"/>
      <c r="DT34" s="631"/>
      <c r="DU34" s="631"/>
      <c r="DV34" s="632"/>
      <c r="DW34" s="635">
        <v>7.3</v>
      </c>
      <c r="DX34" s="670"/>
      <c r="DY34" s="670"/>
      <c r="DZ34" s="670"/>
      <c r="EA34" s="670"/>
      <c r="EB34" s="670"/>
      <c r="EC34" s="671"/>
    </row>
    <row r="35" spans="2:133" ht="11.25" customHeight="1" x14ac:dyDescent="0.15">
      <c r="B35" s="627" t="s">
        <v>325</v>
      </c>
      <c r="C35" s="628"/>
      <c r="D35" s="628"/>
      <c r="E35" s="628"/>
      <c r="F35" s="628"/>
      <c r="G35" s="628"/>
      <c r="H35" s="628"/>
      <c r="I35" s="628"/>
      <c r="J35" s="628"/>
      <c r="K35" s="628"/>
      <c r="L35" s="628"/>
      <c r="M35" s="628"/>
      <c r="N35" s="628"/>
      <c r="O35" s="628"/>
      <c r="P35" s="628"/>
      <c r="Q35" s="629"/>
      <c r="R35" s="630">
        <v>104581</v>
      </c>
      <c r="S35" s="631"/>
      <c r="T35" s="631"/>
      <c r="U35" s="631"/>
      <c r="V35" s="631"/>
      <c r="W35" s="631"/>
      <c r="X35" s="631"/>
      <c r="Y35" s="632"/>
      <c r="Z35" s="633">
        <v>0.3</v>
      </c>
      <c r="AA35" s="633"/>
      <c r="AB35" s="633"/>
      <c r="AC35" s="633"/>
      <c r="AD35" s="634">
        <v>16999</v>
      </c>
      <c r="AE35" s="634"/>
      <c r="AF35" s="634"/>
      <c r="AG35" s="634"/>
      <c r="AH35" s="634"/>
      <c r="AI35" s="634"/>
      <c r="AJ35" s="634"/>
      <c r="AK35" s="634"/>
      <c r="AL35" s="635">
        <v>0.1</v>
      </c>
      <c r="AM35" s="636"/>
      <c r="AN35" s="636"/>
      <c r="AO35" s="637"/>
      <c r="AP35" s="218"/>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327582</v>
      </c>
      <c r="CS35" s="668"/>
      <c r="CT35" s="668"/>
      <c r="CU35" s="668"/>
      <c r="CV35" s="668"/>
      <c r="CW35" s="668"/>
      <c r="CX35" s="668"/>
      <c r="CY35" s="669"/>
      <c r="CZ35" s="635">
        <v>0.8</v>
      </c>
      <c r="DA35" s="670"/>
      <c r="DB35" s="670"/>
      <c r="DC35" s="673"/>
      <c r="DD35" s="639">
        <v>302669</v>
      </c>
      <c r="DE35" s="668"/>
      <c r="DF35" s="668"/>
      <c r="DG35" s="668"/>
      <c r="DH35" s="668"/>
      <c r="DI35" s="668"/>
      <c r="DJ35" s="668"/>
      <c r="DK35" s="669"/>
      <c r="DL35" s="639">
        <v>285174</v>
      </c>
      <c r="DM35" s="668"/>
      <c r="DN35" s="668"/>
      <c r="DO35" s="668"/>
      <c r="DP35" s="668"/>
      <c r="DQ35" s="668"/>
      <c r="DR35" s="668"/>
      <c r="DS35" s="668"/>
      <c r="DT35" s="668"/>
      <c r="DU35" s="668"/>
      <c r="DV35" s="669"/>
      <c r="DW35" s="635">
        <v>1.2</v>
      </c>
      <c r="DX35" s="670"/>
      <c r="DY35" s="670"/>
      <c r="DZ35" s="670"/>
      <c r="EA35" s="670"/>
      <c r="EB35" s="670"/>
      <c r="EC35" s="671"/>
    </row>
    <row r="36" spans="2:133" ht="11.25" customHeight="1" x14ac:dyDescent="0.15">
      <c r="B36" s="627" t="s">
        <v>329</v>
      </c>
      <c r="C36" s="628"/>
      <c r="D36" s="628"/>
      <c r="E36" s="628"/>
      <c r="F36" s="628"/>
      <c r="G36" s="628"/>
      <c r="H36" s="628"/>
      <c r="I36" s="628"/>
      <c r="J36" s="628"/>
      <c r="K36" s="628"/>
      <c r="L36" s="628"/>
      <c r="M36" s="628"/>
      <c r="N36" s="628"/>
      <c r="O36" s="628"/>
      <c r="P36" s="628"/>
      <c r="Q36" s="629"/>
      <c r="R36" s="630">
        <v>453987</v>
      </c>
      <c r="S36" s="631"/>
      <c r="T36" s="631"/>
      <c r="U36" s="631"/>
      <c r="V36" s="631"/>
      <c r="W36" s="631"/>
      <c r="X36" s="631"/>
      <c r="Y36" s="632"/>
      <c r="Z36" s="633">
        <v>1.1000000000000001</v>
      </c>
      <c r="AA36" s="633"/>
      <c r="AB36" s="633"/>
      <c r="AC36" s="633"/>
      <c r="AD36" s="634" t="s">
        <v>129</v>
      </c>
      <c r="AE36" s="634"/>
      <c r="AF36" s="634"/>
      <c r="AG36" s="634"/>
      <c r="AH36" s="634"/>
      <c r="AI36" s="634"/>
      <c r="AJ36" s="634"/>
      <c r="AK36" s="634"/>
      <c r="AL36" s="635" t="s">
        <v>129</v>
      </c>
      <c r="AM36" s="636"/>
      <c r="AN36" s="636"/>
      <c r="AO36" s="637"/>
      <c r="AP36" s="218"/>
      <c r="AQ36" s="704" t="s">
        <v>330</v>
      </c>
      <c r="AR36" s="705"/>
      <c r="AS36" s="705"/>
      <c r="AT36" s="705"/>
      <c r="AU36" s="705"/>
      <c r="AV36" s="705"/>
      <c r="AW36" s="705"/>
      <c r="AX36" s="705"/>
      <c r="AY36" s="706"/>
      <c r="AZ36" s="619">
        <v>7049268</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137185</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9061774</v>
      </c>
      <c r="CS36" s="631"/>
      <c r="CT36" s="631"/>
      <c r="CU36" s="631"/>
      <c r="CV36" s="631"/>
      <c r="CW36" s="631"/>
      <c r="CX36" s="631"/>
      <c r="CY36" s="632"/>
      <c r="CZ36" s="635">
        <v>22.6</v>
      </c>
      <c r="DA36" s="670"/>
      <c r="DB36" s="670"/>
      <c r="DC36" s="673"/>
      <c r="DD36" s="639">
        <v>7826163</v>
      </c>
      <c r="DE36" s="631"/>
      <c r="DF36" s="631"/>
      <c r="DG36" s="631"/>
      <c r="DH36" s="631"/>
      <c r="DI36" s="631"/>
      <c r="DJ36" s="631"/>
      <c r="DK36" s="632"/>
      <c r="DL36" s="639">
        <v>4947734</v>
      </c>
      <c r="DM36" s="631"/>
      <c r="DN36" s="631"/>
      <c r="DO36" s="631"/>
      <c r="DP36" s="631"/>
      <c r="DQ36" s="631"/>
      <c r="DR36" s="631"/>
      <c r="DS36" s="631"/>
      <c r="DT36" s="631"/>
      <c r="DU36" s="631"/>
      <c r="DV36" s="632"/>
      <c r="DW36" s="635">
        <v>21.4</v>
      </c>
      <c r="DX36" s="670"/>
      <c r="DY36" s="670"/>
      <c r="DZ36" s="670"/>
      <c r="EA36" s="670"/>
      <c r="EB36" s="670"/>
      <c r="EC36" s="671"/>
    </row>
    <row r="37" spans="2:133" ht="11.25" customHeight="1" x14ac:dyDescent="0.15">
      <c r="B37" s="627" t="s">
        <v>333</v>
      </c>
      <c r="C37" s="628"/>
      <c r="D37" s="628"/>
      <c r="E37" s="628"/>
      <c r="F37" s="628"/>
      <c r="G37" s="628"/>
      <c r="H37" s="628"/>
      <c r="I37" s="628"/>
      <c r="J37" s="628"/>
      <c r="K37" s="628"/>
      <c r="L37" s="628"/>
      <c r="M37" s="628"/>
      <c r="N37" s="628"/>
      <c r="O37" s="628"/>
      <c r="P37" s="628"/>
      <c r="Q37" s="629"/>
      <c r="R37" s="630">
        <v>731075</v>
      </c>
      <c r="S37" s="631"/>
      <c r="T37" s="631"/>
      <c r="U37" s="631"/>
      <c r="V37" s="631"/>
      <c r="W37" s="631"/>
      <c r="X37" s="631"/>
      <c r="Y37" s="632"/>
      <c r="Z37" s="633">
        <v>1.7</v>
      </c>
      <c r="AA37" s="633"/>
      <c r="AB37" s="633"/>
      <c r="AC37" s="633"/>
      <c r="AD37" s="634" t="s">
        <v>129</v>
      </c>
      <c r="AE37" s="634"/>
      <c r="AF37" s="634"/>
      <c r="AG37" s="634"/>
      <c r="AH37" s="634"/>
      <c r="AI37" s="634"/>
      <c r="AJ37" s="634"/>
      <c r="AK37" s="634"/>
      <c r="AL37" s="635" t="s">
        <v>129</v>
      </c>
      <c r="AM37" s="636"/>
      <c r="AN37" s="636"/>
      <c r="AO37" s="637"/>
      <c r="AQ37" s="708" t="s">
        <v>334</v>
      </c>
      <c r="AR37" s="709"/>
      <c r="AS37" s="709"/>
      <c r="AT37" s="709"/>
      <c r="AU37" s="709"/>
      <c r="AV37" s="709"/>
      <c r="AW37" s="709"/>
      <c r="AX37" s="709"/>
      <c r="AY37" s="710"/>
      <c r="AZ37" s="630">
        <v>3207371</v>
      </c>
      <c r="BA37" s="631"/>
      <c r="BB37" s="631"/>
      <c r="BC37" s="631"/>
      <c r="BD37" s="668"/>
      <c r="BE37" s="668"/>
      <c r="BF37" s="699"/>
      <c r="BG37" s="645" t="s">
        <v>335</v>
      </c>
      <c r="BH37" s="646"/>
      <c r="BI37" s="646"/>
      <c r="BJ37" s="646"/>
      <c r="BK37" s="646"/>
      <c r="BL37" s="646"/>
      <c r="BM37" s="646"/>
      <c r="BN37" s="646"/>
      <c r="BO37" s="646"/>
      <c r="BP37" s="646"/>
      <c r="BQ37" s="646"/>
      <c r="BR37" s="646"/>
      <c r="BS37" s="646"/>
      <c r="BT37" s="646"/>
      <c r="BU37" s="647"/>
      <c r="BV37" s="630">
        <v>62470</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2145283</v>
      </c>
      <c r="CS37" s="668"/>
      <c r="CT37" s="668"/>
      <c r="CU37" s="668"/>
      <c r="CV37" s="668"/>
      <c r="CW37" s="668"/>
      <c r="CX37" s="668"/>
      <c r="CY37" s="669"/>
      <c r="CZ37" s="635">
        <v>5.4</v>
      </c>
      <c r="DA37" s="670"/>
      <c r="DB37" s="670"/>
      <c r="DC37" s="673"/>
      <c r="DD37" s="639">
        <v>2104332</v>
      </c>
      <c r="DE37" s="668"/>
      <c r="DF37" s="668"/>
      <c r="DG37" s="668"/>
      <c r="DH37" s="668"/>
      <c r="DI37" s="668"/>
      <c r="DJ37" s="668"/>
      <c r="DK37" s="669"/>
      <c r="DL37" s="639">
        <v>2066381</v>
      </c>
      <c r="DM37" s="668"/>
      <c r="DN37" s="668"/>
      <c r="DO37" s="668"/>
      <c r="DP37" s="668"/>
      <c r="DQ37" s="668"/>
      <c r="DR37" s="668"/>
      <c r="DS37" s="668"/>
      <c r="DT37" s="668"/>
      <c r="DU37" s="668"/>
      <c r="DV37" s="669"/>
      <c r="DW37" s="635">
        <v>8.9</v>
      </c>
      <c r="DX37" s="670"/>
      <c r="DY37" s="670"/>
      <c r="DZ37" s="670"/>
      <c r="EA37" s="670"/>
      <c r="EB37" s="670"/>
      <c r="EC37" s="671"/>
    </row>
    <row r="38" spans="2:133" ht="11.25" customHeight="1" x14ac:dyDescent="0.15">
      <c r="B38" s="627" t="s">
        <v>337</v>
      </c>
      <c r="C38" s="628"/>
      <c r="D38" s="628"/>
      <c r="E38" s="628"/>
      <c r="F38" s="628"/>
      <c r="G38" s="628"/>
      <c r="H38" s="628"/>
      <c r="I38" s="628"/>
      <c r="J38" s="628"/>
      <c r="K38" s="628"/>
      <c r="L38" s="628"/>
      <c r="M38" s="628"/>
      <c r="N38" s="628"/>
      <c r="O38" s="628"/>
      <c r="P38" s="628"/>
      <c r="Q38" s="629"/>
      <c r="R38" s="630">
        <v>1625542</v>
      </c>
      <c r="S38" s="631"/>
      <c r="T38" s="631"/>
      <c r="U38" s="631"/>
      <c r="V38" s="631"/>
      <c r="W38" s="631"/>
      <c r="X38" s="631"/>
      <c r="Y38" s="632"/>
      <c r="Z38" s="633">
        <v>3.9</v>
      </c>
      <c r="AA38" s="633"/>
      <c r="AB38" s="633"/>
      <c r="AC38" s="633"/>
      <c r="AD38" s="634" t="s">
        <v>129</v>
      </c>
      <c r="AE38" s="634"/>
      <c r="AF38" s="634"/>
      <c r="AG38" s="634"/>
      <c r="AH38" s="634"/>
      <c r="AI38" s="634"/>
      <c r="AJ38" s="634"/>
      <c r="AK38" s="634"/>
      <c r="AL38" s="635" t="s">
        <v>129</v>
      </c>
      <c r="AM38" s="636"/>
      <c r="AN38" s="636"/>
      <c r="AO38" s="637"/>
      <c r="AQ38" s="708" t="s">
        <v>338</v>
      </c>
      <c r="AR38" s="709"/>
      <c r="AS38" s="709"/>
      <c r="AT38" s="709"/>
      <c r="AU38" s="709"/>
      <c r="AV38" s="709"/>
      <c r="AW38" s="709"/>
      <c r="AX38" s="709"/>
      <c r="AY38" s="710"/>
      <c r="AZ38" s="630">
        <v>339080</v>
      </c>
      <c r="BA38" s="631"/>
      <c r="BB38" s="631"/>
      <c r="BC38" s="631"/>
      <c r="BD38" s="668"/>
      <c r="BE38" s="668"/>
      <c r="BF38" s="699"/>
      <c r="BG38" s="645" t="s">
        <v>339</v>
      </c>
      <c r="BH38" s="646"/>
      <c r="BI38" s="646"/>
      <c r="BJ38" s="646"/>
      <c r="BK38" s="646"/>
      <c r="BL38" s="646"/>
      <c r="BM38" s="646"/>
      <c r="BN38" s="646"/>
      <c r="BO38" s="646"/>
      <c r="BP38" s="646"/>
      <c r="BQ38" s="646"/>
      <c r="BR38" s="646"/>
      <c r="BS38" s="646"/>
      <c r="BT38" s="646"/>
      <c r="BU38" s="647"/>
      <c r="BV38" s="630">
        <v>9864</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2921300</v>
      </c>
      <c r="CS38" s="631"/>
      <c r="CT38" s="631"/>
      <c r="CU38" s="631"/>
      <c r="CV38" s="631"/>
      <c r="CW38" s="631"/>
      <c r="CX38" s="631"/>
      <c r="CY38" s="632"/>
      <c r="CZ38" s="635">
        <v>7.3</v>
      </c>
      <c r="DA38" s="670"/>
      <c r="DB38" s="670"/>
      <c r="DC38" s="673"/>
      <c r="DD38" s="639">
        <v>2355004</v>
      </c>
      <c r="DE38" s="631"/>
      <c r="DF38" s="631"/>
      <c r="DG38" s="631"/>
      <c r="DH38" s="631"/>
      <c r="DI38" s="631"/>
      <c r="DJ38" s="631"/>
      <c r="DK38" s="632"/>
      <c r="DL38" s="639">
        <v>2110601</v>
      </c>
      <c r="DM38" s="631"/>
      <c r="DN38" s="631"/>
      <c r="DO38" s="631"/>
      <c r="DP38" s="631"/>
      <c r="DQ38" s="631"/>
      <c r="DR38" s="631"/>
      <c r="DS38" s="631"/>
      <c r="DT38" s="631"/>
      <c r="DU38" s="631"/>
      <c r="DV38" s="632"/>
      <c r="DW38" s="635">
        <v>9.1</v>
      </c>
      <c r="DX38" s="670"/>
      <c r="DY38" s="670"/>
      <c r="DZ38" s="670"/>
      <c r="EA38" s="670"/>
      <c r="EB38" s="670"/>
      <c r="EC38" s="671"/>
    </row>
    <row r="39" spans="2:133" ht="11.25" customHeight="1" x14ac:dyDescent="0.15">
      <c r="B39" s="627" t="s">
        <v>341</v>
      </c>
      <c r="C39" s="628"/>
      <c r="D39" s="628"/>
      <c r="E39" s="628"/>
      <c r="F39" s="628"/>
      <c r="G39" s="628"/>
      <c r="H39" s="628"/>
      <c r="I39" s="628"/>
      <c r="J39" s="628"/>
      <c r="K39" s="628"/>
      <c r="L39" s="628"/>
      <c r="M39" s="628"/>
      <c r="N39" s="628"/>
      <c r="O39" s="628"/>
      <c r="P39" s="628"/>
      <c r="Q39" s="629"/>
      <c r="R39" s="630">
        <v>1118202</v>
      </c>
      <c r="S39" s="631"/>
      <c r="T39" s="631"/>
      <c r="U39" s="631"/>
      <c r="V39" s="631"/>
      <c r="W39" s="631"/>
      <c r="X39" s="631"/>
      <c r="Y39" s="632"/>
      <c r="Z39" s="633">
        <v>2.7</v>
      </c>
      <c r="AA39" s="633"/>
      <c r="AB39" s="633"/>
      <c r="AC39" s="633"/>
      <c r="AD39" s="634">
        <v>2926</v>
      </c>
      <c r="AE39" s="634"/>
      <c r="AF39" s="634"/>
      <c r="AG39" s="634"/>
      <c r="AH39" s="634"/>
      <c r="AI39" s="634"/>
      <c r="AJ39" s="634"/>
      <c r="AK39" s="634"/>
      <c r="AL39" s="635">
        <v>0</v>
      </c>
      <c r="AM39" s="636"/>
      <c r="AN39" s="636"/>
      <c r="AO39" s="637"/>
      <c r="AQ39" s="708" t="s">
        <v>342</v>
      </c>
      <c r="AR39" s="709"/>
      <c r="AS39" s="709"/>
      <c r="AT39" s="709"/>
      <c r="AU39" s="709"/>
      <c r="AV39" s="709"/>
      <c r="AW39" s="709"/>
      <c r="AX39" s="709"/>
      <c r="AY39" s="710"/>
      <c r="AZ39" s="630">
        <v>320758</v>
      </c>
      <c r="BA39" s="631"/>
      <c r="BB39" s="631"/>
      <c r="BC39" s="631"/>
      <c r="BD39" s="668"/>
      <c r="BE39" s="668"/>
      <c r="BF39" s="699"/>
      <c r="BG39" s="645" t="s">
        <v>343</v>
      </c>
      <c r="BH39" s="646"/>
      <c r="BI39" s="646"/>
      <c r="BJ39" s="646"/>
      <c r="BK39" s="646"/>
      <c r="BL39" s="646"/>
      <c r="BM39" s="646"/>
      <c r="BN39" s="646"/>
      <c r="BO39" s="646"/>
      <c r="BP39" s="646"/>
      <c r="BQ39" s="646"/>
      <c r="BR39" s="646"/>
      <c r="BS39" s="646"/>
      <c r="BT39" s="646"/>
      <c r="BU39" s="647"/>
      <c r="BV39" s="630">
        <v>15876</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3105447</v>
      </c>
      <c r="CS39" s="668"/>
      <c r="CT39" s="668"/>
      <c r="CU39" s="668"/>
      <c r="CV39" s="668"/>
      <c r="CW39" s="668"/>
      <c r="CX39" s="668"/>
      <c r="CY39" s="669"/>
      <c r="CZ39" s="635">
        <v>7.8</v>
      </c>
      <c r="DA39" s="670"/>
      <c r="DB39" s="670"/>
      <c r="DC39" s="673"/>
      <c r="DD39" s="639">
        <v>2666056</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15">
      <c r="B40" s="627" t="s">
        <v>345</v>
      </c>
      <c r="C40" s="628"/>
      <c r="D40" s="628"/>
      <c r="E40" s="628"/>
      <c r="F40" s="628"/>
      <c r="G40" s="628"/>
      <c r="H40" s="628"/>
      <c r="I40" s="628"/>
      <c r="J40" s="628"/>
      <c r="K40" s="628"/>
      <c r="L40" s="628"/>
      <c r="M40" s="628"/>
      <c r="N40" s="628"/>
      <c r="O40" s="628"/>
      <c r="P40" s="628"/>
      <c r="Q40" s="629"/>
      <c r="R40" s="630">
        <v>3628536</v>
      </c>
      <c r="S40" s="631"/>
      <c r="T40" s="631"/>
      <c r="U40" s="631"/>
      <c r="V40" s="631"/>
      <c r="W40" s="631"/>
      <c r="X40" s="631"/>
      <c r="Y40" s="632"/>
      <c r="Z40" s="633">
        <v>8.6999999999999993</v>
      </c>
      <c r="AA40" s="633"/>
      <c r="AB40" s="633"/>
      <c r="AC40" s="633"/>
      <c r="AD40" s="634" t="s">
        <v>129</v>
      </c>
      <c r="AE40" s="634"/>
      <c r="AF40" s="634"/>
      <c r="AG40" s="634"/>
      <c r="AH40" s="634"/>
      <c r="AI40" s="634"/>
      <c r="AJ40" s="634"/>
      <c r="AK40" s="634"/>
      <c r="AL40" s="635" t="s">
        <v>129</v>
      </c>
      <c r="AM40" s="636"/>
      <c r="AN40" s="636"/>
      <c r="AO40" s="637"/>
      <c r="AQ40" s="708" t="s">
        <v>346</v>
      </c>
      <c r="AR40" s="709"/>
      <c r="AS40" s="709"/>
      <c r="AT40" s="709"/>
      <c r="AU40" s="709"/>
      <c r="AV40" s="709"/>
      <c r="AW40" s="709"/>
      <c r="AX40" s="709"/>
      <c r="AY40" s="710"/>
      <c r="AZ40" s="630">
        <v>210234</v>
      </c>
      <c r="BA40" s="631"/>
      <c r="BB40" s="631"/>
      <c r="BC40" s="631"/>
      <c r="BD40" s="668"/>
      <c r="BE40" s="668"/>
      <c r="BF40" s="699"/>
      <c r="BG40" s="711" t="s">
        <v>347</v>
      </c>
      <c r="BH40" s="712"/>
      <c r="BI40" s="712"/>
      <c r="BJ40" s="712"/>
      <c r="BK40" s="712"/>
      <c r="BL40" s="364"/>
      <c r="BM40" s="646" t="s">
        <v>348</v>
      </c>
      <c r="BN40" s="646"/>
      <c r="BO40" s="646"/>
      <c r="BP40" s="646"/>
      <c r="BQ40" s="646"/>
      <c r="BR40" s="646"/>
      <c r="BS40" s="646"/>
      <c r="BT40" s="646"/>
      <c r="BU40" s="647"/>
      <c r="BV40" s="630">
        <v>101</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v>142200</v>
      </c>
      <c r="CS40" s="631"/>
      <c r="CT40" s="631"/>
      <c r="CU40" s="631"/>
      <c r="CV40" s="631"/>
      <c r="CW40" s="631"/>
      <c r="CX40" s="631"/>
      <c r="CY40" s="632"/>
      <c r="CZ40" s="635">
        <v>0.4</v>
      </c>
      <c r="DA40" s="670"/>
      <c r="DB40" s="670"/>
      <c r="DC40" s="673"/>
      <c r="DD40" s="639">
        <v>100</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15">
      <c r="B41" s="627" t="s">
        <v>350</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351</v>
      </c>
      <c r="AR41" s="709"/>
      <c r="AS41" s="709"/>
      <c r="AT41" s="709"/>
      <c r="AU41" s="709"/>
      <c r="AV41" s="709"/>
      <c r="AW41" s="709"/>
      <c r="AX41" s="709"/>
      <c r="AY41" s="710"/>
      <c r="AZ41" s="630">
        <v>682481</v>
      </c>
      <c r="BA41" s="631"/>
      <c r="BB41" s="631"/>
      <c r="BC41" s="631"/>
      <c r="BD41" s="668"/>
      <c r="BE41" s="668"/>
      <c r="BF41" s="699"/>
      <c r="BG41" s="711"/>
      <c r="BH41" s="712"/>
      <c r="BI41" s="712"/>
      <c r="BJ41" s="712"/>
      <c r="BK41" s="712"/>
      <c r="BL41" s="364"/>
      <c r="BM41" s="646" t="s">
        <v>352</v>
      </c>
      <c r="BN41" s="646"/>
      <c r="BO41" s="646"/>
      <c r="BP41" s="646"/>
      <c r="BQ41" s="646"/>
      <c r="BR41" s="646"/>
      <c r="BS41" s="646"/>
      <c r="BT41" s="646"/>
      <c r="BU41" s="647"/>
      <c r="BV41" s="630" t="s">
        <v>129</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354</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342</v>
      </c>
      <c r="AR42" s="719"/>
      <c r="AS42" s="719"/>
      <c r="AT42" s="719"/>
      <c r="AU42" s="719"/>
      <c r="AV42" s="719"/>
      <c r="AW42" s="719"/>
      <c r="AX42" s="719"/>
      <c r="AY42" s="720"/>
      <c r="AZ42" s="724">
        <v>2289344</v>
      </c>
      <c r="BA42" s="725"/>
      <c r="BB42" s="725"/>
      <c r="BC42" s="725"/>
      <c r="BD42" s="701"/>
      <c r="BE42" s="701"/>
      <c r="BF42" s="703"/>
      <c r="BG42" s="713"/>
      <c r="BH42" s="714"/>
      <c r="BI42" s="714"/>
      <c r="BJ42" s="714"/>
      <c r="BK42" s="714"/>
      <c r="BL42" s="365"/>
      <c r="BM42" s="659" t="s">
        <v>355</v>
      </c>
      <c r="BN42" s="659"/>
      <c r="BO42" s="659"/>
      <c r="BP42" s="659"/>
      <c r="BQ42" s="659"/>
      <c r="BR42" s="659"/>
      <c r="BS42" s="659"/>
      <c r="BT42" s="659"/>
      <c r="BU42" s="660"/>
      <c r="BV42" s="724">
        <v>374</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3943097</v>
      </c>
      <c r="CS42" s="668"/>
      <c r="CT42" s="668"/>
      <c r="CU42" s="668"/>
      <c r="CV42" s="668"/>
      <c r="CW42" s="668"/>
      <c r="CX42" s="668"/>
      <c r="CY42" s="669"/>
      <c r="CZ42" s="635">
        <v>9.8000000000000007</v>
      </c>
      <c r="DA42" s="670"/>
      <c r="DB42" s="670"/>
      <c r="DC42" s="673"/>
      <c r="DD42" s="639">
        <v>553918</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357</v>
      </c>
      <c r="C43" s="628"/>
      <c r="D43" s="628"/>
      <c r="E43" s="628"/>
      <c r="F43" s="628"/>
      <c r="G43" s="628"/>
      <c r="H43" s="628"/>
      <c r="I43" s="628"/>
      <c r="J43" s="628"/>
      <c r="K43" s="628"/>
      <c r="L43" s="628"/>
      <c r="M43" s="628"/>
      <c r="N43" s="628"/>
      <c r="O43" s="628"/>
      <c r="P43" s="628"/>
      <c r="Q43" s="629"/>
      <c r="R43" s="630">
        <v>1406236</v>
      </c>
      <c r="S43" s="631"/>
      <c r="T43" s="631"/>
      <c r="U43" s="631"/>
      <c r="V43" s="631"/>
      <c r="W43" s="631"/>
      <c r="X43" s="631"/>
      <c r="Y43" s="632"/>
      <c r="Z43" s="633">
        <v>3.4</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358</v>
      </c>
      <c r="CE43" s="628"/>
      <c r="CF43" s="628"/>
      <c r="CG43" s="628"/>
      <c r="CH43" s="628"/>
      <c r="CI43" s="628"/>
      <c r="CJ43" s="628"/>
      <c r="CK43" s="628"/>
      <c r="CL43" s="628"/>
      <c r="CM43" s="628"/>
      <c r="CN43" s="628"/>
      <c r="CO43" s="628"/>
      <c r="CP43" s="628"/>
      <c r="CQ43" s="629"/>
      <c r="CR43" s="630">
        <v>143621</v>
      </c>
      <c r="CS43" s="668"/>
      <c r="CT43" s="668"/>
      <c r="CU43" s="668"/>
      <c r="CV43" s="668"/>
      <c r="CW43" s="668"/>
      <c r="CX43" s="668"/>
      <c r="CY43" s="669"/>
      <c r="CZ43" s="635">
        <v>0.4</v>
      </c>
      <c r="DA43" s="670"/>
      <c r="DB43" s="670"/>
      <c r="DC43" s="673"/>
      <c r="DD43" s="639">
        <v>143621</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359</v>
      </c>
      <c r="C44" s="675"/>
      <c r="D44" s="675"/>
      <c r="E44" s="675"/>
      <c r="F44" s="675"/>
      <c r="G44" s="675"/>
      <c r="H44" s="675"/>
      <c r="I44" s="675"/>
      <c r="J44" s="675"/>
      <c r="K44" s="675"/>
      <c r="L44" s="675"/>
      <c r="M44" s="675"/>
      <c r="N44" s="675"/>
      <c r="O44" s="675"/>
      <c r="P44" s="675"/>
      <c r="Q44" s="676"/>
      <c r="R44" s="724">
        <v>41789337</v>
      </c>
      <c r="S44" s="725"/>
      <c r="T44" s="725"/>
      <c r="U44" s="725"/>
      <c r="V44" s="725"/>
      <c r="W44" s="725"/>
      <c r="X44" s="725"/>
      <c r="Y44" s="726"/>
      <c r="Z44" s="727">
        <v>100</v>
      </c>
      <c r="AA44" s="727"/>
      <c r="AB44" s="727"/>
      <c r="AC44" s="727"/>
      <c r="AD44" s="728">
        <v>21752823</v>
      </c>
      <c r="AE44" s="728"/>
      <c r="AF44" s="728"/>
      <c r="AG44" s="728"/>
      <c r="AH44" s="728"/>
      <c r="AI44" s="728"/>
      <c r="AJ44" s="728"/>
      <c r="AK44" s="728"/>
      <c r="AL44" s="729">
        <v>100</v>
      </c>
      <c r="AM44" s="702"/>
      <c r="AN44" s="702"/>
      <c r="AO44" s="730"/>
      <c r="CD44" s="731" t="s">
        <v>307</v>
      </c>
      <c r="CE44" s="732"/>
      <c r="CF44" s="627" t="s">
        <v>360</v>
      </c>
      <c r="CG44" s="628"/>
      <c r="CH44" s="628"/>
      <c r="CI44" s="628"/>
      <c r="CJ44" s="628"/>
      <c r="CK44" s="628"/>
      <c r="CL44" s="628"/>
      <c r="CM44" s="628"/>
      <c r="CN44" s="628"/>
      <c r="CO44" s="628"/>
      <c r="CP44" s="628"/>
      <c r="CQ44" s="629"/>
      <c r="CR44" s="630">
        <v>3943097</v>
      </c>
      <c r="CS44" s="631"/>
      <c r="CT44" s="631"/>
      <c r="CU44" s="631"/>
      <c r="CV44" s="631"/>
      <c r="CW44" s="631"/>
      <c r="CX44" s="631"/>
      <c r="CY44" s="632"/>
      <c r="CZ44" s="635">
        <v>9.8000000000000007</v>
      </c>
      <c r="DA44" s="636"/>
      <c r="DB44" s="636"/>
      <c r="DC44" s="648"/>
      <c r="DD44" s="639">
        <v>553918</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361</v>
      </c>
      <c r="CG45" s="628"/>
      <c r="CH45" s="628"/>
      <c r="CI45" s="628"/>
      <c r="CJ45" s="628"/>
      <c r="CK45" s="628"/>
      <c r="CL45" s="628"/>
      <c r="CM45" s="628"/>
      <c r="CN45" s="628"/>
      <c r="CO45" s="628"/>
      <c r="CP45" s="628"/>
      <c r="CQ45" s="629"/>
      <c r="CR45" s="630">
        <v>1379046</v>
      </c>
      <c r="CS45" s="668"/>
      <c r="CT45" s="668"/>
      <c r="CU45" s="668"/>
      <c r="CV45" s="668"/>
      <c r="CW45" s="668"/>
      <c r="CX45" s="668"/>
      <c r="CY45" s="669"/>
      <c r="CZ45" s="635">
        <v>3.4</v>
      </c>
      <c r="DA45" s="670"/>
      <c r="DB45" s="670"/>
      <c r="DC45" s="673"/>
      <c r="DD45" s="639">
        <v>154040</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363</v>
      </c>
      <c r="CG46" s="628"/>
      <c r="CH46" s="628"/>
      <c r="CI46" s="628"/>
      <c r="CJ46" s="628"/>
      <c r="CK46" s="628"/>
      <c r="CL46" s="628"/>
      <c r="CM46" s="628"/>
      <c r="CN46" s="628"/>
      <c r="CO46" s="628"/>
      <c r="CP46" s="628"/>
      <c r="CQ46" s="629"/>
      <c r="CR46" s="630">
        <v>2470455</v>
      </c>
      <c r="CS46" s="631"/>
      <c r="CT46" s="631"/>
      <c r="CU46" s="631"/>
      <c r="CV46" s="631"/>
      <c r="CW46" s="631"/>
      <c r="CX46" s="631"/>
      <c r="CY46" s="632"/>
      <c r="CZ46" s="635">
        <v>6.2</v>
      </c>
      <c r="DA46" s="636"/>
      <c r="DB46" s="636"/>
      <c r="DC46" s="648"/>
      <c r="DD46" s="639">
        <v>385751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t="s">
        <v>129</v>
      </c>
      <c r="CS47" s="668"/>
      <c r="CT47" s="668"/>
      <c r="CU47" s="668"/>
      <c r="CV47" s="668"/>
      <c r="CW47" s="668"/>
      <c r="CX47" s="668"/>
      <c r="CY47" s="669"/>
      <c r="CZ47" s="635" t="s">
        <v>129</v>
      </c>
      <c r="DA47" s="670"/>
      <c r="DB47" s="670"/>
      <c r="DC47" s="673"/>
      <c r="DD47" s="639" t="s">
        <v>129</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368</v>
      </c>
      <c r="CE49" s="675"/>
      <c r="CF49" s="675"/>
      <c r="CG49" s="675"/>
      <c r="CH49" s="675"/>
      <c r="CI49" s="675"/>
      <c r="CJ49" s="675"/>
      <c r="CK49" s="675"/>
      <c r="CL49" s="675"/>
      <c r="CM49" s="675"/>
      <c r="CN49" s="675"/>
      <c r="CO49" s="675"/>
      <c r="CP49" s="675"/>
      <c r="CQ49" s="676"/>
      <c r="CR49" s="724">
        <v>40056861</v>
      </c>
      <c r="CS49" s="701"/>
      <c r="CT49" s="701"/>
      <c r="CU49" s="701"/>
      <c r="CV49" s="701"/>
      <c r="CW49" s="701"/>
      <c r="CX49" s="701"/>
      <c r="CY49" s="738"/>
      <c r="CZ49" s="729">
        <v>100</v>
      </c>
      <c r="DA49" s="739"/>
      <c r="DB49" s="739"/>
      <c r="DC49" s="740"/>
      <c r="DD49" s="741">
        <v>26126553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pane xSplit="16" ySplit="3" topLeftCell="Q7" activePane="bottomRight" state="frozen"/>
      <selection pane="topRight"/>
      <selection pane="bottomLeft"/>
      <selection pane="bottomRight"/>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370</v>
      </c>
      <c r="DK2" s="752"/>
      <c r="DL2" s="752"/>
      <c r="DM2" s="752"/>
      <c r="DN2" s="752"/>
      <c r="DO2" s="753"/>
      <c r="DP2" s="224"/>
      <c r="DQ2" s="751" t="s">
        <v>371</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28"/>
      <c r="BA5" s="228"/>
      <c r="BB5" s="228"/>
      <c r="BC5" s="228"/>
      <c r="BD5" s="228"/>
      <c r="BE5" s="229"/>
      <c r="BF5" s="229"/>
      <c r="BG5" s="229"/>
      <c r="BH5" s="229"/>
      <c r="BI5" s="229"/>
      <c r="BJ5" s="229"/>
      <c r="BK5" s="229"/>
      <c r="BL5" s="229"/>
      <c r="BM5" s="229"/>
      <c r="BN5" s="229"/>
      <c r="BO5" s="229"/>
      <c r="BP5" s="229"/>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391</v>
      </c>
      <c r="C7" s="779"/>
      <c r="D7" s="779"/>
      <c r="E7" s="779"/>
      <c r="F7" s="779"/>
      <c r="G7" s="779"/>
      <c r="H7" s="779"/>
      <c r="I7" s="779"/>
      <c r="J7" s="779"/>
      <c r="K7" s="779"/>
      <c r="L7" s="779"/>
      <c r="M7" s="779"/>
      <c r="N7" s="779"/>
      <c r="O7" s="779"/>
      <c r="P7" s="780"/>
      <c r="Q7" s="781">
        <v>41401</v>
      </c>
      <c r="R7" s="782"/>
      <c r="S7" s="782"/>
      <c r="T7" s="782"/>
      <c r="U7" s="782"/>
      <c r="V7" s="782">
        <v>39672</v>
      </c>
      <c r="W7" s="782"/>
      <c r="X7" s="782"/>
      <c r="Y7" s="782"/>
      <c r="Z7" s="782"/>
      <c r="AA7" s="782">
        <f t="shared" ref="AA7:AA10" si="0">Q7-V7</f>
        <v>1729</v>
      </c>
      <c r="AB7" s="782"/>
      <c r="AC7" s="782"/>
      <c r="AD7" s="782"/>
      <c r="AE7" s="783"/>
      <c r="AF7" s="784">
        <v>1487</v>
      </c>
      <c r="AG7" s="785"/>
      <c r="AH7" s="785"/>
      <c r="AI7" s="785"/>
      <c r="AJ7" s="786"/>
      <c r="AK7" s="787">
        <v>731</v>
      </c>
      <c r="AL7" s="788"/>
      <c r="AM7" s="788"/>
      <c r="AN7" s="788"/>
      <c r="AO7" s="788"/>
      <c r="AP7" s="788">
        <v>39284</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600</v>
      </c>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t="s">
        <v>392</v>
      </c>
      <c r="C8" s="810"/>
      <c r="D8" s="810"/>
      <c r="E8" s="810"/>
      <c r="F8" s="810"/>
      <c r="G8" s="810"/>
      <c r="H8" s="810"/>
      <c r="I8" s="810"/>
      <c r="J8" s="810"/>
      <c r="K8" s="810"/>
      <c r="L8" s="810"/>
      <c r="M8" s="810"/>
      <c r="N8" s="810"/>
      <c r="O8" s="810"/>
      <c r="P8" s="811"/>
      <c r="Q8" s="812">
        <v>781</v>
      </c>
      <c r="R8" s="813"/>
      <c r="S8" s="813"/>
      <c r="T8" s="813"/>
      <c r="U8" s="813"/>
      <c r="V8" s="813">
        <v>778</v>
      </c>
      <c r="W8" s="813"/>
      <c r="X8" s="813"/>
      <c r="Y8" s="813"/>
      <c r="Z8" s="813"/>
      <c r="AA8" s="813">
        <f t="shared" si="0"/>
        <v>3</v>
      </c>
      <c r="AB8" s="813"/>
      <c r="AC8" s="813"/>
      <c r="AD8" s="813"/>
      <c r="AE8" s="814"/>
      <c r="AF8" s="815">
        <v>1</v>
      </c>
      <c r="AG8" s="816"/>
      <c r="AH8" s="816"/>
      <c r="AI8" s="816"/>
      <c r="AJ8" s="817"/>
      <c r="AK8" s="798">
        <v>383</v>
      </c>
      <c r="AL8" s="799"/>
      <c r="AM8" s="799"/>
      <c r="AN8" s="799"/>
      <c r="AO8" s="799"/>
      <c r="AP8" s="799">
        <v>2414</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393</v>
      </c>
      <c r="C9" s="810"/>
      <c r="D9" s="810"/>
      <c r="E9" s="810"/>
      <c r="F9" s="810"/>
      <c r="G9" s="810"/>
      <c r="H9" s="810"/>
      <c r="I9" s="810"/>
      <c r="J9" s="810"/>
      <c r="K9" s="810"/>
      <c r="L9" s="810"/>
      <c r="M9" s="810"/>
      <c r="N9" s="810"/>
      <c r="O9" s="810"/>
      <c r="P9" s="811"/>
      <c r="Q9" s="812">
        <v>4</v>
      </c>
      <c r="R9" s="813"/>
      <c r="S9" s="813"/>
      <c r="T9" s="813"/>
      <c r="U9" s="813"/>
      <c r="V9" s="813">
        <v>4</v>
      </c>
      <c r="W9" s="813"/>
      <c r="X9" s="813"/>
      <c r="Y9" s="813"/>
      <c r="Z9" s="813"/>
      <c r="AA9" s="813" t="s">
        <v>600</v>
      </c>
      <c r="AB9" s="813"/>
      <c r="AC9" s="813"/>
      <c r="AD9" s="813"/>
      <c r="AE9" s="814"/>
      <c r="AF9" s="815" t="s">
        <v>394</v>
      </c>
      <c r="AG9" s="816"/>
      <c r="AH9" s="816"/>
      <c r="AI9" s="816"/>
      <c r="AJ9" s="817"/>
      <c r="AK9" s="798" t="s">
        <v>600</v>
      </c>
      <c r="AL9" s="799"/>
      <c r="AM9" s="799"/>
      <c r="AN9" s="799"/>
      <c r="AO9" s="799"/>
      <c r="AP9" s="799" t="s">
        <v>600</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t="s">
        <v>395</v>
      </c>
      <c r="C10" s="810"/>
      <c r="D10" s="810"/>
      <c r="E10" s="810"/>
      <c r="F10" s="810"/>
      <c r="G10" s="810"/>
      <c r="H10" s="810"/>
      <c r="I10" s="810"/>
      <c r="J10" s="810"/>
      <c r="K10" s="810"/>
      <c r="L10" s="810"/>
      <c r="M10" s="810"/>
      <c r="N10" s="810"/>
      <c r="O10" s="810"/>
      <c r="P10" s="811"/>
      <c r="Q10" s="812">
        <v>1</v>
      </c>
      <c r="R10" s="813"/>
      <c r="S10" s="813"/>
      <c r="T10" s="813"/>
      <c r="U10" s="813"/>
      <c r="V10" s="813">
        <v>0</v>
      </c>
      <c r="W10" s="813"/>
      <c r="X10" s="813"/>
      <c r="Y10" s="813"/>
      <c r="Z10" s="813"/>
      <c r="AA10" s="813">
        <f t="shared" si="0"/>
        <v>1</v>
      </c>
      <c r="AB10" s="813"/>
      <c r="AC10" s="813"/>
      <c r="AD10" s="813"/>
      <c r="AE10" s="814"/>
      <c r="AF10" s="815">
        <v>1</v>
      </c>
      <c r="AG10" s="816"/>
      <c r="AH10" s="816"/>
      <c r="AI10" s="816"/>
      <c r="AJ10" s="817"/>
      <c r="AK10" s="798">
        <v>0</v>
      </c>
      <c r="AL10" s="799"/>
      <c r="AM10" s="799"/>
      <c r="AN10" s="799"/>
      <c r="AO10" s="799"/>
      <c r="AP10" s="799" t="s">
        <v>600</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t="s">
        <v>396</v>
      </c>
      <c r="C11" s="810"/>
      <c r="D11" s="810"/>
      <c r="E11" s="810"/>
      <c r="F11" s="810"/>
      <c r="G11" s="810"/>
      <c r="H11" s="810"/>
      <c r="I11" s="810"/>
      <c r="J11" s="810"/>
      <c r="K11" s="810"/>
      <c r="L11" s="810"/>
      <c r="M11" s="810"/>
      <c r="N11" s="810"/>
      <c r="O11" s="810"/>
      <c r="P11" s="811"/>
      <c r="Q11" s="812">
        <v>226</v>
      </c>
      <c r="R11" s="813"/>
      <c r="S11" s="813"/>
      <c r="T11" s="813"/>
      <c r="U11" s="813"/>
      <c r="V11" s="813">
        <v>226</v>
      </c>
      <c r="W11" s="813"/>
      <c r="X11" s="813"/>
      <c r="Y11" s="813"/>
      <c r="Z11" s="813"/>
      <c r="AA11" s="813" t="s">
        <v>600</v>
      </c>
      <c r="AB11" s="813"/>
      <c r="AC11" s="813"/>
      <c r="AD11" s="813"/>
      <c r="AE11" s="814"/>
      <c r="AF11" s="815" t="s">
        <v>394</v>
      </c>
      <c r="AG11" s="816"/>
      <c r="AH11" s="816"/>
      <c r="AI11" s="816"/>
      <c r="AJ11" s="817"/>
      <c r="AK11" s="798" t="s">
        <v>600</v>
      </c>
      <c r="AL11" s="799"/>
      <c r="AM11" s="799"/>
      <c r="AN11" s="799"/>
      <c r="AO11" s="799"/>
      <c r="AP11" s="799">
        <v>644</v>
      </c>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397</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398</v>
      </c>
      <c r="B23" s="818" t="s">
        <v>399</v>
      </c>
      <c r="C23" s="819"/>
      <c r="D23" s="819"/>
      <c r="E23" s="819"/>
      <c r="F23" s="819"/>
      <c r="G23" s="819"/>
      <c r="H23" s="819"/>
      <c r="I23" s="819"/>
      <c r="J23" s="819"/>
      <c r="K23" s="819"/>
      <c r="L23" s="819"/>
      <c r="M23" s="819"/>
      <c r="N23" s="819"/>
      <c r="O23" s="819"/>
      <c r="P23" s="820"/>
      <c r="Q23" s="821">
        <v>42016</v>
      </c>
      <c r="R23" s="822"/>
      <c r="S23" s="822"/>
      <c r="T23" s="822"/>
      <c r="U23" s="822"/>
      <c r="V23" s="822">
        <v>40283</v>
      </c>
      <c r="W23" s="822"/>
      <c r="X23" s="822"/>
      <c r="Y23" s="822"/>
      <c r="Z23" s="822"/>
      <c r="AA23" s="822">
        <v>1733</v>
      </c>
      <c r="AB23" s="822"/>
      <c r="AC23" s="822"/>
      <c r="AD23" s="822"/>
      <c r="AE23" s="823"/>
      <c r="AF23" s="824">
        <v>1488</v>
      </c>
      <c r="AG23" s="822"/>
      <c r="AH23" s="822"/>
      <c r="AI23" s="822"/>
      <c r="AJ23" s="825"/>
      <c r="AK23" s="826"/>
      <c r="AL23" s="827"/>
      <c r="AM23" s="827"/>
      <c r="AN23" s="827"/>
      <c r="AO23" s="827"/>
      <c r="AP23" s="822">
        <f>SUM(AP7:AT11)</f>
        <v>42342</v>
      </c>
      <c r="AQ23" s="822"/>
      <c r="AR23" s="822"/>
      <c r="AS23" s="822"/>
      <c r="AT23" s="822"/>
      <c r="AU23" s="838"/>
      <c r="AV23" s="838"/>
      <c r="AW23" s="838"/>
      <c r="AX23" s="838"/>
      <c r="AY23" s="839"/>
      <c r="AZ23" s="840" t="s">
        <v>400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401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402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374</v>
      </c>
      <c r="B26" s="757"/>
      <c r="C26" s="757"/>
      <c r="D26" s="757"/>
      <c r="E26" s="757"/>
      <c r="F26" s="757"/>
      <c r="G26" s="757"/>
      <c r="H26" s="757"/>
      <c r="I26" s="757"/>
      <c r="J26" s="757"/>
      <c r="K26" s="757"/>
      <c r="L26" s="757"/>
      <c r="M26" s="757"/>
      <c r="N26" s="757"/>
      <c r="O26" s="757"/>
      <c r="P26" s="758"/>
      <c r="Q26" s="762" t="s">
        <v>403</v>
      </c>
      <c r="R26" s="763"/>
      <c r="S26" s="763"/>
      <c r="T26" s="763"/>
      <c r="U26" s="764"/>
      <c r="V26" s="762" t="s">
        <v>404</v>
      </c>
      <c r="W26" s="763"/>
      <c r="X26" s="763"/>
      <c r="Y26" s="763"/>
      <c r="Z26" s="764"/>
      <c r="AA26" s="762" t="s">
        <v>405</v>
      </c>
      <c r="AB26" s="763"/>
      <c r="AC26" s="763"/>
      <c r="AD26" s="763"/>
      <c r="AE26" s="763"/>
      <c r="AF26" s="843" t="s">
        <v>406</v>
      </c>
      <c r="AG26" s="844"/>
      <c r="AH26" s="844"/>
      <c r="AI26" s="844"/>
      <c r="AJ26" s="845"/>
      <c r="AK26" s="763" t="s">
        <v>407</v>
      </c>
      <c r="AL26" s="763"/>
      <c r="AM26" s="763"/>
      <c r="AN26" s="763"/>
      <c r="AO26" s="764"/>
      <c r="AP26" s="762" t="s">
        <v>408</v>
      </c>
      <c r="AQ26" s="763"/>
      <c r="AR26" s="763"/>
      <c r="AS26" s="763"/>
      <c r="AT26" s="764"/>
      <c r="AU26" s="762" t="s">
        <v>409</v>
      </c>
      <c r="AV26" s="763"/>
      <c r="AW26" s="763"/>
      <c r="AX26" s="763"/>
      <c r="AY26" s="764"/>
      <c r="AZ26" s="762" t="s">
        <v>410</v>
      </c>
      <c r="BA26" s="763"/>
      <c r="BB26" s="763"/>
      <c r="BC26" s="763"/>
      <c r="BD26" s="764"/>
      <c r="BE26" s="762" t="s">
        <v>381</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411</v>
      </c>
      <c r="C28" s="779"/>
      <c r="D28" s="779"/>
      <c r="E28" s="779"/>
      <c r="F28" s="779"/>
      <c r="G28" s="779"/>
      <c r="H28" s="779"/>
      <c r="I28" s="779"/>
      <c r="J28" s="779"/>
      <c r="K28" s="779"/>
      <c r="L28" s="779"/>
      <c r="M28" s="779"/>
      <c r="N28" s="779"/>
      <c r="O28" s="779"/>
      <c r="P28" s="780"/>
      <c r="Q28" s="851">
        <v>8676</v>
      </c>
      <c r="R28" s="852"/>
      <c r="S28" s="852"/>
      <c r="T28" s="852"/>
      <c r="U28" s="852"/>
      <c r="V28" s="852">
        <v>8539</v>
      </c>
      <c r="W28" s="852"/>
      <c r="X28" s="852"/>
      <c r="Y28" s="852"/>
      <c r="Z28" s="852"/>
      <c r="AA28" s="852">
        <f t="shared" ref="AA28:AA33" si="1">+Q28-V28</f>
        <v>137</v>
      </c>
      <c r="AB28" s="852"/>
      <c r="AC28" s="852"/>
      <c r="AD28" s="852"/>
      <c r="AE28" s="853"/>
      <c r="AF28" s="854">
        <v>137</v>
      </c>
      <c r="AG28" s="852"/>
      <c r="AH28" s="852"/>
      <c r="AI28" s="852"/>
      <c r="AJ28" s="855"/>
      <c r="AK28" s="856">
        <v>682</v>
      </c>
      <c r="AL28" s="857"/>
      <c r="AM28" s="857"/>
      <c r="AN28" s="857"/>
      <c r="AO28" s="857"/>
      <c r="AP28" s="857" t="s">
        <v>600</v>
      </c>
      <c r="AQ28" s="857"/>
      <c r="AR28" s="857"/>
      <c r="AS28" s="857"/>
      <c r="AT28" s="857"/>
      <c r="AU28" s="857" t="s">
        <v>600</v>
      </c>
      <c r="AV28" s="857"/>
      <c r="AW28" s="857"/>
      <c r="AX28" s="857"/>
      <c r="AY28" s="857"/>
      <c r="AZ28" s="858" t="s">
        <v>600</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412</v>
      </c>
      <c r="C29" s="810"/>
      <c r="D29" s="810"/>
      <c r="E29" s="810"/>
      <c r="F29" s="810"/>
      <c r="G29" s="810"/>
      <c r="H29" s="810"/>
      <c r="I29" s="810"/>
      <c r="J29" s="810"/>
      <c r="K29" s="810"/>
      <c r="L29" s="810"/>
      <c r="M29" s="810"/>
      <c r="N29" s="810"/>
      <c r="O29" s="810"/>
      <c r="P29" s="811"/>
      <c r="Q29" s="812">
        <v>1172</v>
      </c>
      <c r="R29" s="813"/>
      <c r="S29" s="813"/>
      <c r="T29" s="813"/>
      <c r="U29" s="813"/>
      <c r="V29" s="813">
        <v>1170</v>
      </c>
      <c r="W29" s="813"/>
      <c r="X29" s="813"/>
      <c r="Y29" s="813"/>
      <c r="Z29" s="813"/>
      <c r="AA29" s="813">
        <f t="shared" si="1"/>
        <v>2</v>
      </c>
      <c r="AB29" s="813"/>
      <c r="AC29" s="813"/>
      <c r="AD29" s="813"/>
      <c r="AE29" s="814"/>
      <c r="AF29" s="815">
        <v>2</v>
      </c>
      <c r="AG29" s="816"/>
      <c r="AH29" s="816"/>
      <c r="AI29" s="816"/>
      <c r="AJ29" s="817"/>
      <c r="AK29" s="863">
        <v>249</v>
      </c>
      <c r="AL29" s="859"/>
      <c r="AM29" s="859"/>
      <c r="AN29" s="859"/>
      <c r="AO29" s="859"/>
      <c r="AP29" s="859" t="s">
        <v>600</v>
      </c>
      <c r="AQ29" s="859"/>
      <c r="AR29" s="859"/>
      <c r="AS29" s="859"/>
      <c r="AT29" s="859"/>
      <c r="AU29" s="859" t="s">
        <v>600</v>
      </c>
      <c r="AV29" s="859"/>
      <c r="AW29" s="859"/>
      <c r="AX29" s="859"/>
      <c r="AY29" s="859"/>
      <c r="AZ29" s="860" t="s">
        <v>600</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413</v>
      </c>
      <c r="C30" s="810"/>
      <c r="D30" s="810"/>
      <c r="E30" s="810"/>
      <c r="F30" s="810"/>
      <c r="G30" s="810"/>
      <c r="H30" s="810"/>
      <c r="I30" s="810"/>
      <c r="J30" s="810"/>
      <c r="K30" s="810"/>
      <c r="L30" s="810"/>
      <c r="M30" s="810"/>
      <c r="N30" s="810"/>
      <c r="O30" s="810"/>
      <c r="P30" s="811"/>
      <c r="Q30" s="812">
        <v>7023</v>
      </c>
      <c r="R30" s="813"/>
      <c r="S30" s="813"/>
      <c r="T30" s="813"/>
      <c r="U30" s="813"/>
      <c r="V30" s="813">
        <v>6811</v>
      </c>
      <c r="W30" s="813"/>
      <c r="X30" s="813"/>
      <c r="Y30" s="813"/>
      <c r="Z30" s="813"/>
      <c r="AA30" s="813">
        <f t="shared" si="1"/>
        <v>212</v>
      </c>
      <c r="AB30" s="813"/>
      <c r="AC30" s="813"/>
      <c r="AD30" s="813"/>
      <c r="AE30" s="814"/>
      <c r="AF30" s="815">
        <v>212</v>
      </c>
      <c r="AG30" s="816"/>
      <c r="AH30" s="816"/>
      <c r="AI30" s="816"/>
      <c r="AJ30" s="817"/>
      <c r="AK30" s="863">
        <v>1036</v>
      </c>
      <c r="AL30" s="859"/>
      <c r="AM30" s="859"/>
      <c r="AN30" s="859"/>
      <c r="AO30" s="859"/>
      <c r="AP30" s="859" t="s">
        <v>600</v>
      </c>
      <c r="AQ30" s="859"/>
      <c r="AR30" s="859"/>
      <c r="AS30" s="859"/>
      <c r="AT30" s="859"/>
      <c r="AU30" s="859" t="s">
        <v>600</v>
      </c>
      <c r="AV30" s="859"/>
      <c r="AW30" s="859"/>
      <c r="AX30" s="859"/>
      <c r="AY30" s="859"/>
      <c r="AZ30" s="860" t="s">
        <v>600</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414</v>
      </c>
      <c r="C31" s="810"/>
      <c r="D31" s="810"/>
      <c r="E31" s="810"/>
      <c r="F31" s="810"/>
      <c r="G31" s="810"/>
      <c r="H31" s="810"/>
      <c r="I31" s="810"/>
      <c r="J31" s="810"/>
      <c r="K31" s="810"/>
      <c r="L31" s="810"/>
      <c r="M31" s="810"/>
      <c r="N31" s="810"/>
      <c r="O31" s="810"/>
      <c r="P31" s="811"/>
      <c r="Q31" s="812">
        <v>1058</v>
      </c>
      <c r="R31" s="813"/>
      <c r="S31" s="813"/>
      <c r="T31" s="813"/>
      <c r="U31" s="813"/>
      <c r="V31" s="813">
        <v>911</v>
      </c>
      <c r="W31" s="813"/>
      <c r="X31" s="813"/>
      <c r="Y31" s="813"/>
      <c r="Z31" s="813"/>
      <c r="AA31" s="813">
        <f t="shared" si="1"/>
        <v>147</v>
      </c>
      <c r="AB31" s="813"/>
      <c r="AC31" s="813"/>
      <c r="AD31" s="813"/>
      <c r="AE31" s="814"/>
      <c r="AF31" s="815">
        <v>1483</v>
      </c>
      <c r="AG31" s="816"/>
      <c r="AH31" s="816"/>
      <c r="AI31" s="816"/>
      <c r="AJ31" s="817"/>
      <c r="AK31" s="863">
        <v>6</v>
      </c>
      <c r="AL31" s="859"/>
      <c r="AM31" s="859"/>
      <c r="AN31" s="859"/>
      <c r="AO31" s="859"/>
      <c r="AP31" s="859">
        <v>1706</v>
      </c>
      <c r="AQ31" s="859"/>
      <c r="AR31" s="859"/>
      <c r="AS31" s="859"/>
      <c r="AT31" s="859"/>
      <c r="AU31" s="859">
        <v>19</v>
      </c>
      <c r="AV31" s="859"/>
      <c r="AW31" s="859"/>
      <c r="AX31" s="859"/>
      <c r="AY31" s="859"/>
      <c r="AZ31" s="860" t="s">
        <v>600</v>
      </c>
      <c r="BA31" s="860"/>
      <c r="BB31" s="860"/>
      <c r="BC31" s="860"/>
      <c r="BD31" s="860"/>
      <c r="BE31" s="861" t="s">
        <v>415</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416</v>
      </c>
      <c r="C32" s="810"/>
      <c r="D32" s="810"/>
      <c r="E32" s="810"/>
      <c r="F32" s="810"/>
      <c r="G32" s="810"/>
      <c r="H32" s="810"/>
      <c r="I32" s="810"/>
      <c r="J32" s="810"/>
      <c r="K32" s="810"/>
      <c r="L32" s="810"/>
      <c r="M32" s="810"/>
      <c r="N32" s="810"/>
      <c r="O32" s="810"/>
      <c r="P32" s="811"/>
      <c r="Q32" s="812">
        <v>4534</v>
      </c>
      <c r="R32" s="813"/>
      <c r="S32" s="813"/>
      <c r="T32" s="813"/>
      <c r="U32" s="813"/>
      <c r="V32" s="813">
        <v>4386</v>
      </c>
      <c r="W32" s="813"/>
      <c r="X32" s="813"/>
      <c r="Y32" s="813"/>
      <c r="Z32" s="813"/>
      <c r="AA32" s="813">
        <f t="shared" si="1"/>
        <v>148</v>
      </c>
      <c r="AB32" s="813"/>
      <c r="AC32" s="813"/>
      <c r="AD32" s="813"/>
      <c r="AE32" s="814"/>
      <c r="AF32" s="815">
        <v>306</v>
      </c>
      <c r="AG32" s="816"/>
      <c r="AH32" s="816"/>
      <c r="AI32" s="816"/>
      <c r="AJ32" s="817"/>
      <c r="AK32" s="863">
        <v>3485</v>
      </c>
      <c r="AL32" s="859"/>
      <c r="AM32" s="859"/>
      <c r="AN32" s="859"/>
      <c r="AO32" s="859"/>
      <c r="AP32" s="859">
        <v>24676</v>
      </c>
      <c r="AQ32" s="859"/>
      <c r="AR32" s="859"/>
      <c r="AS32" s="859"/>
      <c r="AT32" s="859"/>
      <c r="AU32" s="859">
        <v>19297</v>
      </c>
      <c r="AV32" s="859"/>
      <c r="AW32" s="859"/>
      <c r="AX32" s="859"/>
      <c r="AY32" s="859"/>
      <c r="AZ32" s="860" t="s">
        <v>600</v>
      </c>
      <c r="BA32" s="860"/>
      <c r="BB32" s="860"/>
      <c r="BC32" s="860"/>
      <c r="BD32" s="860"/>
      <c r="BE32" s="861" t="s">
        <v>417</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418</v>
      </c>
      <c r="C33" s="810"/>
      <c r="D33" s="810"/>
      <c r="E33" s="810"/>
      <c r="F33" s="810"/>
      <c r="G33" s="810"/>
      <c r="H33" s="810"/>
      <c r="I33" s="810"/>
      <c r="J33" s="810"/>
      <c r="K33" s="810"/>
      <c r="L33" s="810"/>
      <c r="M33" s="810"/>
      <c r="N33" s="810"/>
      <c r="O33" s="810"/>
      <c r="P33" s="811"/>
      <c r="Q33" s="812">
        <v>259</v>
      </c>
      <c r="R33" s="813"/>
      <c r="S33" s="813"/>
      <c r="T33" s="813"/>
      <c r="U33" s="813"/>
      <c r="V33" s="813">
        <v>312</v>
      </c>
      <c r="W33" s="813"/>
      <c r="X33" s="813"/>
      <c r="Y33" s="813"/>
      <c r="Z33" s="813"/>
      <c r="AA33" s="813">
        <f t="shared" si="1"/>
        <v>-53</v>
      </c>
      <c r="AB33" s="813"/>
      <c r="AC33" s="813"/>
      <c r="AD33" s="813"/>
      <c r="AE33" s="814"/>
      <c r="AF33" s="815">
        <v>5</v>
      </c>
      <c r="AG33" s="816"/>
      <c r="AH33" s="816"/>
      <c r="AI33" s="816"/>
      <c r="AJ33" s="817"/>
      <c r="AK33" s="863" t="s">
        <v>600</v>
      </c>
      <c r="AL33" s="859"/>
      <c r="AM33" s="859"/>
      <c r="AN33" s="859"/>
      <c r="AO33" s="859"/>
      <c r="AP33" s="859" t="s">
        <v>600</v>
      </c>
      <c r="AQ33" s="859"/>
      <c r="AR33" s="859"/>
      <c r="AS33" s="859"/>
      <c r="AT33" s="859"/>
      <c r="AU33" s="859" t="s">
        <v>600</v>
      </c>
      <c r="AV33" s="859"/>
      <c r="AW33" s="859"/>
      <c r="AX33" s="859"/>
      <c r="AY33" s="859"/>
      <c r="AZ33" s="860" t="s">
        <v>600</v>
      </c>
      <c r="BA33" s="860"/>
      <c r="BB33" s="860"/>
      <c r="BC33" s="860"/>
      <c r="BD33" s="860"/>
      <c r="BE33" s="861" t="s">
        <v>419</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420</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398</v>
      </c>
      <c r="B63" s="818" t="s">
        <v>421</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2145</v>
      </c>
      <c r="AG63" s="873"/>
      <c r="AH63" s="873"/>
      <c r="AI63" s="873"/>
      <c r="AJ63" s="874"/>
      <c r="AK63" s="875"/>
      <c r="AL63" s="870"/>
      <c r="AM63" s="870"/>
      <c r="AN63" s="870"/>
      <c r="AO63" s="870"/>
      <c r="AP63" s="873">
        <f t="shared" ref="AP63:AU63" si="2">SUM(AP28:AT33)</f>
        <v>26382</v>
      </c>
      <c r="AQ63" s="873"/>
      <c r="AR63" s="873"/>
      <c r="AS63" s="873"/>
      <c r="AT63" s="873"/>
      <c r="AU63" s="873">
        <f t="shared" si="2"/>
        <v>19316</v>
      </c>
      <c r="AV63" s="873"/>
      <c r="AW63" s="873"/>
      <c r="AX63" s="873"/>
      <c r="AY63" s="873"/>
      <c r="AZ63" s="877"/>
      <c r="BA63" s="877"/>
      <c r="BB63" s="877"/>
      <c r="BC63" s="877"/>
      <c r="BD63" s="877"/>
      <c r="BE63" s="878"/>
      <c r="BF63" s="878"/>
      <c r="BG63" s="878"/>
      <c r="BH63" s="878"/>
      <c r="BI63" s="879"/>
      <c r="BJ63" s="880" t="s">
        <v>422</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424</v>
      </c>
      <c r="B66" s="757"/>
      <c r="C66" s="757"/>
      <c r="D66" s="757"/>
      <c r="E66" s="757"/>
      <c r="F66" s="757"/>
      <c r="G66" s="757"/>
      <c r="H66" s="757"/>
      <c r="I66" s="757"/>
      <c r="J66" s="757"/>
      <c r="K66" s="757"/>
      <c r="L66" s="757"/>
      <c r="M66" s="757"/>
      <c r="N66" s="757"/>
      <c r="O66" s="757"/>
      <c r="P66" s="758"/>
      <c r="Q66" s="762" t="s">
        <v>425</v>
      </c>
      <c r="R66" s="763"/>
      <c r="S66" s="763"/>
      <c r="T66" s="763"/>
      <c r="U66" s="764"/>
      <c r="V66" s="762" t="s">
        <v>426</v>
      </c>
      <c r="W66" s="763"/>
      <c r="X66" s="763"/>
      <c r="Y66" s="763"/>
      <c r="Z66" s="764"/>
      <c r="AA66" s="762" t="s">
        <v>427</v>
      </c>
      <c r="AB66" s="763"/>
      <c r="AC66" s="763"/>
      <c r="AD66" s="763"/>
      <c r="AE66" s="764"/>
      <c r="AF66" s="883" t="s">
        <v>428</v>
      </c>
      <c r="AG66" s="844"/>
      <c r="AH66" s="844"/>
      <c r="AI66" s="844"/>
      <c r="AJ66" s="884"/>
      <c r="AK66" s="762" t="s">
        <v>429</v>
      </c>
      <c r="AL66" s="757"/>
      <c r="AM66" s="757"/>
      <c r="AN66" s="757"/>
      <c r="AO66" s="758"/>
      <c r="AP66" s="762" t="s">
        <v>430</v>
      </c>
      <c r="AQ66" s="763"/>
      <c r="AR66" s="763"/>
      <c r="AS66" s="763"/>
      <c r="AT66" s="764"/>
      <c r="AU66" s="762" t="s">
        <v>431</v>
      </c>
      <c r="AV66" s="763"/>
      <c r="AW66" s="763"/>
      <c r="AX66" s="763"/>
      <c r="AY66" s="764"/>
      <c r="AZ66" s="762" t="s">
        <v>381</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601</v>
      </c>
      <c r="C68" s="899"/>
      <c r="D68" s="899"/>
      <c r="E68" s="899"/>
      <c r="F68" s="899"/>
      <c r="G68" s="899"/>
      <c r="H68" s="899"/>
      <c r="I68" s="899"/>
      <c r="J68" s="899"/>
      <c r="K68" s="899"/>
      <c r="L68" s="899"/>
      <c r="M68" s="899"/>
      <c r="N68" s="899"/>
      <c r="O68" s="899"/>
      <c r="P68" s="900"/>
      <c r="Q68" s="901">
        <v>1026</v>
      </c>
      <c r="R68" s="895"/>
      <c r="S68" s="895"/>
      <c r="T68" s="895"/>
      <c r="U68" s="895"/>
      <c r="V68" s="895">
        <v>1006</v>
      </c>
      <c r="W68" s="895"/>
      <c r="X68" s="895"/>
      <c r="Y68" s="895"/>
      <c r="Z68" s="895"/>
      <c r="AA68" s="895">
        <f t="shared" ref="AA68:AA76" si="3">Q68-V68</f>
        <v>20</v>
      </c>
      <c r="AB68" s="895"/>
      <c r="AC68" s="895"/>
      <c r="AD68" s="895"/>
      <c r="AE68" s="895"/>
      <c r="AF68" s="895">
        <v>312</v>
      </c>
      <c r="AG68" s="895"/>
      <c r="AH68" s="895"/>
      <c r="AI68" s="895"/>
      <c r="AJ68" s="895"/>
      <c r="AK68" s="895" t="s">
        <v>600</v>
      </c>
      <c r="AL68" s="895"/>
      <c r="AM68" s="895"/>
      <c r="AN68" s="895"/>
      <c r="AO68" s="895"/>
      <c r="AP68" s="895">
        <v>2360</v>
      </c>
      <c r="AQ68" s="895"/>
      <c r="AR68" s="895"/>
      <c r="AS68" s="895"/>
      <c r="AT68" s="895"/>
      <c r="AU68" s="895">
        <v>574</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602</v>
      </c>
      <c r="C69" s="903"/>
      <c r="D69" s="903"/>
      <c r="E69" s="903"/>
      <c r="F69" s="903"/>
      <c r="G69" s="903"/>
      <c r="H69" s="903"/>
      <c r="I69" s="903"/>
      <c r="J69" s="903"/>
      <c r="K69" s="903"/>
      <c r="L69" s="903"/>
      <c r="M69" s="903"/>
      <c r="N69" s="903"/>
      <c r="O69" s="903"/>
      <c r="P69" s="904"/>
      <c r="Q69" s="905">
        <v>1792</v>
      </c>
      <c r="R69" s="859"/>
      <c r="S69" s="859"/>
      <c r="T69" s="859"/>
      <c r="U69" s="859"/>
      <c r="V69" s="859">
        <v>1738</v>
      </c>
      <c r="W69" s="859"/>
      <c r="X69" s="859"/>
      <c r="Y69" s="859"/>
      <c r="Z69" s="859"/>
      <c r="AA69" s="859">
        <f t="shared" si="3"/>
        <v>54</v>
      </c>
      <c r="AB69" s="859"/>
      <c r="AC69" s="859"/>
      <c r="AD69" s="859"/>
      <c r="AE69" s="859"/>
      <c r="AF69" s="859">
        <v>54</v>
      </c>
      <c r="AG69" s="859"/>
      <c r="AH69" s="859"/>
      <c r="AI69" s="859"/>
      <c r="AJ69" s="859"/>
      <c r="AK69" s="859" t="s">
        <v>600</v>
      </c>
      <c r="AL69" s="859"/>
      <c r="AM69" s="859"/>
      <c r="AN69" s="859"/>
      <c r="AO69" s="859"/>
      <c r="AP69" s="859">
        <v>244</v>
      </c>
      <c r="AQ69" s="859"/>
      <c r="AR69" s="859"/>
      <c r="AS69" s="859"/>
      <c r="AT69" s="859"/>
      <c r="AU69" s="859">
        <v>159</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603</v>
      </c>
      <c r="C70" s="903"/>
      <c r="D70" s="903"/>
      <c r="E70" s="903"/>
      <c r="F70" s="903"/>
      <c r="G70" s="903"/>
      <c r="H70" s="903"/>
      <c r="I70" s="903"/>
      <c r="J70" s="903"/>
      <c r="K70" s="903"/>
      <c r="L70" s="903"/>
      <c r="M70" s="903"/>
      <c r="N70" s="903"/>
      <c r="O70" s="903"/>
      <c r="P70" s="904"/>
      <c r="Q70" s="905">
        <v>1463</v>
      </c>
      <c r="R70" s="859"/>
      <c r="S70" s="859"/>
      <c r="T70" s="859"/>
      <c r="U70" s="859"/>
      <c r="V70" s="859">
        <v>1441</v>
      </c>
      <c r="W70" s="859"/>
      <c r="X70" s="859"/>
      <c r="Y70" s="859"/>
      <c r="Z70" s="859"/>
      <c r="AA70" s="859">
        <f t="shared" si="3"/>
        <v>22</v>
      </c>
      <c r="AB70" s="859"/>
      <c r="AC70" s="859"/>
      <c r="AD70" s="859"/>
      <c r="AE70" s="859"/>
      <c r="AF70" s="859">
        <v>22</v>
      </c>
      <c r="AG70" s="859"/>
      <c r="AH70" s="859"/>
      <c r="AI70" s="859"/>
      <c r="AJ70" s="859"/>
      <c r="AK70" s="859" t="s">
        <v>600</v>
      </c>
      <c r="AL70" s="859"/>
      <c r="AM70" s="859"/>
      <c r="AN70" s="859"/>
      <c r="AO70" s="859"/>
      <c r="AP70" s="859">
        <v>2641</v>
      </c>
      <c r="AQ70" s="859"/>
      <c r="AR70" s="859"/>
      <c r="AS70" s="859"/>
      <c r="AT70" s="859"/>
      <c r="AU70" s="859">
        <v>413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604</v>
      </c>
      <c r="C71" s="903"/>
      <c r="D71" s="903"/>
      <c r="E71" s="903"/>
      <c r="F71" s="903"/>
      <c r="G71" s="903"/>
      <c r="H71" s="903"/>
      <c r="I71" s="903"/>
      <c r="J71" s="903"/>
      <c r="K71" s="903"/>
      <c r="L71" s="903"/>
      <c r="M71" s="903"/>
      <c r="N71" s="903"/>
      <c r="O71" s="903"/>
      <c r="P71" s="904"/>
      <c r="Q71" s="905">
        <v>1194</v>
      </c>
      <c r="R71" s="859"/>
      <c r="S71" s="859"/>
      <c r="T71" s="859"/>
      <c r="U71" s="859"/>
      <c r="V71" s="859">
        <v>1043</v>
      </c>
      <c r="W71" s="859"/>
      <c r="X71" s="859"/>
      <c r="Y71" s="859"/>
      <c r="Z71" s="859"/>
      <c r="AA71" s="859">
        <f t="shared" si="3"/>
        <v>151</v>
      </c>
      <c r="AB71" s="859"/>
      <c r="AC71" s="859"/>
      <c r="AD71" s="859"/>
      <c r="AE71" s="859"/>
      <c r="AF71" s="859">
        <v>4164</v>
      </c>
      <c r="AG71" s="859"/>
      <c r="AH71" s="859"/>
      <c r="AI71" s="859"/>
      <c r="AJ71" s="859"/>
      <c r="AK71" s="859" t="s">
        <v>600</v>
      </c>
      <c r="AL71" s="859"/>
      <c r="AM71" s="859"/>
      <c r="AN71" s="859"/>
      <c r="AO71" s="859"/>
      <c r="AP71" s="859">
        <v>1988</v>
      </c>
      <c r="AQ71" s="859"/>
      <c r="AR71" s="859"/>
      <c r="AS71" s="859"/>
      <c r="AT71" s="859"/>
      <c r="AU71" s="859" t="s">
        <v>600</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605</v>
      </c>
      <c r="C72" s="903"/>
      <c r="D72" s="903"/>
      <c r="E72" s="903"/>
      <c r="F72" s="903"/>
      <c r="G72" s="903"/>
      <c r="H72" s="903"/>
      <c r="I72" s="903"/>
      <c r="J72" s="903"/>
      <c r="K72" s="903"/>
      <c r="L72" s="903"/>
      <c r="M72" s="903"/>
      <c r="N72" s="903"/>
      <c r="O72" s="903"/>
      <c r="P72" s="904"/>
      <c r="Q72" s="905">
        <v>2792</v>
      </c>
      <c r="R72" s="859"/>
      <c r="S72" s="859"/>
      <c r="T72" s="859"/>
      <c r="U72" s="859"/>
      <c r="V72" s="859">
        <v>2730</v>
      </c>
      <c r="W72" s="859"/>
      <c r="X72" s="859"/>
      <c r="Y72" s="859"/>
      <c r="Z72" s="859"/>
      <c r="AA72" s="859">
        <f t="shared" si="3"/>
        <v>62</v>
      </c>
      <c r="AB72" s="859"/>
      <c r="AC72" s="859"/>
      <c r="AD72" s="859"/>
      <c r="AE72" s="859"/>
      <c r="AF72" s="859">
        <v>62</v>
      </c>
      <c r="AG72" s="859"/>
      <c r="AH72" s="859"/>
      <c r="AI72" s="859"/>
      <c r="AJ72" s="859"/>
      <c r="AK72" s="859" t="s">
        <v>600</v>
      </c>
      <c r="AL72" s="859"/>
      <c r="AM72" s="859"/>
      <c r="AN72" s="859"/>
      <c r="AO72" s="859"/>
      <c r="AP72" s="859" t="s">
        <v>600</v>
      </c>
      <c r="AQ72" s="859"/>
      <c r="AR72" s="859"/>
      <c r="AS72" s="859"/>
      <c r="AT72" s="859"/>
      <c r="AU72" s="859" t="s">
        <v>600</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606</v>
      </c>
      <c r="C73" s="903"/>
      <c r="D73" s="903"/>
      <c r="E73" s="903"/>
      <c r="F73" s="903"/>
      <c r="G73" s="903"/>
      <c r="H73" s="903"/>
      <c r="I73" s="903"/>
      <c r="J73" s="903"/>
      <c r="K73" s="903"/>
      <c r="L73" s="903"/>
      <c r="M73" s="903"/>
      <c r="N73" s="903"/>
      <c r="O73" s="903"/>
      <c r="P73" s="904"/>
      <c r="Q73" s="905">
        <v>12683</v>
      </c>
      <c r="R73" s="859"/>
      <c r="S73" s="859"/>
      <c r="T73" s="859"/>
      <c r="U73" s="859"/>
      <c r="V73" s="859">
        <v>10355</v>
      </c>
      <c r="W73" s="859"/>
      <c r="X73" s="859"/>
      <c r="Y73" s="859"/>
      <c r="Z73" s="859"/>
      <c r="AA73" s="859">
        <f t="shared" si="3"/>
        <v>2328</v>
      </c>
      <c r="AB73" s="859"/>
      <c r="AC73" s="859"/>
      <c r="AD73" s="859"/>
      <c r="AE73" s="859"/>
      <c r="AF73" s="859">
        <v>2328</v>
      </c>
      <c r="AG73" s="859"/>
      <c r="AH73" s="859"/>
      <c r="AI73" s="859"/>
      <c r="AJ73" s="859"/>
      <c r="AK73" s="859" t="s">
        <v>600</v>
      </c>
      <c r="AL73" s="859"/>
      <c r="AM73" s="859"/>
      <c r="AN73" s="859"/>
      <c r="AO73" s="859"/>
      <c r="AP73" s="859" t="s">
        <v>600</v>
      </c>
      <c r="AQ73" s="859"/>
      <c r="AR73" s="859"/>
      <c r="AS73" s="859"/>
      <c r="AT73" s="859"/>
      <c r="AU73" s="859" t="s">
        <v>600</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607</v>
      </c>
      <c r="C74" s="903"/>
      <c r="D74" s="903"/>
      <c r="E74" s="903"/>
      <c r="F74" s="903"/>
      <c r="G74" s="903"/>
      <c r="H74" s="903"/>
      <c r="I74" s="903"/>
      <c r="J74" s="903"/>
      <c r="K74" s="903"/>
      <c r="L74" s="903"/>
      <c r="M74" s="903"/>
      <c r="N74" s="903"/>
      <c r="O74" s="903"/>
      <c r="P74" s="904"/>
      <c r="Q74" s="905">
        <v>21</v>
      </c>
      <c r="R74" s="859"/>
      <c r="S74" s="859"/>
      <c r="T74" s="859"/>
      <c r="U74" s="859"/>
      <c r="V74" s="859">
        <v>21</v>
      </c>
      <c r="W74" s="859"/>
      <c r="X74" s="859"/>
      <c r="Y74" s="859"/>
      <c r="Z74" s="859"/>
      <c r="AA74" s="859">
        <f t="shared" si="3"/>
        <v>0</v>
      </c>
      <c r="AB74" s="859"/>
      <c r="AC74" s="859"/>
      <c r="AD74" s="859"/>
      <c r="AE74" s="859"/>
      <c r="AF74" s="859">
        <v>0</v>
      </c>
      <c r="AG74" s="859"/>
      <c r="AH74" s="859"/>
      <c r="AI74" s="859"/>
      <c r="AJ74" s="859"/>
      <c r="AK74" s="859">
        <v>21</v>
      </c>
      <c r="AL74" s="859"/>
      <c r="AM74" s="859"/>
      <c r="AN74" s="859"/>
      <c r="AO74" s="859"/>
      <c r="AP74" s="859" t="s">
        <v>600</v>
      </c>
      <c r="AQ74" s="859"/>
      <c r="AR74" s="859"/>
      <c r="AS74" s="859"/>
      <c r="AT74" s="859"/>
      <c r="AU74" s="859" t="s">
        <v>600</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608</v>
      </c>
      <c r="C75" s="903"/>
      <c r="D75" s="903"/>
      <c r="E75" s="903"/>
      <c r="F75" s="903"/>
      <c r="G75" s="903"/>
      <c r="H75" s="903"/>
      <c r="I75" s="903"/>
      <c r="J75" s="903"/>
      <c r="K75" s="903"/>
      <c r="L75" s="903"/>
      <c r="M75" s="903"/>
      <c r="N75" s="903"/>
      <c r="O75" s="903"/>
      <c r="P75" s="904"/>
      <c r="Q75" s="906">
        <v>661</v>
      </c>
      <c r="R75" s="907"/>
      <c r="S75" s="907"/>
      <c r="T75" s="907"/>
      <c r="U75" s="863"/>
      <c r="V75" s="908">
        <v>535</v>
      </c>
      <c r="W75" s="907"/>
      <c r="X75" s="907"/>
      <c r="Y75" s="907"/>
      <c r="Z75" s="863"/>
      <c r="AA75" s="908">
        <f t="shared" si="3"/>
        <v>126</v>
      </c>
      <c r="AB75" s="907"/>
      <c r="AC75" s="907"/>
      <c r="AD75" s="907"/>
      <c r="AE75" s="863"/>
      <c r="AF75" s="908">
        <v>126</v>
      </c>
      <c r="AG75" s="907"/>
      <c r="AH75" s="907"/>
      <c r="AI75" s="907"/>
      <c r="AJ75" s="863"/>
      <c r="AK75" s="908" t="s">
        <v>600</v>
      </c>
      <c r="AL75" s="907"/>
      <c r="AM75" s="907"/>
      <c r="AN75" s="907"/>
      <c r="AO75" s="863"/>
      <c r="AP75" s="908" t="s">
        <v>600</v>
      </c>
      <c r="AQ75" s="907"/>
      <c r="AR75" s="907"/>
      <c r="AS75" s="907"/>
      <c r="AT75" s="863"/>
      <c r="AU75" s="908" t="s">
        <v>600</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609</v>
      </c>
      <c r="C76" s="903"/>
      <c r="D76" s="903"/>
      <c r="E76" s="903"/>
      <c r="F76" s="903"/>
      <c r="G76" s="903"/>
      <c r="H76" s="903"/>
      <c r="I76" s="903"/>
      <c r="J76" s="903"/>
      <c r="K76" s="903"/>
      <c r="L76" s="903"/>
      <c r="M76" s="903"/>
      <c r="N76" s="903"/>
      <c r="O76" s="903"/>
      <c r="P76" s="904"/>
      <c r="Q76" s="906">
        <v>835177</v>
      </c>
      <c r="R76" s="907"/>
      <c r="S76" s="907"/>
      <c r="T76" s="907"/>
      <c r="U76" s="863"/>
      <c r="V76" s="908">
        <v>803839</v>
      </c>
      <c r="W76" s="907"/>
      <c r="X76" s="907"/>
      <c r="Y76" s="907"/>
      <c r="Z76" s="863"/>
      <c r="AA76" s="908">
        <f t="shared" si="3"/>
        <v>31338</v>
      </c>
      <c r="AB76" s="907"/>
      <c r="AC76" s="907"/>
      <c r="AD76" s="907"/>
      <c r="AE76" s="863"/>
      <c r="AF76" s="908">
        <v>31338</v>
      </c>
      <c r="AG76" s="907"/>
      <c r="AH76" s="907"/>
      <c r="AI76" s="907"/>
      <c r="AJ76" s="863"/>
      <c r="AK76" s="908">
        <v>7164</v>
      </c>
      <c r="AL76" s="907"/>
      <c r="AM76" s="907"/>
      <c r="AN76" s="907"/>
      <c r="AO76" s="863"/>
      <c r="AP76" s="908" t="s">
        <v>600</v>
      </c>
      <c r="AQ76" s="907"/>
      <c r="AR76" s="907"/>
      <c r="AS76" s="907"/>
      <c r="AT76" s="863"/>
      <c r="AU76" s="908" t="s">
        <v>600</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398</v>
      </c>
      <c r="B88" s="818" t="s">
        <v>432</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f t="shared" ref="AF88" si="4">SUM(AF68:AJ76)</f>
        <v>38406</v>
      </c>
      <c r="AG88" s="873"/>
      <c r="AH88" s="873"/>
      <c r="AI88" s="873"/>
      <c r="AJ88" s="873"/>
      <c r="AK88" s="870"/>
      <c r="AL88" s="870"/>
      <c r="AM88" s="870"/>
      <c r="AN88" s="870"/>
      <c r="AO88" s="870"/>
      <c r="AP88" s="873">
        <f t="shared" ref="AP88" si="5">SUM(AP68:AT76)</f>
        <v>7233</v>
      </c>
      <c r="AQ88" s="873"/>
      <c r="AR88" s="873"/>
      <c r="AS88" s="873"/>
      <c r="AT88" s="873"/>
      <c r="AU88" s="873">
        <f t="shared" ref="AU88" si="6">SUM(AU68:AY76)</f>
        <v>1146</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398</v>
      </c>
      <c r="BR102" s="818" t="s">
        <v>433</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440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441</v>
      </c>
      <c r="AB109" s="922"/>
      <c r="AC109" s="922"/>
      <c r="AD109" s="922"/>
      <c r="AE109" s="923"/>
      <c r="AF109" s="921" t="s">
        <v>442</v>
      </c>
      <c r="AG109" s="922"/>
      <c r="AH109" s="922"/>
      <c r="AI109" s="922"/>
      <c r="AJ109" s="923"/>
      <c r="AK109" s="921" t="s">
        <v>309</v>
      </c>
      <c r="AL109" s="922"/>
      <c r="AM109" s="922"/>
      <c r="AN109" s="922"/>
      <c r="AO109" s="923"/>
      <c r="AP109" s="921" t="s">
        <v>443</v>
      </c>
      <c r="AQ109" s="922"/>
      <c r="AR109" s="922"/>
      <c r="AS109" s="922"/>
      <c r="AT109" s="924"/>
      <c r="AU109" s="941" t="s">
        <v>440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441</v>
      </c>
      <c r="BR109" s="922"/>
      <c r="BS109" s="922"/>
      <c r="BT109" s="922"/>
      <c r="BU109" s="923"/>
      <c r="BV109" s="921" t="s">
        <v>442</v>
      </c>
      <c r="BW109" s="922"/>
      <c r="BX109" s="922"/>
      <c r="BY109" s="922"/>
      <c r="BZ109" s="923"/>
      <c r="CA109" s="921" t="s">
        <v>309</v>
      </c>
      <c r="CB109" s="922"/>
      <c r="CC109" s="922"/>
      <c r="CD109" s="922"/>
      <c r="CE109" s="923"/>
      <c r="CF109" s="942" t="s">
        <v>443</v>
      </c>
      <c r="CG109" s="942"/>
      <c r="CH109" s="942"/>
      <c r="CI109" s="942"/>
      <c r="CJ109" s="942"/>
      <c r="CK109" s="921" t="s">
        <v>444</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441</v>
      </c>
      <c r="DH109" s="922"/>
      <c r="DI109" s="922"/>
      <c r="DJ109" s="922"/>
      <c r="DK109" s="923"/>
      <c r="DL109" s="921" t="s">
        <v>442</v>
      </c>
      <c r="DM109" s="922"/>
      <c r="DN109" s="922"/>
      <c r="DO109" s="922"/>
      <c r="DP109" s="923"/>
      <c r="DQ109" s="921" t="s">
        <v>309</v>
      </c>
      <c r="DR109" s="922"/>
      <c r="DS109" s="922"/>
      <c r="DT109" s="922"/>
      <c r="DU109" s="923"/>
      <c r="DV109" s="921" t="s">
        <v>443</v>
      </c>
      <c r="DW109" s="922"/>
      <c r="DX109" s="922"/>
      <c r="DY109" s="922"/>
      <c r="DZ109" s="924"/>
    </row>
    <row r="110" spans="1:131" s="226" customFormat="1" ht="26.25" customHeight="1" x14ac:dyDescent="0.15">
      <c r="A110" s="925" t="s">
        <v>445</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3272787</v>
      </c>
      <c r="AB110" s="929"/>
      <c r="AC110" s="929"/>
      <c r="AD110" s="929"/>
      <c r="AE110" s="930"/>
      <c r="AF110" s="931">
        <v>3452328</v>
      </c>
      <c r="AG110" s="929"/>
      <c r="AH110" s="929"/>
      <c r="AI110" s="929"/>
      <c r="AJ110" s="930"/>
      <c r="AK110" s="931">
        <v>3501413</v>
      </c>
      <c r="AL110" s="929"/>
      <c r="AM110" s="929"/>
      <c r="AN110" s="929"/>
      <c r="AO110" s="930"/>
      <c r="AP110" s="932">
        <v>19.8</v>
      </c>
      <c r="AQ110" s="933"/>
      <c r="AR110" s="933"/>
      <c r="AS110" s="933"/>
      <c r="AT110" s="934"/>
      <c r="AU110" s="935" t="s">
        <v>73</v>
      </c>
      <c r="AV110" s="936"/>
      <c r="AW110" s="936"/>
      <c r="AX110" s="936"/>
      <c r="AY110" s="936"/>
      <c r="AZ110" s="958" t="s">
        <v>446</v>
      </c>
      <c r="BA110" s="926"/>
      <c r="BB110" s="926"/>
      <c r="BC110" s="926"/>
      <c r="BD110" s="926"/>
      <c r="BE110" s="926"/>
      <c r="BF110" s="926"/>
      <c r="BG110" s="926"/>
      <c r="BH110" s="926"/>
      <c r="BI110" s="926"/>
      <c r="BJ110" s="926"/>
      <c r="BK110" s="926"/>
      <c r="BL110" s="926"/>
      <c r="BM110" s="926"/>
      <c r="BN110" s="926"/>
      <c r="BO110" s="926"/>
      <c r="BP110" s="927"/>
      <c r="BQ110" s="959">
        <v>39318630</v>
      </c>
      <c r="BR110" s="960"/>
      <c r="BS110" s="960"/>
      <c r="BT110" s="960"/>
      <c r="BU110" s="960"/>
      <c r="BV110" s="960">
        <v>42201611</v>
      </c>
      <c r="BW110" s="960"/>
      <c r="BX110" s="960"/>
      <c r="BY110" s="960"/>
      <c r="BZ110" s="960"/>
      <c r="CA110" s="960">
        <v>42341535</v>
      </c>
      <c r="CB110" s="960"/>
      <c r="CC110" s="960"/>
      <c r="CD110" s="960"/>
      <c r="CE110" s="960"/>
      <c r="CF110" s="973">
        <v>239.8</v>
      </c>
      <c r="CG110" s="974"/>
      <c r="CH110" s="974"/>
      <c r="CI110" s="974"/>
      <c r="CJ110" s="974"/>
      <c r="CK110" s="975" t="s">
        <v>447</v>
      </c>
      <c r="CL110" s="976"/>
      <c r="CM110" s="958" t="s">
        <v>448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449</v>
      </c>
      <c r="DH110" s="960"/>
      <c r="DI110" s="960"/>
      <c r="DJ110" s="960"/>
      <c r="DK110" s="960"/>
      <c r="DL110" s="960" t="s">
        <v>449</v>
      </c>
      <c r="DM110" s="960"/>
      <c r="DN110" s="960"/>
      <c r="DO110" s="960"/>
      <c r="DP110" s="960"/>
      <c r="DQ110" s="960" t="s">
        <v>422</v>
      </c>
      <c r="DR110" s="960"/>
      <c r="DS110" s="960"/>
      <c r="DT110" s="960"/>
      <c r="DU110" s="960"/>
      <c r="DV110" s="961" t="s">
        <v>450</v>
      </c>
      <c r="DW110" s="961"/>
      <c r="DX110" s="961"/>
      <c r="DY110" s="961"/>
      <c r="DZ110" s="962"/>
    </row>
    <row r="111" spans="1:131" s="226" customFormat="1" ht="26.25" customHeight="1" x14ac:dyDescent="0.15">
      <c r="A111" s="963" t="s">
        <v>451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400</v>
      </c>
      <c r="AB111" s="967"/>
      <c r="AC111" s="967"/>
      <c r="AD111" s="967"/>
      <c r="AE111" s="968"/>
      <c r="AF111" s="969" t="s">
        <v>400</v>
      </c>
      <c r="AG111" s="967"/>
      <c r="AH111" s="967"/>
      <c r="AI111" s="967"/>
      <c r="AJ111" s="968"/>
      <c r="AK111" s="969" t="s">
        <v>452</v>
      </c>
      <c r="AL111" s="967"/>
      <c r="AM111" s="967"/>
      <c r="AN111" s="967"/>
      <c r="AO111" s="968"/>
      <c r="AP111" s="970" t="s">
        <v>452</v>
      </c>
      <c r="AQ111" s="971"/>
      <c r="AR111" s="971"/>
      <c r="AS111" s="971"/>
      <c r="AT111" s="972"/>
      <c r="AU111" s="937"/>
      <c r="AV111" s="938"/>
      <c r="AW111" s="938"/>
      <c r="AX111" s="938"/>
      <c r="AY111" s="938"/>
      <c r="AZ111" s="951" t="s">
        <v>453</v>
      </c>
      <c r="BA111" s="952"/>
      <c r="BB111" s="952"/>
      <c r="BC111" s="952"/>
      <c r="BD111" s="952"/>
      <c r="BE111" s="952"/>
      <c r="BF111" s="952"/>
      <c r="BG111" s="952"/>
      <c r="BH111" s="952"/>
      <c r="BI111" s="952"/>
      <c r="BJ111" s="952"/>
      <c r="BK111" s="952"/>
      <c r="BL111" s="952"/>
      <c r="BM111" s="952"/>
      <c r="BN111" s="952"/>
      <c r="BO111" s="952"/>
      <c r="BP111" s="953"/>
      <c r="BQ111" s="954" t="s">
        <v>450</v>
      </c>
      <c r="BR111" s="955"/>
      <c r="BS111" s="955"/>
      <c r="BT111" s="955"/>
      <c r="BU111" s="955"/>
      <c r="BV111" s="955" t="s">
        <v>400</v>
      </c>
      <c r="BW111" s="955"/>
      <c r="BX111" s="955"/>
      <c r="BY111" s="955"/>
      <c r="BZ111" s="955"/>
      <c r="CA111" s="955" t="s">
        <v>454</v>
      </c>
      <c r="CB111" s="955"/>
      <c r="CC111" s="955"/>
      <c r="CD111" s="955"/>
      <c r="CE111" s="955"/>
      <c r="CF111" s="949" t="s">
        <v>455</v>
      </c>
      <c r="CG111" s="950"/>
      <c r="CH111" s="950"/>
      <c r="CI111" s="950"/>
      <c r="CJ111" s="950"/>
      <c r="CK111" s="977"/>
      <c r="CL111" s="978"/>
      <c r="CM111" s="951" t="s">
        <v>456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450</v>
      </c>
      <c r="DH111" s="955"/>
      <c r="DI111" s="955"/>
      <c r="DJ111" s="955"/>
      <c r="DK111" s="955"/>
      <c r="DL111" s="955" t="s">
        <v>455</v>
      </c>
      <c r="DM111" s="955"/>
      <c r="DN111" s="955"/>
      <c r="DO111" s="955"/>
      <c r="DP111" s="955"/>
      <c r="DQ111" s="955" t="s">
        <v>400</v>
      </c>
      <c r="DR111" s="955"/>
      <c r="DS111" s="955"/>
      <c r="DT111" s="955"/>
      <c r="DU111" s="955"/>
      <c r="DV111" s="956" t="s">
        <v>422</v>
      </c>
      <c r="DW111" s="956"/>
      <c r="DX111" s="956"/>
      <c r="DY111" s="956"/>
      <c r="DZ111" s="957"/>
    </row>
    <row r="112" spans="1:131" s="226" customFormat="1" ht="26.25" customHeight="1" x14ac:dyDescent="0.15">
      <c r="A112" s="981" t="s">
        <v>457</v>
      </c>
      <c r="B112" s="982"/>
      <c r="C112" s="952" t="s">
        <v>458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v>33333</v>
      </c>
      <c r="AB112" s="988"/>
      <c r="AC112" s="988"/>
      <c r="AD112" s="988"/>
      <c r="AE112" s="989"/>
      <c r="AF112" s="990">
        <v>33333</v>
      </c>
      <c r="AG112" s="988"/>
      <c r="AH112" s="988"/>
      <c r="AI112" s="988"/>
      <c r="AJ112" s="989"/>
      <c r="AK112" s="990">
        <v>33333</v>
      </c>
      <c r="AL112" s="988"/>
      <c r="AM112" s="988"/>
      <c r="AN112" s="988"/>
      <c r="AO112" s="989"/>
      <c r="AP112" s="991">
        <v>0.2</v>
      </c>
      <c r="AQ112" s="992"/>
      <c r="AR112" s="992"/>
      <c r="AS112" s="992"/>
      <c r="AT112" s="993"/>
      <c r="AU112" s="937"/>
      <c r="AV112" s="938"/>
      <c r="AW112" s="938"/>
      <c r="AX112" s="938"/>
      <c r="AY112" s="938"/>
      <c r="AZ112" s="951" t="s">
        <v>459</v>
      </c>
      <c r="BA112" s="952"/>
      <c r="BB112" s="952"/>
      <c r="BC112" s="952"/>
      <c r="BD112" s="952"/>
      <c r="BE112" s="952"/>
      <c r="BF112" s="952"/>
      <c r="BG112" s="952"/>
      <c r="BH112" s="952"/>
      <c r="BI112" s="952"/>
      <c r="BJ112" s="952"/>
      <c r="BK112" s="952"/>
      <c r="BL112" s="952"/>
      <c r="BM112" s="952"/>
      <c r="BN112" s="952"/>
      <c r="BO112" s="952"/>
      <c r="BP112" s="953"/>
      <c r="BQ112" s="954">
        <v>25565358</v>
      </c>
      <c r="BR112" s="955"/>
      <c r="BS112" s="955"/>
      <c r="BT112" s="955"/>
      <c r="BU112" s="955"/>
      <c r="BV112" s="955">
        <v>22632492</v>
      </c>
      <c r="BW112" s="955"/>
      <c r="BX112" s="955"/>
      <c r="BY112" s="955"/>
      <c r="BZ112" s="955"/>
      <c r="CA112" s="955">
        <v>19315661</v>
      </c>
      <c r="CB112" s="955"/>
      <c r="CC112" s="955"/>
      <c r="CD112" s="955"/>
      <c r="CE112" s="955"/>
      <c r="CF112" s="949">
        <v>109.4</v>
      </c>
      <c r="CG112" s="950"/>
      <c r="CH112" s="950"/>
      <c r="CI112" s="950"/>
      <c r="CJ112" s="950"/>
      <c r="CK112" s="977"/>
      <c r="CL112" s="978"/>
      <c r="CM112" s="951" t="s">
        <v>460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400</v>
      </c>
      <c r="DH112" s="955"/>
      <c r="DI112" s="955"/>
      <c r="DJ112" s="955"/>
      <c r="DK112" s="955"/>
      <c r="DL112" s="955" t="s">
        <v>461</v>
      </c>
      <c r="DM112" s="955"/>
      <c r="DN112" s="955"/>
      <c r="DO112" s="955"/>
      <c r="DP112" s="955"/>
      <c r="DQ112" s="955" t="s">
        <v>462</v>
      </c>
      <c r="DR112" s="955"/>
      <c r="DS112" s="955"/>
      <c r="DT112" s="955"/>
      <c r="DU112" s="955"/>
      <c r="DV112" s="956" t="s">
        <v>400</v>
      </c>
      <c r="DW112" s="956"/>
      <c r="DX112" s="956"/>
      <c r="DY112" s="956"/>
      <c r="DZ112" s="957"/>
    </row>
    <row r="113" spans="1:130" s="226" customFormat="1" ht="26.25" customHeight="1" x14ac:dyDescent="0.15">
      <c r="A113" s="983"/>
      <c r="B113" s="984"/>
      <c r="C113" s="952" t="s">
        <v>463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3067342</v>
      </c>
      <c r="AB113" s="967"/>
      <c r="AC113" s="967"/>
      <c r="AD113" s="967"/>
      <c r="AE113" s="968"/>
      <c r="AF113" s="969">
        <v>2684581</v>
      </c>
      <c r="AG113" s="967"/>
      <c r="AH113" s="967"/>
      <c r="AI113" s="967"/>
      <c r="AJ113" s="968"/>
      <c r="AK113" s="969">
        <v>2487045</v>
      </c>
      <c r="AL113" s="967"/>
      <c r="AM113" s="967"/>
      <c r="AN113" s="967"/>
      <c r="AO113" s="968"/>
      <c r="AP113" s="970">
        <v>14.1</v>
      </c>
      <c r="AQ113" s="971"/>
      <c r="AR113" s="971"/>
      <c r="AS113" s="971"/>
      <c r="AT113" s="972"/>
      <c r="AU113" s="937"/>
      <c r="AV113" s="938"/>
      <c r="AW113" s="938"/>
      <c r="AX113" s="938"/>
      <c r="AY113" s="938"/>
      <c r="AZ113" s="951" t="s">
        <v>464</v>
      </c>
      <c r="BA113" s="952"/>
      <c r="BB113" s="952"/>
      <c r="BC113" s="952"/>
      <c r="BD113" s="952"/>
      <c r="BE113" s="952"/>
      <c r="BF113" s="952"/>
      <c r="BG113" s="952"/>
      <c r="BH113" s="952"/>
      <c r="BI113" s="952"/>
      <c r="BJ113" s="952"/>
      <c r="BK113" s="952"/>
      <c r="BL113" s="952"/>
      <c r="BM113" s="952"/>
      <c r="BN113" s="952"/>
      <c r="BO113" s="952"/>
      <c r="BP113" s="953"/>
      <c r="BQ113" s="954">
        <v>1539304</v>
      </c>
      <c r="BR113" s="955"/>
      <c r="BS113" s="955"/>
      <c r="BT113" s="955"/>
      <c r="BU113" s="955"/>
      <c r="BV113" s="955">
        <v>1361039</v>
      </c>
      <c r="BW113" s="955"/>
      <c r="BX113" s="955"/>
      <c r="BY113" s="955"/>
      <c r="BZ113" s="955"/>
      <c r="CA113" s="955">
        <v>1145734</v>
      </c>
      <c r="CB113" s="955"/>
      <c r="CC113" s="955"/>
      <c r="CD113" s="955"/>
      <c r="CE113" s="955"/>
      <c r="CF113" s="949">
        <v>6.5</v>
      </c>
      <c r="CG113" s="950"/>
      <c r="CH113" s="950"/>
      <c r="CI113" s="950"/>
      <c r="CJ113" s="950"/>
      <c r="CK113" s="977"/>
      <c r="CL113" s="978"/>
      <c r="CM113" s="951" t="s">
        <v>465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422</v>
      </c>
      <c r="DH113" s="988"/>
      <c r="DI113" s="988"/>
      <c r="DJ113" s="988"/>
      <c r="DK113" s="989"/>
      <c r="DL113" s="990" t="s">
        <v>422</v>
      </c>
      <c r="DM113" s="988"/>
      <c r="DN113" s="988"/>
      <c r="DO113" s="988"/>
      <c r="DP113" s="989"/>
      <c r="DQ113" s="990" t="s">
        <v>450</v>
      </c>
      <c r="DR113" s="988"/>
      <c r="DS113" s="988"/>
      <c r="DT113" s="988"/>
      <c r="DU113" s="989"/>
      <c r="DV113" s="991" t="s">
        <v>452</v>
      </c>
      <c r="DW113" s="992"/>
      <c r="DX113" s="992"/>
      <c r="DY113" s="992"/>
      <c r="DZ113" s="993"/>
    </row>
    <row r="114" spans="1:130" s="226" customFormat="1" ht="26.25" customHeight="1" x14ac:dyDescent="0.15">
      <c r="A114" s="983"/>
      <c r="B114" s="984"/>
      <c r="C114" s="952" t="s">
        <v>466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239435</v>
      </c>
      <c r="AB114" s="988"/>
      <c r="AC114" s="988"/>
      <c r="AD114" s="988"/>
      <c r="AE114" s="989"/>
      <c r="AF114" s="990">
        <v>216385</v>
      </c>
      <c r="AG114" s="988"/>
      <c r="AH114" s="988"/>
      <c r="AI114" s="988"/>
      <c r="AJ114" s="989"/>
      <c r="AK114" s="990">
        <v>209106</v>
      </c>
      <c r="AL114" s="988"/>
      <c r="AM114" s="988"/>
      <c r="AN114" s="988"/>
      <c r="AO114" s="989"/>
      <c r="AP114" s="991">
        <v>1.2</v>
      </c>
      <c r="AQ114" s="992"/>
      <c r="AR114" s="992"/>
      <c r="AS114" s="992"/>
      <c r="AT114" s="993"/>
      <c r="AU114" s="937"/>
      <c r="AV114" s="938"/>
      <c r="AW114" s="938"/>
      <c r="AX114" s="938"/>
      <c r="AY114" s="938"/>
      <c r="AZ114" s="951" t="s">
        <v>467</v>
      </c>
      <c r="BA114" s="952"/>
      <c r="BB114" s="952"/>
      <c r="BC114" s="952"/>
      <c r="BD114" s="952"/>
      <c r="BE114" s="952"/>
      <c r="BF114" s="952"/>
      <c r="BG114" s="952"/>
      <c r="BH114" s="952"/>
      <c r="BI114" s="952"/>
      <c r="BJ114" s="952"/>
      <c r="BK114" s="952"/>
      <c r="BL114" s="952"/>
      <c r="BM114" s="952"/>
      <c r="BN114" s="952"/>
      <c r="BO114" s="952"/>
      <c r="BP114" s="953"/>
      <c r="BQ114" s="954">
        <v>4060646</v>
      </c>
      <c r="BR114" s="955"/>
      <c r="BS114" s="955"/>
      <c r="BT114" s="955"/>
      <c r="BU114" s="955"/>
      <c r="BV114" s="955">
        <v>4004140</v>
      </c>
      <c r="BW114" s="955"/>
      <c r="BX114" s="955"/>
      <c r="BY114" s="955"/>
      <c r="BZ114" s="955"/>
      <c r="CA114" s="955">
        <v>3317905</v>
      </c>
      <c r="CB114" s="955"/>
      <c r="CC114" s="955"/>
      <c r="CD114" s="955"/>
      <c r="CE114" s="955"/>
      <c r="CF114" s="949">
        <v>18.8</v>
      </c>
      <c r="CG114" s="950"/>
      <c r="CH114" s="950"/>
      <c r="CI114" s="950"/>
      <c r="CJ114" s="950"/>
      <c r="CK114" s="977"/>
      <c r="CL114" s="978"/>
      <c r="CM114" s="951" t="s">
        <v>468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449</v>
      </c>
      <c r="DH114" s="988"/>
      <c r="DI114" s="988"/>
      <c r="DJ114" s="988"/>
      <c r="DK114" s="989"/>
      <c r="DL114" s="990" t="s">
        <v>400</v>
      </c>
      <c r="DM114" s="988"/>
      <c r="DN114" s="988"/>
      <c r="DO114" s="988"/>
      <c r="DP114" s="989"/>
      <c r="DQ114" s="990" t="s">
        <v>400</v>
      </c>
      <c r="DR114" s="988"/>
      <c r="DS114" s="988"/>
      <c r="DT114" s="988"/>
      <c r="DU114" s="989"/>
      <c r="DV114" s="991" t="s">
        <v>454</v>
      </c>
      <c r="DW114" s="992"/>
      <c r="DX114" s="992"/>
      <c r="DY114" s="992"/>
      <c r="DZ114" s="993"/>
    </row>
    <row r="115" spans="1:130" s="226" customFormat="1" ht="26.25" customHeight="1" x14ac:dyDescent="0.15">
      <c r="A115" s="983"/>
      <c r="B115" s="984"/>
      <c r="C115" s="952" t="s">
        <v>469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452</v>
      </c>
      <c r="AB115" s="967"/>
      <c r="AC115" s="967"/>
      <c r="AD115" s="967"/>
      <c r="AE115" s="968"/>
      <c r="AF115" s="969" t="s">
        <v>455</v>
      </c>
      <c r="AG115" s="967"/>
      <c r="AH115" s="967"/>
      <c r="AI115" s="967"/>
      <c r="AJ115" s="968"/>
      <c r="AK115" s="969" t="s">
        <v>450</v>
      </c>
      <c r="AL115" s="967"/>
      <c r="AM115" s="967"/>
      <c r="AN115" s="967"/>
      <c r="AO115" s="968"/>
      <c r="AP115" s="970" t="s">
        <v>450</v>
      </c>
      <c r="AQ115" s="971"/>
      <c r="AR115" s="971"/>
      <c r="AS115" s="971"/>
      <c r="AT115" s="972"/>
      <c r="AU115" s="937"/>
      <c r="AV115" s="938"/>
      <c r="AW115" s="938"/>
      <c r="AX115" s="938"/>
      <c r="AY115" s="938"/>
      <c r="AZ115" s="951" t="s">
        <v>470</v>
      </c>
      <c r="BA115" s="952"/>
      <c r="BB115" s="952"/>
      <c r="BC115" s="952"/>
      <c r="BD115" s="952"/>
      <c r="BE115" s="952"/>
      <c r="BF115" s="952"/>
      <c r="BG115" s="952"/>
      <c r="BH115" s="952"/>
      <c r="BI115" s="952"/>
      <c r="BJ115" s="952"/>
      <c r="BK115" s="952"/>
      <c r="BL115" s="952"/>
      <c r="BM115" s="952"/>
      <c r="BN115" s="952"/>
      <c r="BO115" s="952"/>
      <c r="BP115" s="953"/>
      <c r="BQ115" s="954" t="s">
        <v>455</v>
      </c>
      <c r="BR115" s="955"/>
      <c r="BS115" s="955"/>
      <c r="BT115" s="955"/>
      <c r="BU115" s="955"/>
      <c r="BV115" s="955" t="s">
        <v>471</v>
      </c>
      <c r="BW115" s="955"/>
      <c r="BX115" s="955"/>
      <c r="BY115" s="955"/>
      <c r="BZ115" s="955"/>
      <c r="CA115" s="955" t="s">
        <v>462</v>
      </c>
      <c r="CB115" s="955"/>
      <c r="CC115" s="955"/>
      <c r="CD115" s="955"/>
      <c r="CE115" s="955"/>
      <c r="CF115" s="949" t="s">
        <v>472</v>
      </c>
      <c r="CG115" s="950"/>
      <c r="CH115" s="950"/>
      <c r="CI115" s="950"/>
      <c r="CJ115" s="950"/>
      <c r="CK115" s="977"/>
      <c r="CL115" s="978"/>
      <c r="CM115" s="951" t="s">
        <v>473</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449</v>
      </c>
      <c r="DH115" s="988"/>
      <c r="DI115" s="988"/>
      <c r="DJ115" s="988"/>
      <c r="DK115" s="989"/>
      <c r="DL115" s="990" t="s">
        <v>449</v>
      </c>
      <c r="DM115" s="988"/>
      <c r="DN115" s="988"/>
      <c r="DO115" s="988"/>
      <c r="DP115" s="989"/>
      <c r="DQ115" s="990" t="s">
        <v>422</v>
      </c>
      <c r="DR115" s="988"/>
      <c r="DS115" s="988"/>
      <c r="DT115" s="988"/>
      <c r="DU115" s="989"/>
      <c r="DV115" s="991" t="s">
        <v>400</v>
      </c>
      <c r="DW115" s="992"/>
      <c r="DX115" s="992"/>
      <c r="DY115" s="992"/>
      <c r="DZ115" s="993"/>
    </row>
    <row r="116" spans="1:130" s="226" customFormat="1" ht="26.25" customHeight="1" x14ac:dyDescent="0.15">
      <c r="A116" s="985"/>
      <c r="B116" s="986"/>
      <c r="C116" s="994" t="s">
        <v>474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187</v>
      </c>
      <c r="AB116" s="988"/>
      <c r="AC116" s="988"/>
      <c r="AD116" s="988"/>
      <c r="AE116" s="989"/>
      <c r="AF116" s="990">
        <v>526</v>
      </c>
      <c r="AG116" s="988"/>
      <c r="AH116" s="988"/>
      <c r="AI116" s="988"/>
      <c r="AJ116" s="989"/>
      <c r="AK116" s="990" t="s">
        <v>400</v>
      </c>
      <c r="AL116" s="988"/>
      <c r="AM116" s="988"/>
      <c r="AN116" s="988"/>
      <c r="AO116" s="989"/>
      <c r="AP116" s="991" t="s">
        <v>472</v>
      </c>
      <c r="AQ116" s="992"/>
      <c r="AR116" s="992"/>
      <c r="AS116" s="992"/>
      <c r="AT116" s="993"/>
      <c r="AU116" s="937"/>
      <c r="AV116" s="938"/>
      <c r="AW116" s="938"/>
      <c r="AX116" s="938"/>
      <c r="AY116" s="938"/>
      <c r="AZ116" s="996" t="s">
        <v>475</v>
      </c>
      <c r="BA116" s="997"/>
      <c r="BB116" s="997"/>
      <c r="BC116" s="997"/>
      <c r="BD116" s="997"/>
      <c r="BE116" s="997"/>
      <c r="BF116" s="997"/>
      <c r="BG116" s="997"/>
      <c r="BH116" s="997"/>
      <c r="BI116" s="997"/>
      <c r="BJ116" s="997"/>
      <c r="BK116" s="997"/>
      <c r="BL116" s="997"/>
      <c r="BM116" s="997"/>
      <c r="BN116" s="997"/>
      <c r="BO116" s="997"/>
      <c r="BP116" s="998"/>
      <c r="BQ116" s="954" t="s">
        <v>450</v>
      </c>
      <c r="BR116" s="955"/>
      <c r="BS116" s="955"/>
      <c r="BT116" s="955"/>
      <c r="BU116" s="955"/>
      <c r="BV116" s="955" t="s">
        <v>400</v>
      </c>
      <c r="BW116" s="955"/>
      <c r="BX116" s="955"/>
      <c r="BY116" s="955"/>
      <c r="BZ116" s="955"/>
      <c r="CA116" s="955" t="s">
        <v>462</v>
      </c>
      <c r="CB116" s="955"/>
      <c r="CC116" s="955"/>
      <c r="CD116" s="955"/>
      <c r="CE116" s="955"/>
      <c r="CF116" s="949" t="s">
        <v>422</v>
      </c>
      <c r="CG116" s="950"/>
      <c r="CH116" s="950"/>
      <c r="CI116" s="950"/>
      <c r="CJ116" s="950"/>
      <c r="CK116" s="977"/>
      <c r="CL116" s="978"/>
      <c r="CM116" s="951" t="s">
        <v>476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454</v>
      </c>
      <c r="DH116" s="988"/>
      <c r="DI116" s="988"/>
      <c r="DJ116" s="988"/>
      <c r="DK116" s="989"/>
      <c r="DL116" s="990" t="s">
        <v>400</v>
      </c>
      <c r="DM116" s="988"/>
      <c r="DN116" s="988"/>
      <c r="DO116" s="988"/>
      <c r="DP116" s="989"/>
      <c r="DQ116" s="990" t="s">
        <v>454</v>
      </c>
      <c r="DR116" s="988"/>
      <c r="DS116" s="988"/>
      <c r="DT116" s="988"/>
      <c r="DU116" s="989"/>
      <c r="DV116" s="991" t="s">
        <v>450</v>
      </c>
      <c r="DW116" s="992"/>
      <c r="DX116" s="992"/>
      <c r="DY116" s="992"/>
      <c r="DZ116" s="993"/>
    </row>
    <row r="117" spans="1:130" s="226" customFormat="1" ht="26.25" customHeight="1" x14ac:dyDescent="0.15">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477</v>
      </c>
      <c r="Z117" s="923"/>
      <c r="AA117" s="1007">
        <v>6613084</v>
      </c>
      <c r="AB117" s="1008"/>
      <c r="AC117" s="1008"/>
      <c r="AD117" s="1008"/>
      <c r="AE117" s="1009"/>
      <c r="AF117" s="1010">
        <v>6387153</v>
      </c>
      <c r="AG117" s="1008"/>
      <c r="AH117" s="1008"/>
      <c r="AI117" s="1008"/>
      <c r="AJ117" s="1009"/>
      <c r="AK117" s="1010">
        <v>6230897</v>
      </c>
      <c r="AL117" s="1008"/>
      <c r="AM117" s="1008"/>
      <c r="AN117" s="1008"/>
      <c r="AO117" s="1009"/>
      <c r="AP117" s="1011"/>
      <c r="AQ117" s="1012"/>
      <c r="AR117" s="1012"/>
      <c r="AS117" s="1012"/>
      <c r="AT117" s="1013"/>
      <c r="AU117" s="937"/>
      <c r="AV117" s="938"/>
      <c r="AW117" s="938"/>
      <c r="AX117" s="938"/>
      <c r="AY117" s="938"/>
      <c r="AZ117" s="1003" t="s">
        <v>478</v>
      </c>
      <c r="BA117" s="1004"/>
      <c r="BB117" s="1004"/>
      <c r="BC117" s="1004"/>
      <c r="BD117" s="1004"/>
      <c r="BE117" s="1004"/>
      <c r="BF117" s="1004"/>
      <c r="BG117" s="1004"/>
      <c r="BH117" s="1004"/>
      <c r="BI117" s="1004"/>
      <c r="BJ117" s="1004"/>
      <c r="BK117" s="1004"/>
      <c r="BL117" s="1004"/>
      <c r="BM117" s="1004"/>
      <c r="BN117" s="1004"/>
      <c r="BO117" s="1004"/>
      <c r="BP117" s="1005"/>
      <c r="BQ117" s="954" t="s">
        <v>400</v>
      </c>
      <c r="BR117" s="955"/>
      <c r="BS117" s="955"/>
      <c r="BT117" s="955"/>
      <c r="BU117" s="955"/>
      <c r="BV117" s="955" t="s">
        <v>450</v>
      </c>
      <c r="BW117" s="955"/>
      <c r="BX117" s="955"/>
      <c r="BY117" s="955"/>
      <c r="BZ117" s="955"/>
      <c r="CA117" s="955" t="s">
        <v>400</v>
      </c>
      <c r="CB117" s="955"/>
      <c r="CC117" s="955"/>
      <c r="CD117" s="955"/>
      <c r="CE117" s="955"/>
      <c r="CF117" s="949" t="s">
        <v>400</v>
      </c>
      <c r="CG117" s="950"/>
      <c r="CH117" s="950"/>
      <c r="CI117" s="950"/>
      <c r="CJ117" s="950"/>
      <c r="CK117" s="977"/>
      <c r="CL117" s="978"/>
      <c r="CM117" s="951" t="s">
        <v>479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480</v>
      </c>
      <c r="DH117" s="988"/>
      <c r="DI117" s="988"/>
      <c r="DJ117" s="988"/>
      <c r="DK117" s="989"/>
      <c r="DL117" s="990" t="s">
        <v>422</v>
      </c>
      <c r="DM117" s="988"/>
      <c r="DN117" s="988"/>
      <c r="DO117" s="988"/>
      <c r="DP117" s="989"/>
      <c r="DQ117" s="990" t="s">
        <v>462</v>
      </c>
      <c r="DR117" s="988"/>
      <c r="DS117" s="988"/>
      <c r="DT117" s="988"/>
      <c r="DU117" s="989"/>
      <c r="DV117" s="991" t="s">
        <v>480</v>
      </c>
      <c r="DW117" s="992"/>
      <c r="DX117" s="992"/>
      <c r="DY117" s="992"/>
      <c r="DZ117" s="993"/>
    </row>
    <row r="118" spans="1:130" s="226" customFormat="1" ht="26.25" customHeight="1" x14ac:dyDescent="0.15">
      <c r="A118" s="941" t="s">
        <v>444</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441</v>
      </c>
      <c r="AB118" s="922"/>
      <c r="AC118" s="922"/>
      <c r="AD118" s="922"/>
      <c r="AE118" s="923"/>
      <c r="AF118" s="921" t="s">
        <v>442</v>
      </c>
      <c r="AG118" s="922"/>
      <c r="AH118" s="922"/>
      <c r="AI118" s="922"/>
      <c r="AJ118" s="923"/>
      <c r="AK118" s="921" t="s">
        <v>309</v>
      </c>
      <c r="AL118" s="922"/>
      <c r="AM118" s="922"/>
      <c r="AN118" s="922"/>
      <c r="AO118" s="923"/>
      <c r="AP118" s="999" t="s">
        <v>443</v>
      </c>
      <c r="AQ118" s="1000"/>
      <c r="AR118" s="1000"/>
      <c r="AS118" s="1000"/>
      <c r="AT118" s="1001"/>
      <c r="AU118" s="937"/>
      <c r="AV118" s="938"/>
      <c r="AW118" s="938"/>
      <c r="AX118" s="938"/>
      <c r="AY118" s="938"/>
      <c r="AZ118" s="1002" t="s">
        <v>481</v>
      </c>
      <c r="BA118" s="994"/>
      <c r="BB118" s="994"/>
      <c r="BC118" s="994"/>
      <c r="BD118" s="994"/>
      <c r="BE118" s="994"/>
      <c r="BF118" s="994"/>
      <c r="BG118" s="994"/>
      <c r="BH118" s="994"/>
      <c r="BI118" s="994"/>
      <c r="BJ118" s="994"/>
      <c r="BK118" s="994"/>
      <c r="BL118" s="994"/>
      <c r="BM118" s="994"/>
      <c r="BN118" s="994"/>
      <c r="BO118" s="994"/>
      <c r="BP118" s="995"/>
      <c r="BQ118" s="1028" t="s">
        <v>452</v>
      </c>
      <c r="BR118" s="1029"/>
      <c r="BS118" s="1029"/>
      <c r="BT118" s="1029"/>
      <c r="BU118" s="1029"/>
      <c r="BV118" s="1029" t="s">
        <v>462</v>
      </c>
      <c r="BW118" s="1029"/>
      <c r="BX118" s="1029"/>
      <c r="BY118" s="1029"/>
      <c r="BZ118" s="1029"/>
      <c r="CA118" s="1029" t="s">
        <v>480</v>
      </c>
      <c r="CB118" s="1029"/>
      <c r="CC118" s="1029"/>
      <c r="CD118" s="1029"/>
      <c r="CE118" s="1029"/>
      <c r="CF118" s="949" t="s">
        <v>480</v>
      </c>
      <c r="CG118" s="950"/>
      <c r="CH118" s="950"/>
      <c r="CI118" s="950"/>
      <c r="CJ118" s="950"/>
      <c r="CK118" s="977"/>
      <c r="CL118" s="978"/>
      <c r="CM118" s="951" t="s">
        <v>482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452</v>
      </c>
      <c r="DH118" s="988"/>
      <c r="DI118" s="988"/>
      <c r="DJ118" s="988"/>
      <c r="DK118" s="989"/>
      <c r="DL118" s="990" t="s">
        <v>450</v>
      </c>
      <c r="DM118" s="988"/>
      <c r="DN118" s="988"/>
      <c r="DO118" s="988"/>
      <c r="DP118" s="989"/>
      <c r="DQ118" s="990" t="s">
        <v>400</v>
      </c>
      <c r="DR118" s="988"/>
      <c r="DS118" s="988"/>
      <c r="DT118" s="988"/>
      <c r="DU118" s="989"/>
      <c r="DV118" s="991" t="s">
        <v>480</v>
      </c>
      <c r="DW118" s="992"/>
      <c r="DX118" s="992"/>
      <c r="DY118" s="992"/>
      <c r="DZ118" s="993"/>
    </row>
    <row r="119" spans="1:130" s="226" customFormat="1" ht="26.25" customHeight="1" x14ac:dyDescent="0.15">
      <c r="A119" s="1085" t="s">
        <v>447</v>
      </c>
      <c r="B119" s="976"/>
      <c r="C119" s="958" t="s">
        <v>448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400</v>
      </c>
      <c r="AB119" s="929"/>
      <c r="AC119" s="929"/>
      <c r="AD119" s="929"/>
      <c r="AE119" s="930"/>
      <c r="AF119" s="931" t="s">
        <v>462</v>
      </c>
      <c r="AG119" s="929"/>
      <c r="AH119" s="929"/>
      <c r="AI119" s="929"/>
      <c r="AJ119" s="930"/>
      <c r="AK119" s="931" t="s">
        <v>480</v>
      </c>
      <c r="AL119" s="929"/>
      <c r="AM119" s="929"/>
      <c r="AN119" s="929"/>
      <c r="AO119" s="930"/>
      <c r="AP119" s="932" t="s">
        <v>449</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483</v>
      </c>
      <c r="BP119" s="1034"/>
      <c r="BQ119" s="1028">
        <v>70483938</v>
      </c>
      <c r="BR119" s="1029"/>
      <c r="BS119" s="1029"/>
      <c r="BT119" s="1029"/>
      <c r="BU119" s="1029"/>
      <c r="BV119" s="1029">
        <v>70199282</v>
      </c>
      <c r="BW119" s="1029"/>
      <c r="BX119" s="1029"/>
      <c r="BY119" s="1029"/>
      <c r="BZ119" s="1029"/>
      <c r="CA119" s="1029">
        <v>66120835</v>
      </c>
      <c r="CB119" s="1029"/>
      <c r="CC119" s="1029"/>
      <c r="CD119" s="1029"/>
      <c r="CE119" s="1029"/>
      <c r="CF119" s="1030"/>
      <c r="CG119" s="1031"/>
      <c r="CH119" s="1031"/>
      <c r="CI119" s="1031"/>
      <c r="CJ119" s="1032"/>
      <c r="CK119" s="979"/>
      <c r="CL119" s="980"/>
      <c r="CM119" s="1002" t="s">
        <v>484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485</v>
      </c>
      <c r="DH119" s="1015"/>
      <c r="DI119" s="1015"/>
      <c r="DJ119" s="1015"/>
      <c r="DK119" s="1016"/>
      <c r="DL119" s="1014" t="s">
        <v>400</v>
      </c>
      <c r="DM119" s="1015"/>
      <c r="DN119" s="1015"/>
      <c r="DO119" s="1015"/>
      <c r="DP119" s="1016"/>
      <c r="DQ119" s="1014" t="s">
        <v>449</v>
      </c>
      <c r="DR119" s="1015"/>
      <c r="DS119" s="1015"/>
      <c r="DT119" s="1015"/>
      <c r="DU119" s="1016"/>
      <c r="DV119" s="1017" t="s">
        <v>454</v>
      </c>
      <c r="DW119" s="1018"/>
      <c r="DX119" s="1018"/>
      <c r="DY119" s="1018"/>
      <c r="DZ119" s="1019"/>
    </row>
    <row r="120" spans="1:130" s="226" customFormat="1" ht="26.25" customHeight="1" x14ac:dyDescent="0.15">
      <c r="A120" s="1086"/>
      <c r="B120" s="978"/>
      <c r="C120" s="951" t="s">
        <v>456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400</v>
      </c>
      <c r="AB120" s="988"/>
      <c r="AC120" s="988"/>
      <c r="AD120" s="988"/>
      <c r="AE120" s="989"/>
      <c r="AF120" s="990" t="s">
        <v>462</v>
      </c>
      <c r="AG120" s="988"/>
      <c r="AH120" s="988"/>
      <c r="AI120" s="988"/>
      <c r="AJ120" s="989"/>
      <c r="AK120" s="990" t="s">
        <v>452</v>
      </c>
      <c r="AL120" s="988"/>
      <c r="AM120" s="988"/>
      <c r="AN120" s="988"/>
      <c r="AO120" s="989"/>
      <c r="AP120" s="991" t="s">
        <v>452</v>
      </c>
      <c r="AQ120" s="992"/>
      <c r="AR120" s="992"/>
      <c r="AS120" s="992"/>
      <c r="AT120" s="993"/>
      <c r="AU120" s="1020" t="s">
        <v>486</v>
      </c>
      <c r="AV120" s="1021"/>
      <c r="AW120" s="1021"/>
      <c r="AX120" s="1021"/>
      <c r="AY120" s="1022"/>
      <c r="AZ120" s="958" t="s">
        <v>487</v>
      </c>
      <c r="BA120" s="926"/>
      <c r="BB120" s="926"/>
      <c r="BC120" s="926"/>
      <c r="BD120" s="926"/>
      <c r="BE120" s="926"/>
      <c r="BF120" s="926"/>
      <c r="BG120" s="926"/>
      <c r="BH120" s="926"/>
      <c r="BI120" s="926"/>
      <c r="BJ120" s="926"/>
      <c r="BK120" s="926"/>
      <c r="BL120" s="926"/>
      <c r="BM120" s="926"/>
      <c r="BN120" s="926"/>
      <c r="BO120" s="926"/>
      <c r="BP120" s="927"/>
      <c r="BQ120" s="959">
        <v>18058271</v>
      </c>
      <c r="BR120" s="960"/>
      <c r="BS120" s="960"/>
      <c r="BT120" s="960"/>
      <c r="BU120" s="960"/>
      <c r="BV120" s="960">
        <v>17631747</v>
      </c>
      <c r="BW120" s="960"/>
      <c r="BX120" s="960"/>
      <c r="BY120" s="960"/>
      <c r="BZ120" s="960"/>
      <c r="CA120" s="960">
        <v>20194503</v>
      </c>
      <c r="CB120" s="960"/>
      <c r="CC120" s="960"/>
      <c r="CD120" s="960"/>
      <c r="CE120" s="960"/>
      <c r="CF120" s="973">
        <v>114.4</v>
      </c>
      <c r="CG120" s="974"/>
      <c r="CH120" s="974"/>
      <c r="CI120" s="974"/>
      <c r="CJ120" s="974"/>
      <c r="CK120" s="1035" t="s">
        <v>488</v>
      </c>
      <c r="CL120" s="1036"/>
      <c r="CM120" s="1036"/>
      <c r="CN120" s="1036"/>
      <c r="CO120" s="1037"/>
      <c r="CP120" s="1043" t="s">
        <v>489</v>
      </c>
      <c r="CQ120" s="1044"/>
      <c r="CR120" s="1044"/>
      <c r="CS120" s="1044"/>
      <c r="CT120" s="1044"/>
      <c r="CU120" s="1044"/>
      <c r="CV120" s="1044"/>
      <c r="CW120" s="1044"/>
      <c r="CX120" s="1044"/>
      <c r="CY120" s="1044"/>
      <c r="CZ120" s="1044"/>
      <c r="DA120" s="1044"/>
      <c r="DB120" s="1044"/>
      <c r="DC120" s="1044"/>
      <c r="DD120" s="1044"/>
      <c r="DE120" s="1044"/>
      <c r="DF120" s="1045"/>
      <c r="DG120" s="959" t="s">
        <v>462</v>
      </c>
      <c r="DH120" s="960"/>
      <c r="DI120" s="960"/>
      <c r="DJ120" s="960"/>
      <c r="DK120" s="960"/>
      <c r="DL120" s="960">
        <v>22612876</v>
      </c>
      <c r="DM120" s="960"/>
      <c r="DN120" s="960"/>
      <c r="DO120" s="960"/>
      <c r="DP120" s="960"/>
      <c r="DQ120" s="960">
        <v>19296893</v>
      </c>
      <c r="DR120" s="960"/>
      <c r="DS120" s="960"/>
      <c r="DT120" s="960"/>
      <c r="DU120" s="960"/>
      <c r="DV120" s="961">
        <v>109.3</v>
      </c>
      <c r="DW120" s="961"/>
      <c r="DX120" s="961"/>
      <c r="DY120" s="961"/>
      <c r="DZ120" s="962"/>
    </row>
    <row r="121" spans="1:130" s="226" customFormat="1" ht="26.25" customHeight="1" x14ac:dyDescent="0.15">
      <c r="A121" s="1086"/>
      <c r="B121" s="978"/>
      <c r="C121" s="1003" t="s">
        <v>490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422</v>
      </c>
      <c r="AB121" s="988"/>
      <c r="AC121" s="988"/>
      <c r="AD121" s="988"/>
      <c r="AE121" s="989"/>
      <c r="AF121" s="990" t="s">
        <v>450</v>
      </c>
      <c r="AG121" s="988"/>
      <c r="AH121" s="988"/>
      <c r="AI121" s="988"/>
      <c r="AJ121" s="989"/>
      <c r="AK121" s="990" t="s">
        <v>462</v>
      </c>
      <c r="AL121" s="988"/>
      <c r="AM121" s="988"/>
      <c r="AN121" s="988"/>
      <c r="AO121" s="989"/>
      <c r="AP121" s="991" t="s">
        <v>480</v>
      </c>
      <c r="AQ121" s="992"/>
      <c r="AR121" s="992"/>
      <c r="AS121" s="992"/>
      <c r="AT121" s="993"/>
      <c r="AU121" s="1023"/>
      <c r="AV121" s="1024"/>
      <c r="AW121" s="1024"/>
      <c r="AX121" s="1024"/>
      <c r="AY121" s="1025"/>
      <c r="AZ121" s="951" t="s">
        <v>491</v>
      </c>
      <c r="BA121" s="952"/>
      <c r="BB121" s="952"/>
      <c r="BC121" s="952"/>
      <c r="BD121" s="952"/>
      <c r="BE121" s="952"/>
      <c r="BF121" s="952"/>
      <c r="BG121" s="952"/>
      <c r="BH121" s="952"/>
      <c r="BI121" s="952"/>
      <c r="BJ121" s="952"/>
      <c r="BK121" s="952"/>
      <c r="BL121" s="952"/>
      <c r="BM121" s="952"/>
      <c r="BN121" s="952"/>
      <c r="BO121" s="952"/>
      <c r="BP121" s="953"/>
      <c r="BQ121" s="954">
        <v>3909684</v>
      </c>
      <c r="BR121" s="955"/>
      <c r="BS121" s="955"/>
      <c r="BT121" s="955"/>
      <c r="BU121" s="955"/>
      <c r="BV121" s="955">
        <v>3826523</v>
      </c>
      <c r="BW121" s="955"/>
      <c r="BX121" s="955"/>
      <c r="BY121" s="955"/>
      <c r="BZ121" s="955"/>
      <c r="CA121" s="955">
        <v>3640945</v>
      </c>
      <c r="CB121" s="955"/>
      <c r="CC121" s="955"/>
      <c r="CD121" s="955"/>
      <c r="CE121" s="955"/>
      <c r="CF121" s="949">
        <v>20.6</v>
      </c>
      <c r="CG121" s="950"/>
      <c r="CH121" s="950"/>
      <c r="CI121" s="950"/>
      <c r="CJ121" s="950"/>
      <c r="CK121" s="1038"/>
      <c r="CL121" s="1039"/>
      <c r="CM121" s="1039"/>
      <c r="CN121" s="1039"/>
      <c r="CO121" s="1040"/>
      <c r="CP121" s="1048" t="s">
        <v>492</v>
      </c>
      <c r="CQ121" s="1049"/>
      <c r="CR121" s="1049"/>
      <c r="CS121" s="1049"/>
      <c r="CT121" s="1049"/>
      <c r="CU121" s="1049"/>
      <c r="CV121" s="1049"/>
      <c r="CW121" s="1049"/>
      <c r="CX121" s="1049"/>
      <c r="CY121" s="1049"/>
      <c r="CZ121" s="1049"/>
      <c r="DA121" s="1049"/>
      <c r="DB121" s="1049"/>
      <c r="DC121" s="1049"/>
      <c r="DD121" s="1049"/>
      <c r="DE121" s="1049"/>
      <c r="DF121" s="1050"/>
      <c r="DG121" s="954">
        <v>20374</v>
      </c>
      <c r="DH121" s="955"/>
      <c r="DI121" s="955"/>
      <c r="DJ121" s="955"/>
      <c r="DK121" s="955"/>
      <c r="DL121" s="955">
        <v>19616</v>
      </c>
      <c r="DM121" s="955"/>
      <c r="DN121" s="955"/>
      <c r="DO121" s="955"/>
      <c r="DP121" s="955"/>
      <c r="DQ121" s="955">
        <v>18768</v>
      </c>
      <c r="DR121" s="955"/>
      <c r="DS121" s="955"/>
      <c r="DT121" s="955"/>
      <c r="DU121" s="955"/>
      <c r="DV121" s="956">
        <v>0.1</v>
      </c>
      <c r="DW121" s="956"/>
      <c r="DX121" s="956"/>
      <c r="DY121" s="956"/>
      <c r="DZ121" s="957"/>
    </row>
    <row r="122" spans="1:130" s="226" customFormat="1" ht="26.25" customHeight="1" x14ac:dyDescent="0.15">
      <c r="A122" s="1086"/>
      <c r="B122" s="978"/>
      <c r="C122" s="951" t="s">
        <v>468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480</v>
      </c>
      <c r="AB122" s="988"/>
      <c r="AC122" s="988"/>
      <c r="AD122" s="988"/>
      <c r="AE122" s="989"/>
      <c r="AF122" s="990" t="s">
        <v>485</v>
      </c>
      <c r="AG122" s="988"/>
      <c r="AH122" s="988"/>
      <c r="AI122" s="988"/>
      <c r="AJ122" s="989"/>
      <c r="AK122" s="990" t="s">
        <v>449</v>
      </c>
      <c r="AL122" s="988"/>
      <c r="AM122" s="988"/>
      <c r="AN122" s="988"/>
      <c r="AO122" s="989"/>
      <c r="AP122" s="991" t="s">
        <v>400</v>
      </c>
      <c r="AQ122" s="992"/>
      <c r="AR122" s="992"/>
      <c r="AS122" s="992"/>
      <c r="AT122" s="993"/>
      <c r="AU122" s="1023"/>
      <c r="AV122" s="1024"/>
      <c r="AW122" s="1024"/>
      <c r="AX122" s="1024"/>
      <c r="AY122" s="1025"/>
      <c r="AZ122" s="1002" t="s">
        <v>493</v>
      </c>
      <c r="BA122" s="994"/>
      <c r="BB122" s="994"/>
      <c r="BC122" s="994"/>
      <c r="BD122" s="994"/>
      <c r="BE122" s="994"/>
      <c r="BF122" s="994"/>
      <c r="BG122" s="994"/>
      <c r="BH122" s="994"/>
      <c r="BI122" s="994"/>
      <c r="BJ122" s="994"/>
      <c r="BK122" s="994"/>
      <c r="BL122" s="994"/>
      <c r="BM122" s="994"/>
      <c r="BN122" s="994"/>
      <c r="BO122" s="994"/>
      <c r="BP122" s="995"/>
      <c r="BQ122" s="1028">
        <v>45736839</v>
      </c>
      <c r="BR122" s="1029"/>
      <c r="BS122" s="1029"/>
      <c r="BT122" s="1029"/>
      <c r="BU122" s="1029"/>
      <c r="BV122" s="1029">
        <v>46678430</v>
      </c>
      <c r="BW122" s="1029"/>
      <c r="BX122" s="1029"/>
      <c r="BY122" s="1029"/>
      <c r="BZ122" s="1029"/>
      <c r="CA122" s="1029">
        <v>45456298</v>
      </c>
      <c r="CB122" s="1029"/>
      <c r="CC122" s="1029"/>
      <c r="CD122" s="1029"/>
      <c r="CE122" s="1029"/>
      <c r="CF122" s="1046">
        <v>257.39999999999998</v>
      </c>
      <c r="CG122" s="1047"/>
      <c r="CH122" s="1047"/>
      <c r="CI122" s="1047"/>
      <c r="CJ122" s="1047"/>
      <c r="CK122" s="1038"/>
      <c r="CL122" s="1039"/>
      <c r="CM122" s="1039"/>
      <c r="CN122" s="1039"/>
      <c r="CO122" s="1040"/>
      <c r="CP122" s="1048" t="s">
        <v>494</v>
      </c>
      <c r="CQ122" s="1049"/>
      <c r="CR122" s="1049"/>
      <c r="CS122" s="1049"/>
      <c r="CT122" s="1049"/>
      <c r="CU122" s="1049"/>
      <c r="CV122" s="1049"/>
      <c r="CW122" s="1049"/>
      <c r="CX122" s="1049"/>
      <c r="CY122" s="1049"/>
      <c r="CZ122" s="1049"/>
      <c r="DA122" s="1049"/>
      <c r="DB122" s="1049"/>
      <c r="DC122" s="1049"/>
      <c r="DD122" s="1049"/>
      <c r="DE122" s="1049"/>
      <c r="DF122" s="1050"/>
      <c r="DG122" s="954" t="s">
        <v>400</v>
      </c>
      <c r="DH122" s="955"/>
      <c r="DI122" s="955"/>
      <c r="DJ122" s="955"/>
      <c r="DK122" s="955"/>
      <c r="DL122" s="955" t="s">
        <v>449</v>
      </c>
      <c r="DM122" s="955"/>
      <c r="DN122" s="955"/>
      <c r="DO122" s="955"/>
      <c r="DP122" s="955"/>
      <c r="DQ122" s="955" t="s">
        <v>462</v>
      </c>
      <c r="DR122" s="955"/>
      <c r="DS122" s="955"/>
      <c r="DT122" s="955"/>
      <c r="DU122" s="955"/>
      <c r="DV122" s="956" t="s">
        <v>450</v>
      </c>
      <c r="DW122" s="956"/>
      <c r="DX122" s="956"/>
      <c r="DY122" s="956"/>
      <c r="DZ122" s="957"/>
    </row>
    <row r="123" spans="1:130" s="226" customFormat="1" ht="26.25" customHeight="1" x14ac:dyDescent="0.15">
      <c r="A123" s="1086"/>
      <c r="B123" s="978"/>
      <c r="C123" s="951" t="s">
        <v>476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452</v>
      </c>
      <c r="AB123" s="988"/>
      <c r="AC123" s="988"/>
      <c r="AD123" s="988"/>
      <c r="AE123" s="989"/>
      <c r="AF123" s="990" t="s">
        <v>449</v>
      </c>
      <c r="AG123" s="988"/>
      <c r="AH123" s="988"/>
      <c r="AI123" s="988"/>
      <c r="AJ123" s="989"/>
      <c r="AK123" s="990" t="s">
        <v>454</v>
      </c>
      <c r="AL123" s="988"/>
      <c r="AM123" s="988"/>
      <c r="AN123" s="988"/>
      <c r="AO123" s="989"/>
      <c r="AP123" s="991" t="s">
        <v>450</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495</v>
      </c>
      <c r="BP123" s="1034"/>
      <c r="BQ123" s="1092">
        <v>67704794</v>
      </c>
      <c r="BR123" s="1093"/>
      <c r="BS123" s="1093"/>
      <c r="BT123" s="1093"/>
      <c r="BU123" s="1093"/>
      <c r="BV123" s="1093">
        <v>68136700</v>
      </c>
      <c r="BW123" s="1093"/>
      <c r="BX123" s="1093"/>
      <c r="BY123" s="1093"/>
      <c r="BZ123" s="1093"/>
      <c r="CA123" s="1093">
        <v>69291746</v>
      </c>
      <c r="CB123" s="1093"/>
      <c r="CC123" s="1093"/>
      <c r="CD123" s="1093"/>
      <c r="CE123" s="1093"/>
      <c r="CF123" s="1030"/>
      <c r="CG123" s="1031"/>
      <c r="CH123" s="1031"/>
      <c r="CI123" s="1031"/>
      <c r="CJ123" s="1032"/>
      <c r="CK123" s="1038"/>
      <c r="CL123" s="1039"/>
      <c r="CM123" s="1039"/>
      <c r="CN123" s="1039"/>
      <c r="CO123" s="1040"/>
      <c r="CP123" s="1048" t="s">
        <v>496</v>
      </c>
      <c r="CQ123" s="1049"/>
      <c r="CR123" s="1049"/>
      <c r="CS123" s="1049"/>
      <c r="CT123" s="1049"/>
      <c r="CU123" s="1049"/>
      <c r="CV123" s="1049"/>
      <c r="CW123" s="1049"/>
      <c r="CX123" s="1049"/>
      <c r="CY123" s="1049"/>
      <c r="CZ123" s="1049"/>
      <c r="DA123" s="1049"/>
      <c r="DB123" s="1049"/>
      <c r="DC123" s="1049"/>
      <c r="DD123" s="1049"/>
      <c r="DE123" s="1049"/>
      <c r="DF123" s="1050"/>
      <c r="DG123" s="987" t="s">
        <v>449</v>
      </c>
      <c r="DH123" s="988"/>
      <c r="DI123" s="988"/>
      <c r="DJ123" s="988"/>
      <c r="DK123" s="989"/>
      <c r="DL123" s="990" t="s">
        <v>400</v>
      </c>
      <c r="DM123" s="988"/>
      <c r="DN123" s="988"/>
      <c r="DO123" s="988"/>
      <c r="DP123" s="989"/>
      <c r="DQ123" s="990" t="s">
        <v>400</v>
      </c>
      <c r="DR123" s="988"/>
      <c r="DS123" s="988"/>
      <c r="DT123" s="988"/>
      <c r="DU123" s="989"/>
      <c r="DV123" s="991" t="s">
        <v>450</v>
      </c>
      <c r="DW123" s="992"/>
      <c r="DX123" s="992"/>
      <c r="DY123" s="992"/>
      <c r="DZ123" s="993"/>
    </row>
    <row r="124" spans="1:130" s="226" customFormat="1" ht="26.25" customHeight="1" thickBot="1" x14ac:dyDescent="0.2">
      <c r="A124" s="1086"/>
      <c r="B124" s="978"/>
      <c r="C124" s="951" t="s">
        <v>479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462</v>
      </c>
      <c r="AB124" s="988"/>
      <c r="AC124" s="988"/>
      <c r="AD124" s="988"/>
      <c r="AE124" s="989"/>
      <c r="AF124" s="990" t="s">
        <v>422</v>
      </c>
      <c r="AG124" s="988"/>
      <c r="AH124" s="988"/>
      <c r="AI124" s="988"/>
      <c r="AJ124" s="989"/>
      <c r="AK124" s="990" t="s">
        <v>462</v>
      </c>
      <c r="AL124" s="988"/>
      <c r="AM124" s="988"/>
      <c r="AN124" s="988"/>
      <c r="AO124" s="989"/>
      <c r="AP124" s="991" t="s">
        <v>449</v>
      </c>
      <c r="AQ124" s="992"/>
      <c r="AR124" s="992"/>
      <c r="AS124" s="992"/>
      <c r="AT124" s="993"/>
      <c r="AU124" s="1088" t="s">
        <v>497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16.8</v>
      </c>
      <c r="BR124" s="1056"/>
      <c r="BS124" s="1056"/>
      <c r="BT124" s="1056"/>
      <c r="BU124" s="1056"/>
      <c r="BV124" s="1056">
        <v>11.9</v>
      </c>
      <c r="BW124" s="1056"/>
      <c r="BX124" s="1056"/>
      <c r="BY124" s="1056"/>
      <c r="BZ124" s="1056"/>
      <c r="CA124" s="1056" t="s">
        <v>400</v>
      </c>
      <c r="CB124" s="1056"/>
      <c r="CC124" s="1056"/>
      <c r="CD124" s="1056"/>
      <c r="CE124" s="1056"/>
      <c r="CF124" s="1057"/>
      <c r="CG124" s="1058"/>
      <c r="CH124" s="1058"/>
      <c r="CI124" s="1058"/>
      <c r="CJ124" s="1059"/>
      <c r="CK124" s="1041"/>
      <c r="CL124" s="1041"/>
      <c r="CM124" s="1041"/>
      <c r="CN124" s="1041"/>
      <c r="CO124" s="1042"/>
      <c r="CP124" s="1048" t="s">
        <v>498</v>
      </c>
      <c r="CQ124" s="1049"/>
      <c r="CR124" s="1049"/>
      <c r="CS124" s="1049"/>
      <c r="CT124" s="1049"/>
      <c r="CU124" s="1049"/>
      <c r="CV124" s="1049"/>
      <c r="CW124" s="1049"/>
      <c r="CX124" s="1049"/>
      <c r="CY124" s="1049"/>
      <c r="CZ124" s="1049"/>
      <c r="DA124" s="1049"/>
      <c r="DB124" s="1049"/>
      <c r="DC124" s="1049"/>
      <c r="DD124" s="1049"/>
      <c r="DE124" s="1049"/>
      <c r="DF124" s="1050"/>
      <c r="DG124" s="1033">
        <v>25544984</v>
      </c>
      <c r="DH124" s="1015"/>
      <c r="DI124" s="1015"/>
      <c r="DJ124" s="1015"/>
      <c r="DK124" s="1016"/>
      <c r="DL124" s="1014" t="s">
        <v>485</v>
      </c>
      <c r="DM124" s="1015"/>
      <c r="DN124" s="1015"/>
      <c r="DO124" s="1015"/>
      <c r="DP124" s="1016"/>
      <c r="DQ124" s="1014" t="s">
        <v>454</v>
      </c>
      <c r="DR124" s="1015"/>
      <c r="DS124" s="1015"/>
      <c r="DT124" s="1015"/>
      <c r="DU124" s="1016"/>
      <c r="DV124" s="1017" t="s">
        <v>422</v>
      </c>
      <c r="DW124" s="1018"/>
      <c r="DX124" s="1018"/>
      <c r="DY124" s="1018"/>
      <c r="DZ124" s="1019"/>
    </row>
    <row r="125" spans="1:130" s="226" customFormat="1" ht="26.25" customHeight="1" x14ac:dyDescent="0.15">
      <c r="A125" s="1086"/>
      <c r="B125" s="978"/>
      <c r="C125" s="951" t="s">
        <v>482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400</v>
      </c>
      <c r="AB125" s="988"/>
      <c r="AC125" s="988"/>
      <c r="AD125" s="988"/>
      <c r="AE125" s="989"/>
      <c r="AF125" s="990" t="s">
        <v>462</v>
      </c>
      <c r="AG125" s="988"/>
      <c r="AH125" s="988"/>
      <c r="AI125" s="988"/>
      <c r="AJ125" s="989"/>
      <c r="AK125" s="990" t="s">
        <v>450</v>
      </c>
      <c r="AL125" s="988"/>
      <c r="AM125" s="988"/>
      <c r="AN125" s="988"/>
      <c r="AO125" s="989"/>
      <c r="AP125" s="991" t="s">
        <v>422</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499</v>
      </c>
      <c r="CL125" s="1036"/>
      <c r="CM125" s="1036"/>
      <c r="CN125" s="1036"/>
      <c r="CO125" s="1037"/>
      <c r="CP125" s="958" t="s">
        <v>500</v>
      </c>
      <c r="CQ125" s="926"/>
      <c r="CR125" s="926"/>
      <c r="CS125" s="926"/>
      <c r="CT125" s="926"/>
      <c r="CU125" s="926"/>
      <c r="CV125" s="926"/>
      <c r="CW125" s="926"/>
      <c r="CX125" s="926"/>
      <c r="CY125" s="926"/>
      <c r="CZ125" s="926"/>
      <c r="DA125" s="926"/>
      <c r="DB125" s="926"/>
      <c r="DC125" s="926"/>
      <c r="DD125" s="926"/>
      <c r="DE125" s="926"/>
      <c r="DF125" s="927"/>
      <c r="DG125" s="959" t="s">
        <v>450</v>
      </c>
      <c r="DH125" s="960"/>
      <c r="DI125" s="960"/>
      <c r="DJ125" s="960"/>
      <c r="DK125" s="960"/>
      <c r="DL125" s="960" t="s">
        <v>422</v>
      </c>
      <c r="DM125" s="960"/>
      <c r="DN125" s="960"/>
      <c r="DO125" s="960"/>
      <c r="DP125" s="960"/>
      <c r="DQ125" s="960" t="s">
        <v>422</v>
      </c>
      <c r="DR125" s="960"/>
      <c r="DS125" s="960"/>
      <c r="DT125" s="960"/>
      <c r="DU125" s="960"/>
      <c r="DV125" s="961" t="s">
        <v>454</v>
      </c>
      <c r="DW125" s="961"/>
      <c r="DX125" s="961"/>
      <c r="DY125" s="961"/>
      <c r="DZ125" s="962"/>
    </row>
    <row r="126" spans="1:130" s="226" customFormat="1" ht="26.25" customHeight="1" thickBot="1" x14ac:dyDescent="0.2">
      <c r="A126" s="1086"/>
      <c r="B126" s="978"/>
      <c r="C126" s="951" t="s">
        <v>484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454</v>
      </c>
      <c r="AB126" s="988"/>
      <c r="AC126" s="988"/>
      <c r="AD126" s="988"/>
      <c r="AE126" s="989"/>
      <c r="AF126" s="990" t="s">
        <v>485</v>
      </c>
      <c r="AG126" s="988"/>
      <c r="AH126" s="988"/>
      <c r="AI126" s="988"/>
      <c r="AJ126" s="989"/>
      <c r="AK126" s="990" t="s">
        <v>422</v>
      </c>
      <c r="AL126" s="988"/>
      <c r="AM126" s="988"/>
      <c r="AN126" s="988"/>
      <c r="AO126" s="989"/>
      <c r="AP126" s="991" t="s">
        <v>400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501</v>
      </c>
      <c r="CQ126" s="952"/>
      <c r="CR126" s="952"/>
      <c r="CS126" s="952"/>
      <c r="CT126" s="952"/>
      <c r="CU126" s="952"/>
      <c r="CV126" s="952"/>
      <c r="CW126" s="952"/>
      <c r="CX126" s="952"/>
      <c r="CY126" s="952"/>
      <c r="CZ126" s="952"/>
      <c r="DA126" s="952"/>
      <c r="DB126" s="952"/>
      <c r="DC126" s="952"/>
      <c r="DD126" s="952"/>
      <c r="DE126" s="952"/>
      <c r="DF126" s="953"/>
      <c r="DG126" s="954" t="s">
        <v>454</v>
      </c>
      <c r="DH126" s="955"/>
      <c r="DI126" s="955"/>
      <c r="DJ126" s="955"/>
      <c r="DK126" s="955"/>
      <c r="DL126" s="955" t="s">
        <v>485</v>
      </c>
      <c r="DM126" s="955"/>
      <c r="DN126" s="955"/>
      <c r="DO126" s="955"/>
      <c r="DP126" s="955"/>
      <c r="DQ126" s="955" t="s">
        <v>422</v>
      </c>
      <c r="DR126" s="955"/>
      <c r="DS126" s="955"/>
      <c r="DT126" s="955"/>
      <c r="DU126" s="955"/>
      <c r="DV126" s="956" t="s">
        <v>450</v>
      </c>
      <c r="DW126" s="956"/>
      <c r="DX126" s="956"/>
      <c r="DY126" s="956"/>
      <c r="DZ126" s="957"/>
    </row>
    <row r="127" spans="1:130" s="226" customFormat="1" ht="26.25" customHeight="1" x14ac:dyDescent="0.15">
      <c r="A127" s="1087"/>
      <c r="B127" s="980"/>
      <c r="C127" s="1002" t="s">
        <v>502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462</v>
      </c>
      <c r="AB127" s="988"/>
      <c r="AC127" s="988"/>
      <c r="AD127" s="988"/>
      <c r="AE127" s="989"/>
      <c r="AF127" s="990" t="s">
        <v>454</v>
      </c>
      <c r="AG127" s="988"/>
      <c r="AH127" s="988"/>
      <c r="AI127" s="988"/>
      <c r="AJ127" s="989"/>
      <c r="AK127" s="990" t="s">
        <v>450</v>
      </c>
      <c r="AL127" s="988"/>
      <c r="AM127" s="988"/>
      <c r="AN127" s="988"/>
      <c r="AO127" s="989"/>
      <c r="AP127" s="991" t="s">
        <v>485</v>
      </c>
      <c r="AQ127" s="992"/>
      <c r="AR127" s="992"/>
      <c r="AS127" s="992"/>
      <c r="AT127" s="993"/>
      <c r="AU127" s="228"/>
      <c r="AV127" s="228"/>
      <c r="AW127" s="228"/>
      <c r="AX127" s="1060" t="s">
        <v>503</v>
      </c>
      <c r="AY127" s="1061"/>
      <c r="AZ127" s="1061"/>
      <c r="BA127" s="1061"/>
      <c r="BB127" s="1061"/>
      <c r="BC127" s="1061"/>
      <c r="BD127" s="1061"/>
      <c r="BE127" s="1062"/>
      <c r="BF127" s="1063" t="s">
        <v>504</v>
      </c>
      <c r="BG127" s="1061"/>
      <c r="BH127" s="1061"/>
      <c r="BI127" s="1061"/>
      <c r="BJ127" s="1061"/>
      <c r="BK127" s="1061"/>
      <c r="BL127" s="1062"/>
      <c r="BM127" s="1063" t="s">
        <v>505</v>
      </c>
      <c r="BN127" s="1061"/>
      <c r="BO127" s="1061"/>
      <c r="BP127" s="1061"/>
      <c r="BQ127" s="1061"/>
      <c r="BR127" s="1061"/>
      <c r="BS127" s="1062"/>
      <c r="BT127" s="1063" t="s">
        <v>506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507</v>
      </c>
      <c r="CQ127" s="952"/>
      <c r="CR127" s="952"/>
      <c r="CS127" s="952"/>
      <c r="CT127" s="952"/>
      <c r="CU127" s="952"/>
      <c r="CV127" s="952"/>
      <c r="CW127" s="952"/>
      <c r="CX127" s="952"/>
      <c r="CY127" s="952"/>
      <c r="CZ127" s="952"/>
      <c r="DA127" s="952"/>
      <c r="DB127" s="952"/>
      <c r="DC127" s="952"/>
      <c r="DD127" s="952"/>
      <c r="DE127" s="952"/>
      <c r="DF127" s="953"/>
      <c r="DG127" s="954" t="s">
        <v>450</v>
      </c>
      <c r="DH127" s="955"/>
      <c r="DI127" s="955"/>
      <c r="DJ127" s="955"/>
      <c r="DK127" s="955"/>
      <c r="DL127" s="955" t="s">
        <v>422</v>
      </c>
      <c r="DM127" s="955"/>
      <c r="DN127" s="955"/>
      <c r="DO127" s="955"/>
      <c r="DP127" s="955"/>
      <c r="DQ127" s="955" t="s">
        <v>450</v>
      </c>
      <c r="DR127" s="955"/>
      <c r="DS127" s="955"/>
      <c r="DT127" s="955"/>
      <c r="DU127" s="955"/>
      <c r="DV127" s="956" t="s">
        <v>485</v>
      </c>
      <c r="DW127" s="956"/>
      <c r="DX127" s="956"/>
      <c r="DY127" s="956"/>
      <c r="DZ127" s="957"/>
    </row>
    <row r="128" spans="1:130" s="226" customFormat="1" ht="26.25" customHeight="1" thickBot="1" x14ac:dyDescent="0.2">
      <c r="A128" s="1070" t="s">
        <v>508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509</v>
      </c>
      <c r="X128" s="1072"/>
      <c r="Y128" s="1072"/>
      <c r="Z128" s="1073"/>
      <c r="AA128" s="1074">
        <v>513864</v>
      </c>
      <c r="AB128" s="1075"/>
      <c r="AC128" s="1075"/>
      <c r="AD128" s="1075"/>
      <c r="AE128" s="1076"/>
      <c r="AF128" s="1077">
        <v>497145</v>
      </c>
      <c r="AG128" s="1075"/>
      <c r="AH128" s="1075"/>
      <c r="AI128" s="1075"/>
      <c r="AJ128" s="1076"/>
      <c r="AK128" s="1077">
        <v>534423</v>
      </c>
      <c r="AL128" s="1075"/>
      <c r="AM128" s="1075"/>
      <c r="AN128" s="1075"/>
      <c r="AO128" s="1076"/>
      <c r="AP128" s="1078"/>
      <c r="AQ128" s="1079"/>
      <c r="AR128" s="1079"/>
      <c r="AS128" s="1079"/>
      <c r="AT128" s="1080"/>
      <c r="AU128" s="228"/>
      <c r="AV128" s="228"/>
      <c r="AW128" s="228"/>
      <c r="AX128" s="925" t="s">
        <v>510</v>
      </c>
      <c r="AY128" s="926"/>
      <c r="AZ128" s="926"/>
      <c r="BA128" s="926"/>
      <c r="BB128" s="926"/>
      <c r="BC128" s="926"/>
      <c r="BD128" s="926"/>
      <c r="BE128" s="927"/>
      <c r="BF128" s="1081" t="s">
        <v>450</v>
      </c>
      <c r="BG128" s="1082"/>
      <c r="BH128" s="1082"/>
      <c r="BI128" s="1082"/>
      <c r="BJ128" s="1082"/>
      <c r="BK128" s="1082"/>
      <c r="BL128" s="1083"/>
      <c r="BM128" s="1081">
        <v>12.3</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511</v>
      </c>
      <c r="CQ128" s="755"/>
      <c r="CR128" s="755"/>
      <c r="CS128" s="755"/>
      <c r="CT128" s="755"/>
      <c r="CU128" s="755"/>
      <c r="CV128" s="755"/>
      <c r="CW128" s="755"/>
      <c r="CX128" s="755"/>
      <c r="CY128" s="755"/>
      <c r="CZ128" s="755"/>
      <c r="DA128" s="755"/>
      <c r="DB128" s="755"/>
      <c r="DC128" s="755"/>
      <c r="DD128" s="755"/>
      <c r="DE128" s="755"/>
      <c r="DF128" s="1065"/>
      <c r="DG128" s="1066" t="s">
        <v>512</v>
      </c>
      <c r="DH128" s="1067"/>
      <c r="DI128" s="1067"/>
      <c r="DJ128" s="1067"/>
      <c r="DK128" s="1067"/>
      <c r="DL128" s="1067" t="s">
        <v>400</v>
      </c>
      <c r="DM128" s="1067"/>
      <c r="DN128" s="1067"/>
      <c r="DO128" s="1067"/>
      <c r="DP128" s="1067"/>
      <c r="DQ128" s="1067" t="s">
        <v>400</v>
      </c>
      <c r="DR128" s="1067"/>
      <c r="DS128" s="1067"/>
      <c r="DT128" s="1067"/>
      <c r="DU128" s="1067"/>
      <c r="DV128" s="1068" t="s">
        <v>400</v>
      </c>
      <c r="DW128" s="1068"/>
      <c r="DX128" s="1068"/>
      <c r="DY128" s="1068"/>
      <c r="DZ128" s="1069"/>
    </row>
    <row r="129" spans="1:131" s="226" customFormat="1" ht="26.25" customHeight="1" x14ac:dyDescent="0.15">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513</v>
      </c>
      <c r="X129" s="1100"/>
      <c r="Y129" s="1100"/>
      <c r="Z129" s="1101"/>
      <c r="AA129" s="987">
        <v>20834687</v>
      </c>
      <c r="AB129" s="988"/>
      <c r="AC129" s="988"/>
      <c r="AD129" s="988"/>
      <c r="AE129" s="989"/>
      <c r="AF129" s="990">
        <v>21538725</v>
      </c>
      <c r="AG129" s="988"/>
      <c r="AH129" s="988"/>
      <c r="AI129" s="988"/>
      <c r="AJ129" s="989"/>
      <c r="AK129" s="990">
        <v>22144807</v>
      </c>
      <c r="AL129" s="988"/>
      <c r="AM129" s="988"/>
      <c r="AN129" s="988"/>
      <c r="AO129" s="989"/>
      <c r="AP129" s="1102"/>
      <c r="AQ129" s="1103"/>
      <c r="AR129" s="1103"/>
      <c r="AS129" s="1103"/>
      <c r="AT129" s="1104"/>
      <c r="AU129" s="229"/>
      <c r="AV129" s="229"/>
      <c r="AW129" s="229"/>
      <c r="AX129" s="1094" t="s">
        <v>514</v>
      </c>
      <c r="AY129" s="952"/>
      <c r="AZ129" s="952"/>
      <c r="BA129" s="952"/>
      <c r="BB129" s="952"/>
      <c r="BC129" s="952"/>
      <c r="BD129" s="952"/>
      <c r="BE129" s="953"/>
      <c r="BF129" s="1095" t="s">
        <v>471</v>
      </c>
      <c r="BG129" s="1096"/>
      <c r="BH129" s="1096"/>
      <c r="BI129" s="1096"/>
      <c r="BJ129" s="1096"/>
      <c r="BK129" s="1096"/>
      <c r="BL129" s="1097"/>
      <c r="BM129" s="1095">
        <v>17.3</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515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516</v>
      </c>
      <c r="X130" s="1100"/>
      <c r="Y130" s="1100"/>
      <c r="Z130" s="1101"/>
      <c r="AA130" s="987">
        <v>4382536</v>
      </c>
      <c r="AB130" s="988"/>
      <c r="AC130" s="988"/>
      <c r="AD130" s="988"/>
      <c r="AE130" s="989"/>
      <c r="AF130" s="990">
        <v>4347190</v>
      </c>
      <c r="AG130" s="988"/>
      <c r="AH130" s="988"/>
      <c r="AI130" s="988"/>
      <c r="AJ130" s="989"/>
      <c r="AK130" s="990">
        <v>4486557</v>
      </c>
      <c r="AL130" s="988"/>
      <c r="AM130" s="988"/>
      <c r="AN130" s="988"/>
      <c r="AO130" s="989"/>
      <c r="AP130" s="1102"/>
      <c r="AQ130" s="1103"/>
      <c r="AR130" s="1103"/>
      <c r="AS130" s="1103"/>
      <c r="AT130" s="1104"/>
      <c r="AU130" s="229"/>
      <c r="AV130" s="229"/>
      <c r="AW130" s="229"/>
      <c r="AX130" s="1094" t="s">
        <v>517</v>
      </c>
      <c r="AY130" s="952"/>
      <c r="AZ130" s="952"/>
      <c r="BA130" s="952"/>
      <c r="BB130" s="952"/>
      <c r="BC130" s="952"/>
      <c r="BD130" s="952"/>
      <c r="BE130" s="953"/>
      <c r="BF130" s="1130">
        <v>8.6999999999999993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518</v>
      </c>
      <c r="X131" s="1137"/>
      <c r="Y131" s="1137"/>
      <c r="Z131" s="1138"/>
      <c r="AA131" s="1033">
        <v>16452151</v>
      </c>
      <c r="AB131" s="1015"/>
      <c r="AC131" s="1015"/>
      <c r="AD131" s="1015"/>
      <c r="AE131" s="1016"/>
      <c r="AF131" s="1014">
        <v>17191535</v>
      </c>
      <c r="AG131" s="1015"/>
      <c r="AH131" s="1015"/>
      <c r="AI131" s="1015"/>
      <c r="AJ131" s="1016"/>
      <c r="AK131" s="1014">
        <v>17658250</v>
      </c>
      <c r="AL131" s="1015"/>
      <c r="AM131" s="1015"/>
      <c r="AN131" s="1015"/>
      <c r="AO131" s="1016"/>
      <c r="AP131" s="1139"/>
      <c r="AQ131" s="1140"/>
      <c r="AR131" s="1140"/>
      <c r="AS131" s="1140"/>
      <c r="AT131" s="1141"/>
      <c r="AU131" s="229"/>
      <c r="AV131" s="229"/>
      <c r="AW131" s="229"/>
      <c r="AX131" s="1112" t="s">
        <v>519</v>
      </c>
      <c r="AY131" s="755"/>
      <c r="AZ131" s="755"/>
      <c r="BA131" s="755"/>
      <c r="BB131" s="755"/>
      <c r="BC131" s="755"/>
      <c r="BD131" s="755"/>
      <c r="BE131" s="1065"/>
      <c r="BF131" s="1113" t="s">
        <v>450</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520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521</v>
      </c>
      <c r="W132" s="1123"/>
      <c r="X132" s="1123"/>
      <c r="Y132" s="1123"/>
      <c r="Z132" s="1124"/>
      <c r="AA132" s="1125">
        <v>10.434404600000001</v>
      </c>
      <c r="AB132" s="1126"/>
      <c r="AC132" s="1126"/>
      <c r="AD132" s="1126"/>
      <c r="AE132" s="1127"/>
      <c r="AF132" s="1128">
        <v>8.9742888000000001</v>
      </c>
      <c r="AG132" s="1126"/>
      <c r="AH132" s="1126"/>
      <c r="AI132" s="1126"/>
      <c r="AJ132" s="1127"/>
      <c r="AK132" s="1128">
        <v>6.8518511179999999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522</v>
      </c>
      <c r="W133" s="1106"/>
      <c r="X133" s="1106"/>
      <c r="Y133" s="1106"/>
      <c r="Z133" s="1107"/>
      <c r="AA133" s="1108">
        <v>11</v>
      </c>
      <c r="AB133" s="1109"/>
      <c r="AC133" s="1109"/>
      <c r="AD133" s="1109"/>
      <c r="AE133" s="1110"/>
      <c r="AF133" s="1108">
        <v>10.199999999999999</v>
      </c>
      <c r="AG133" s="1109"/>
      <c r="AH133" s="1109"/>
      <c r="AI133" s="1109"/>
      <c r="AJ133" s="1110"/>
      <c r="AK133" s="1108">
        <v>8.6999999999999993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VJDb0iPu+qkbc+708WzQjL2mlT23X0R3c4pFCtsjCdayrMcJkpS8nuSyE6qqaCDvpaaYK3EcWKf0Qxb7Y4meQ==" saltValue="zX+V/Akv67l5F0QhhYhu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abSelected="1" topLeftCell="A43"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nXxxNbQIaK9OsPmgZ4l0ip+9jBJ4SLJo7dnO3j+9lOrvg92z9vfPv0LBVB0/mfBhlC2nRD0P7z5XtV2dR6Ecg==" saltValue="E9nEiRqxGc7Qzx6tcrMxf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526</v>
      </c>
      <c r="AP7" s="268"/>
      <c r="AQ7" s="269" t="s">
        <v>527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528</v>
      </c>
      <c r="AQ8" s="275" t="s">
        <v>529</v>
      </c>
      <c r="AR8" s="276" t="s">
        <v>530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531</v>
      </c>
      <c r="AL9" s="1146"/>
      <c r="AM9" s="1146"/>
      <c r="AN9" s="1147"/>
      <c r="AO9" s="277">
        <v>5279123</v>
      </c>
      <c r="AP9" s="277">
        <v>70624</v>
      </c>
      <c r="AQ9" s="278">
        <v>72345</v>
      </c>
      <c r="AR9" s="279">
        <v>-2.4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532</v>
      </c>
      <c r="AL10" s="1146"/>
      <c r="AM10" s="1146"/>
      <c r="AN10" s="1147"/>
      <c r="AO10" s="280">
        <v>882385</v>
      </c>
      <c r="AP10" s="280">
        <v>11804</v>
      </c>
      <c r="AQ10" s="281">
        <v>6087</v>
      </c>
      <c r="AR10" s="282">
        <v>93.9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533</v>
      </c>
      <c r="AL11" s="1146"/>
      <c r="AM11" s="1146"/>
      <c r="AN11" s="1147"/>
      <c r="AO11" s="280">
        <v>330849</v>
      </c>
      <c r="AP11" s="280">
        <v>4426</v>
      </c>
      <c r="AQ11" s="281">
        <v>1128</v>
      </c>
      <c r="AR11" s="282">
        <v>292.39999999999998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534</v>
      </c>
      <c r="AL12" s="1146"/>
      <c r="AM12" s="1146"/>
      <c r="AN12" s="1147"/>
      <c r="AO12" s="280" t="s">
        <v>535</v>
      </c>
      <c r="AP12" s="280" t="s">
        <v>535</v>
      </c>
      <c r="AQ12" s="281">
        <v>9</v>
      </c>
      <c r="AR12" s="282" t="s">
        <v>535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536</v>
      </c>
      <c r="AL13" s="1146"/>
      <c r="AM13" s="1146"/>
      <c r="AN13" s="1147"/>
      <c r="AO13" s="280">
        <v>170301</v>
      </c>
      <c r="AP13" s="280">
        <v>2278</v>
      </c>
      <c r="AQ13" s="281">
        <v>2326</v>
      </c>
      <c r="AR13" s="282">
        <v>-2.1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537</v>
      </c>
      <c r="AL14" s="1146"/>
      <c r="AM14" s="1146"/>
      <c r="AN14" s="1147"/>
      <c r="AO14" s="280">
        <v>143621</v>
      </c>
      <c r="AP14" s="280">
        <v>1921</v>
      </c>
      <c r="AQ14" s="281">
        <v>1625</v>
      </c>
      <c r="AR14" s="282">
        <v>18.2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538</v>
      </c>
      <c r="AL15" s="1149"/>
      <c r="AM15" s="1149"/>
      <c r="AN15" s="1150"/>
      <c r="AO15" s="280">
        <v>-336878</v>
      </c>
      <c r="AP15" s="280">
        <v>-4507</v>
      </c>
      <c r="AQ15" s="281">
        <v>-4515</v>
      </c>
      <c r="AR15" s="282">
        <v>-0.2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6469401</v>
      </c>
      <c r="AP16" s="280">
        <v>86547</v>
      </c>
      <c r="AQ16" s="281">
        <v>79005</v>
      </c>
      <c r="AR16" s="282">
        <v>9.5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540</v>
      </c>
      <c r="AP20" s="289" t="s">
        <v>541</v>
      </c>
      <c r="AQ20" s="290" t="s">
        <v>542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543</v>
      </c>
      <c r="AL21" s="1152"/>
      <c r="AM21" s="1152"/>
      <c r="AN21" s="1153"/>
      <c r="AO21" s="293">
        <v>6.39</v>
      </c>
      <c r="AP21" s="294">
        <v>7.5</v>
      </c>
      <c r="AQ21" s="295">
        <v>-1.1100000000000001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544</v>
      </c>
      <c r="AL22" s="1152"/>
      <c r="AM22" s="1152"/>
      <c r="AN22" s="1153"/>
      <c r="AO22" s="298">
        <v>99.4</v>
      </c>
      <c r="AP22" s="299">
        <v>98.5</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545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546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526</v>
      </c>
      <c r="AP30" s="268"/>
      <c r="AQ30" s="269" t="s">
        <v>527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528</v>
      </c>
      <c r="AQ31" s="275" t="s">
        <v>529</v>
      </c>
      <c r="AR31" s="276" t="s">
        <v>530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548</v>
      </c>
      <c r="AL32" s="1160"/>
      <c r="AM32" s="1160"/>
      <c r="AN32" s="1161"/>
      <c r="AO32" s="308">
        <v>3501413</v>
      </c>
      <c r="AP32" s="308">
        <v>46842</v>
      </c>
      <c r="AQ32" s="309">
        <v>42274</v>
      </c>
      <c r="AR32" s="310">
        <v>10.8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549</v>
      </c>
      <c r="AL33" s="1160"/>
      <c r="AM33" s="1160"/>
      <c r="AN33" s="1161"/>
      <c r="AO33" s="308" t="s">
        <v>535</v>
      </c>
      <c r="AP33" s="308" t="s">
        <v>535</v>
      </c>
      <c r="AQ33" s="309" t="s">
        <v>535</v>
      </c>
      <c r="AR33" s="310" t="s">
        <v>535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550</v>
      </c>
      <c r="AL34" s="1160"/>
      <c r="AM34" s="1160"/>
      <c r="AN34" s="1161"/>
      <c r="AO34" s="308">
        <v>33333</v>
      </c>
      <c r="AP34" s="308">
        <v>446</v>
      </c>
      <c r="AQ34" s="309">
        <v>53</v>
      </c>
      <c r="AR34" s="310">
        <v>741.5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551</v>
      </c>
      <c r="AL35" s="1160"/>
      <c r="AM35" s="1160"/>
      <c r="AN35" s="1161"/>
      <c r="AO35" s="308">
        <v>2487045</v>
      </c>
      <c r="AP35" s="308">
        <v>33272</v>
      </c>
      <c r="AQ35" s="309">
        <v>12769</v>
      </c>
      <c r="AR35" s="310">
        <v>160.6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552</v>
      </c>
      <c r="AL36" s="1160"/>
      <c r="AM36" s="1160"/>
      <c r="AN36" s="1161"/>
      <c r="AO36" s="308">
        <v>209106</v>
      </c>
      <c r="AP36" s="308">
        <v>2797</v>
      </c>
      <c r="AQ36" s="309">
        <v>1973</v>
      </c>
      <c r="AR36" s="310">
        <v>41.8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553</v>
      </c>
      <c r="AL37" s="1160"/>
      <c r="AM37" s="1160"/>
      <c r="AN37" s="1161"/>
      <c r="AO37" s="308" t="s">
        <v>535</v>
      </c>
      <c r="AP37" s="308" t="s">
        <v>535</v>
      </c>
      <c r="AQ37" s="309">
        <v>635</v>
      </c>
      <c r="AR37" s="310" t="s">
        <v>535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554</v>
      </c>
      <c r="AL38" s="1163"/>
      <c r="AM38" s="1163"/>
      <c r="AN38" s="1164"/>
      <c r="AO38" s="311" t="s">
        <v>535</v>
      </c>
      <c r="AP38" s="311" t="s">
        <v>535</v>
      </c>
      <c r="AQ38" s="312">
        <v>1</v>
      </c>
      <c r="AR38" s="300" t="s">
        <v>535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555</v>
      </c>
      <c r="AL39" s="1163"/>
      <c r="AM39" s="1163"/>
      <c r="AN39" s="1164"/>
      <c r="AO39" s="308">
        <v>-534423</v>
      </c>
      <c r="AP39" s="308">
        <v>-7149</v>
      </c>
      <c r="AQ39" s="309">
        <v>-5447</v>
      </c>
      <c r="AR39" s="310">
        <v>31.2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556</v>
      </c>
      <c r="AL40" s="1160"/>
      <c r="AM40" s="1160"/>
      <c r="AN40" s="1161"/>
      <c r="AO40" s="308">
        <v>-4486557</v>
      </c>
      <c r="AP40" s="308">
        <v>-60021</v>
      </c>
      <c r="AQ40" s="309">
        <v>-37418</v>
      </c>
      <c r="AR40" s="310">
        <v>60.4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302</v>
      </c>
      <c r="AL41" s="1166"/>
      <c r="AM41" s="1166"/>
      <c r="AN41" s="1167"/>
      <c r="AO41" s="308">
        <v>1209917</v>
      </c>
      <c r="AP41" s="308">
        <v>16186</v>
      </c>
      <c r="AQ41" s="309">
        <v>14840</v>
      </c>
      <c r="AR41" s="310">
        <v>9.1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526</v>
      </c>
      <c r="AN49" s="1156" t="s">
        <v>560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561</v>
      </c>
      <c r="AO50" s="325" t="s">
        <v>562</v>
      </c>
      <c r="AP50" s="326" t="s">
        <v>563</v>
      </c>
      <c r="AQ50" s="327" t="s">
        <v>564</v>
      </c>
      <c r="AR50" s="328" t="s">
        <v>565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566</v>
      </c>
      <c r="AL51" s="321"/>
      <c r="AM51" s="329">
        <v>3163340</v>
      </c>
      <c r="AN51" s="330">
        <v>40818</v>
      </c>
      <c r="AO51" s="331">
        <v>-33.799999999999997</v>
      </c>
      <c r="AP51" s="332">
        <v>54110</v>
      </c>
      <c r="AQ51" s="333">
        <v>-5.6</v>
      </c>
      <c r="AR51" s="334">
        <v>-28.2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567</v>
      </c>
      <c r="AM52" s="337">
        <v>1523844</v>
      </c>
      <c r="AN52" s="338">
        <v>19663</v>
      </c>
      <c r="AO52" s="339">
        <v>-52.4</v>
      </c>
      <c r="AP52" s="340">
        <v>30620</v>
      </c>
      <c r="AQ52" s="341">
        <v>-6.6</v>
      </c>
      <c r="AR52" s="342">
        <v>-45.8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568</v>
      </c>
      <c r="AL53" s="321"/>
      <c r="AM53" s="329">
        <v>3298043</v>
      </c>
      <c r="AN53" s="330">
        <v>42882</v>
      </c>
      <c r="AO53" s="331">
        <v>5.0999999999999996</v>
      </c>
      <c r="AP53" s="332">
        <v>54684</v>
      </c>
      <c r="AQ53" s="333">
        <v>1.1000000000000001</v>
      </c>
      <c r="AR53" s="334">
        <v>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567</v>
      </c>
      <c r="AM54" s="337">
        <v>1730093</v>
      </c>
      <c r="AN54" s="338">
        <v>22495</v>
      </c>
      <c r="AO54" s="339">
        <v>14.4</v>
      </c>
      <c r="AP54" s="340">
        <v>32829</v>
      </c>
      <c r="AQ54" s="341">
        <v>7.2</v>
      </c>
      <c r="AR54" s="342">
        <v>7.2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569</v>
      </c>
      <c r="AL55" s="321"/>
      <c r="AM55" s="329">
        <v>4263922</v>
      </c>
      <c r="AN55" s="330">
        <v>55901</v>
      </c>
      <c r="AO55" s="331">
        <v>30.4</v>
      </c>
      <c r="AP55" s="332">
        <v>62383</v>
      </c>
      <c r="AQ55" s="333">
        <v>14.1</v>
      </c>
      <c r="AR55" s="334">
        <v>16.3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567</v>
      </c>
      <c r="AM56" s="337">
        <v>2615555</v>
      </c>
      <c r="AN56" s="338">
        <v>34291</v>
      </c>
      <c r="AO56" s="339">
        <v>52.4</v>
      </c>
      <c r="AP56" s="340">
        <v>35325</v>
      </c>
      <c r="AQ56" s="341">
        <v>7.6</v>
      </c>
      <c r="AR56" s="342">
        <v>44.8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570</v>
      </c>
      <c r="AL57" s="321"/>
      <c r="AM57" s="329">
        <v>7542172</v>
      </c>
      <c r="AN57" s="330">
        <v>99825</v>
      </c>
      <c r="AO57" s="331">
        <v>78.599999999999994</v>
      </c>
      <c r="AP57" s="332">
        <v>63812</v>
      </c>
      <c r="AQ57" s="333">
        <v>2.2999999999999998</v>
      </c>
      <c r="AR57" s="334">
        <v>76.3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567</v>
      </c>
      <c r="AM58" s="337">
        <v>5390413</v>
      </c>
      <c r="AN58" s="338">
        <v>71345</v>
      </c>
      <c r="AO58" s="339">
        <v>108.1</v>
      </c>
      <c r="AP58" s="340">
        <v>33848</v>
      </c>
      <c r="AQ58" s="341">
        <v>-4.2</v>
      </c>
      <c r="AR58" s="342">
        <v>112.3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571</v>
      </c>
      <c r="AL59" s="321"/>
      <c r="AM59" s="329">
        <v>3943097</v>
      </c>
      <c r="AN59" s="330">
        <v>52750</v>
      </c>
      <c r="AO59" s="331">
        <v>-47.2</v>
      </c>
      <c r="AP59" s="332">
        <v>54225</v>
      </c>
      <c r="AQ59" s="333">
        <v>-15</v>
      </c>
      <c r="AR59" s="334">
        <v>-32.200000000000003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567</v>
      </c>
      <c r="AM60" s="337">
        <v>2470455</v>
      </c>
      <c r="AN60" s="338">
        <v>33050</v>
      </c>
      <c r="AO60" s="339">
        <v>-53.7</v>
      </c>
      <c r="AP60" s="340">
        <v>27337</v>
      </c>
      <c r="AQ60" s="341">
        <v>-19.2</v>
      </c>
      <c r="AR60" s="342">
        <v>-34.5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572</v>
      </c>
      <c r="AL61" s="343"/>
      <c r="AM61" s="344">
        <v>4442115</v>
      </c>
      <c r="AN61" s="345">
        <v>58435</v>
      </c>
      <c r="AO61" s="346">
        <v>6.6</v>
      </c>
      <c r="AP61" s="347">
        <v>57843</v>
      </c>
      <c r="AQ61" s="348">
        <v>-0.6</v>
      </c>
      <c r="AR61" s="334">
        <v>7.2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567</v>
      </c>
      <c r="AM62" s="337">
        <v>2746072</v>
      </c>
      <c r="AN62" s="338">
        <v>36169</v>
      </c>
      <c r="AO62" s="339">
        <v>13.8</v>
      </c>
      <c r="AP62" s="340">
        <v>31992</v>
      </c>
      <c r="AQ62" s="341">
        <v>-3</v>
      </c>
      <c r="AR62" s="342">
        <v>16.8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kHBZSAj39kX/vTYvwdgd8MNJSRvGdtcn0s5R6OnRCswOYjiRCLhSJHuLiWkRkBTDxs3vk2NYg/dtYnjKw6T5g==" saltValue="RldfWzeLqFTqSYKYqMST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574</v>
      </c>
    </row>
    <row r="121" spans="125:125" ht="13.5" hidden="1" customHeight="1" x14ac:dyDescent="0.15">
      <c r="DU121" s="255"/>
    </row>
  </sheetData>
  <sheetProtection algorithmName="SHA-512" hashValue="b+Ip3AG1THHIa78b2npncu28GTZ3BA9tooqn8QN/OW18sGmd2c+TTQ4p33h/0IEu/i6Ah92ryupCiekGwd6DFQ==" saltValue="H/yelDMVQ+cYfMMkLnz4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575</v>
      </c>
    </row>
  </sheetData>
  <sheetProtection algorithmName="SHA-512" hashValue="Y4HdcXtS6ZuurVfq2r7Mn061DwQqVAxml1fKCkJcjE1RJPh0BLrD5oqmmi9V56cBZeDzQC+7gf41yK5FGcfbLw==" saltValue="s92xoR20thQq2CV+DUOD1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68" t="s">
        <v>3</v>
      </c>
      <c r="D47" s="1168"/>
      <c r="E47" s="1169"/>
      <c r="F47" s="11">
        <v>39.75</v>
      </c>
      <c r="G47" s="12">
        <v>33.18</v>
      </c>
      <c r="H47" s="12">
        <v>29.28</v>
      </c>
      <c r="I47" s="12">
        <v>26.97</v>
      </c>
      <c r="J47" s="13">
        <v>29.78</v>
      </c>
    </row>
    <row r="48" spans="2:10" ht="57.75" customHeight="1" x14ac:dyDescent="0.15">
      <c r="B48" s="14"/>
      <c r="C48" s="1170" t="s">
        <v>4</v>
      </c>
      <c r="D48" s="1170"/>
      <c r="E48" s="1171"/>
      <c r="F48" s="15">
        <v>3.07</v>
      </c>
      <c r="G48" s="16">
        <v>3.21</v>
      </c>
      <c r="H48" s="16">
        <v>3.45</v>
      </c>
      <c r="I48" s="16">
        <v>5.58</v>
      </c>
      <c r="J48" s="17">
        <v>6.72</v>
      </c>
    </row>
    <row r="49" spans="2:10" ht="57.75" customHeight="1" thickBot="1" x14ac:dyDescent="0.2">
      <c r="B49" s="18"/>
      <c r="C49" s="1172" t="s">
        <v>5</v>
      </c>
      <c r="D49" s="1172"/>
      <c r="E49" s="1173"/>
      <c r="F49" s="19">
        <v>1.46</v>
      </c>
      <c r="G49" s="20" t="s">
        <v>581</v>
      </c>
      <c r="H49" s="20" t="s">
        <v>582</v>
      </c>
      <c r="I49" s="20">
        <v>2.94</v>
      </c>
      <c r="J49" s="21">
        <v>6.43</v>
      </c>
    </row>
    <row r="50" spans="2:10" x14ac:dyDescent="0.15"/>
  </sheetData>
  <sheetProtection algorithmName="SHA-512" hashValue="tVdUnG3pECCQZg2i/ZV1v2gtPmsCF5AjLmpYuMgRQfaOdS2n5N2deW3qYxgTYFX3yaHqg0kkzr/ih50MOpnZyg==" saltValue="Avz6rON4PToeNsSjH2U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皆木 亮祐</cp:lastModifiedBy>
  <cp:lastPrinted>2023-03-14T06:03:45Z</cp:lastPrinted>
  <dcterms:created xsi:type="dcterms:W3CDTF">2023-02-20T06:14:54Z</dcterms:created>
  <dcterms:modified xsi:type="dcterms:W3CDTF">2023-10-16T06:00:07Z</dcterms:modified>
  <cp:category/>
</cp:coreProperties>
</file>