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D-財政(こちらに移管してください)\1-庶務\5-2-財務関係照会回答書___3年L2（照会関係）\県市町振興課\05_調査報告（外部）_（元：●県民局等報告関係フォルダ）\27_財政状況資料集\R3年度決算分\20231003【1019〆】令和３年度財政状況資料集の作成について（2回目・地方公会計関係）\"/>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s="1"/>
  <c r="CO35" i="10" s="1"/>
  <c r="CO36" i="10" s="1"/>
  <c r="CO37" i="10" s="1"/>
  <c r="BW34" i="10"/>
  <c r="BW35" i="10" s="1"/>
  <c r="BW36" i="10" s="1"/>
  <c r="BW37" i="10" s="1"/>
  <c r="BW38" i="10" s="1"/>
  <c r="BW39" i="10" s="1"/>
</calcChain>
</file>

<file path=xl/sharedStrings.xml><?xml version="1.0" encoding="utf-8"?>
<sst xmlns="http://schemas.openxmlformats.org/spreadsheetml/2006/main" count="1148" uniqueCount="613">
  <si>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</si>
  <si>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</si>
  <si>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</si>
  <si>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</si>
  <si>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</si>
  <si>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</si>
  <si>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</si>
  <si>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</si>
  <si>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</si>
  <si>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</si>
  <si>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</si>
  <si>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</si>
  <si>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</si>
  <si>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</si>
  <si>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</si>
  <si>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</si>
  <si>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</si>
  <si>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</si>
  <si>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</si>
  <si>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</si>
  <si>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</si>
  <si>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</si>
  <si>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</si>
  <si>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</si>
  <si>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</si>
  <si>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</si>
  <si>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</si>
  <si>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</si>
  <si>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</si>
  <si>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</si>
  <si>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</si>
  <si>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</si>
  <si>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</si>
  <si>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</si>
  <si>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</si>
  <si>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</si>
  <si>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</si>
  <si>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</si>
  <si>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</si>
  <si>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</si>
  <si>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</si>
  <si>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</si>
  <si>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</si>
  <si>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</si>
  <si>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</si>
  <si>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</si>
  <si>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</si>
  <si>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</si>
  <si>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</si>
  <si>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</si>
  <si>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</si>
  <si>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</si>
  <si>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</si>
  <si>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</si>
  <si>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</si>
  <si>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</si>
  <si>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</si>
  <si>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</si>
  <si>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</si>
  <si>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</si>
  <si>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</si>
  <si>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</si>
  <si>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</si>
  <si>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</si>
  <si>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</si>
  <si>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</si>
  <si>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</si>
  <si>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</si>
  <si>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</si>
  <si>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</si>
  <si>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</si>
  <si>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</si>
  <si>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</si>
  <si>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</si>
  <si>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</si>
  <si>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</si>
  <si>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</si>
  <si>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</si>
  <si>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</si>
  <si>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</si>
  <si>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</si>
  <si>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</si>
  <si>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</si>
  <si>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</si>
  <si>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</si>
  <si>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</si>
  <si>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</si>
  <si>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</si>
  <si>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</si>
  <si>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</si>
  <si>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</si>
  <si>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</si>
  <si>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</si>
  <si>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</si>
  <si>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</si>
  <si>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</si>
  <si>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</si>
  <si>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</si>
  <si>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</si>
  <si>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</si>
  <si>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</si>
  <si>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</si>
  <si>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</si>
  <si>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</si>
  <si>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</si>
  <si>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</si>
  <si>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</si>
  <si>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</si>
  <si>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</si>
  <si>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</si>
  <si>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</si>
  <si>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</si>
  <si>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</si>
  <si>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</si>
  <si>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</si>
  <si>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</si>
  <si>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</si>
  <si>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</si>
  <si>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</si>
  <si>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</si>
  <si>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</si>
  <si>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</si>
  <si>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</si>
  <si>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</si>
  <si>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</si>
  <si>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</si>
  <si>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</si>
  <si>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</si>
  <si>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</si>
  <si>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</si>
  <si>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</si>
  <si>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</si>
  <si>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</si>
  <si>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</si>
  <si>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</si>
  <si>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</si>
  <si>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</si>
  <si>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</si>
  <si>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</si>
  <si>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</si>
  <si>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</si>
  <si>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</si>
  <si>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</si>
  <si>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</si>
  <si>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</si>
  <si>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</si>
  <si>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</si>
  <si>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</si>
  <si>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</si>
  <si>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</si>
  <si>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</si>
  <si>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</si>
  <si>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</si>
  <si>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</si>
  <si>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</si>
  <si>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</si>
  <si>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</si>
  <si>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</si>
  <si>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</si>
  <si>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</si>
  <si>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</si>
  <si>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</si>
  <si>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</si>
  <si>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</si>
  <si>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</si>
  <si>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</si>
  <si>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</si>
  <si>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</si>
  <si>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</si>
  <si>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</si>
  <si>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</si>
  <si>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</si>
  <si>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</si>
  <si>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</si>
  <si>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</si>
  <si>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</si>
  <si>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</si>
  <si>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</si>
  <si>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</si>
  <si>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</si>
  <si>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</si>
  <si>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</si>
  <si>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</si>
  <si>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</si>
  <si>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</si>
  <si>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</si>
  <si>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</si>
  <si>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</si>
  <si>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</si>
  <si>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</si>
  <si>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</si>
  <si>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</si>
  <si>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</si>
  <si>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</si>
  <si>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</si>
  <si>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</si>
  <si>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</si>
  <si>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</si>
  <si>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</si>
  <si>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</si>
  <si>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</si>
  <si>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</si>
  <si>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</si>
  <si>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</si>
  <si>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</si>
  <si>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</si>
  <si>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</si>
  <si>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</si>
  <si>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</si>
  <si>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</si>
  <si>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</si>
  <si>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</si>
  <si>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</si>
  <si>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</si>
  <si>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</si>
  <si>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</si>
  <si>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兵庫県播磨町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</si>
  <si>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</si>
  <si>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</si>
  <si>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</si>
  <si>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</si>
  <si>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</si>
  <si>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</si>
  <si>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</si>
  <si>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</si>
  <si>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</si>
  <si>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</si>
  <si>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</si>
  <si>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</si>
  <si>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</si>
  <si>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</si>
  <si>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</si>
  <si>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</si>
  <si>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</si>
  <si>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</si>
  <si>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</si>
  <si>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</si>
  <si>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</si>
  <si>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</si>
  <si>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</si>
  <si>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</si>
  <si>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</si>
  <si>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</si>
  <si>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</si>
  <si>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</si>
  <si>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</si>
  <si>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</si>
  <si>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</si>
  <si>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</si>
  <si>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</si>
  <si>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</si>
  <si>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</si>
  <si>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</si>
  <si>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</si>
  <si>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</si>
  <si>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</si>
  <si>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</si>
  <si>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</si>
  <si>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</si>
  <si>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</si>
  <si>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</si>
  <si>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</si>
  <si>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</si>
  <si>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</si>
  <si>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</si>
  <si>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</si>
  <si>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</si>
  <si>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</si>
  <si>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</si>
  <si>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</si>
  <si>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</si>
  <si>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</si>
  <si>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</si>
  <si>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</si>
  <si>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</si>
  <si>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</si>
  <si>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</si>
  <si>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</si>
  <si>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</si>
  <si>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</si>
  <si>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</si>
  <si>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</si>
  <si>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</si>
  <si>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</si>
  <si>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</si>
  <si>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</si>
  <si>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</si>
  <si>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</si>
  <si>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</si>
  <si>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</si>
  <si>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</si>
  <si>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</si>
  <si>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</si>
  <si>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</si>
  <si>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</si>
  <si>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</si>
  <si>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</si>
  <si>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</si>
  <si>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</si>
  <si>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</si>
  <si>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</si>
  <si>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</si>
  <si>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</si>
  <si>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</si>
  <si>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</si>
  <si>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</si>
  <si>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</si>
  <si>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</si>
  <si>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</si>
  <si>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</si>
  <si>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</si>
  <si>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</si>
  <si>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</si>
  <si>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</si>
  <si>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</si>
  <si>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</si>
  <si>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</si>
  <si>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</si>
  <si>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</si>
  <si>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</si>
  <si>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</si>
  <si>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</si>
  <si>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</si>
  <si>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</si>
  <si>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</si>
  <si>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</si>
  <si>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</si>
  <si>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</si>
  <si>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</si>
  <si>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</si>
  <si>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</si>
  <si>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</si>
  <si>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</si>
  <si>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</si>
  <si>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</si>
  <si>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</si>
  <si>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</si>
  <si>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</si>
  <si>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</si>
  <si>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</si>
  <si>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</si>
  <si>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</si>
  <si>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</si>
  <si>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</si>
  <si>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</si>
  <si>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</si>
  <si>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</si>
  <si>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</si>
  <si>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</si>
  <si>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</si>
  <si>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</si>
  <si>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</si>
  <si>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</si>
  <si>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</si>
  <si>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</si>
  <si>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</si>
  <si>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</si>
  <si>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</si>
  <si>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</si>
  <si>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</si>
  <si>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</si>
  <si>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</si>
  <si>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</si>
  <si>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</si>
  <si>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</si>
  <si>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</si>
  <si>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</si>
  <si>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</si>
  <si>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</si>
  <si>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</si>
  <si>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兵庫県播磨町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</si>
  <si>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</si>
  <si>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</si>
  <si>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</si>
  <si>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</si>
  <si>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</si>
  <si>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</si>
  <si>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</si>
  <si>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</si>
  <si>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</si>
  <si>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</si>
  <si>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</si>
  <si>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</si>
  <si>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</si>
  <si>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</si>
  <si>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</si>
  <si>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</si>
  <si>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</si>
  <si>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</si>
  <si>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</si>
  <si>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</si>
  <si>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</si>
  <si>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</si>
  <si>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</si>
  <si>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</si>
  <si>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</si>
  <si>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</si>
  <si>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</si>
  <si>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</si>
  <si>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</si>
  <si>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</si>
  <si>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</si>
  <si>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</si>
  <si>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</si>
  <si>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</si>
  <si>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</si>
  <si>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</si>
  <si>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</si>
  <si>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</si>
  <si>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</si>
  <si>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</si>
  <si>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</si>
  <si>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</si>
  <si>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</si>
  <si>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</si>
  <si>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</si>
  <si>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</si>
  <si>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</si>
  <si>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</si>
  <si>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</si>
  <si>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</si>
  <si>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</si>
  <si>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</si>
  <si>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</si>
  <si>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</si>
  <si>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</si>
  <si>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</si>
  <si>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</si>
  <si>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</si>
  <si>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</si>
  <si>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</si>
  <si>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</si>
  <si>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</si>
  <si>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</si>
  <si>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</si>
  <si>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</si>
  <si>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</si>
  <si>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</si>
  <si>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</si>
  <si>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</si>
  <si>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</si>
  <si>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</si>
  <si>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</si>
  <si>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</si>
  <si>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</si>
  <si>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</si>
  <si>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</si>
  <si>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</si>
  <si>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</si>
  <si>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</si>
  <si>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</si>
  <si>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</si>
  <si>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</si>
  <si>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</si>
  <si>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</si>
  <si>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</si>
  <si>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</si>
  <si>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</si>
  <si>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</si>
  <si>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</si>
  <si>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</si>
  <si>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</si>
  <si>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</si>
  <si>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</si>
  <si>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</si>
  <si>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</si>
  <si>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</si>
  <si>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</si>
  <si>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</si>
  <si>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</si>
  <si>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</si>
  <si>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</si>
  <si>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</si>
  <si>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</si>
  <si>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</si>
  <si>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</si>
  <si>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</si>
  <si>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</si>
  <si>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</si>
  <si>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</si>
  <si>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</si>
  <si>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介護保険事業・事業勘定</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</si>
  <si>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</si>
  <si>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</si>
  <si>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</si>
  <si>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</si>
  <si>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</si>
  <si>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</si>
  <si>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</si>
  <si>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</si>
  <si>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</si>
  <si>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</si>
  <si>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</si>
  <si>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</si>
  <si>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</si>
  <si>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</si>
  <si>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</si>
  <si>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</si>
  <si>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</si>
  <si>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</si>
  <si>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</si>
  <si>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</si>
  <si>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</si>
  <si>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</si>
  <si>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</si>
  <si>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</si>
  <si>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</si>
  <si>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</si>
  <si>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</si>
  <si>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</si>
  <si>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</si>
  <si>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</si>
  <si>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</si>
  <si>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</si>
  <si>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</si>
  <si>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</si>
  <si>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</si>
  <si>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</si>
  <si>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</si>
  <si>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</si>
  <si>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</si>
  <si>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</si>
  <si>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</si>
  <si>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</si>
  <si>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</si>
  <si>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</si>
  <si>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</si>
  <si>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</si>
  <si>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</si>
  <si>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</si>
  <si>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</si>
  <si>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</si>
  <si>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</si>
  <si>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</si>
  <si>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</si>
  <si>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</si>
  <si>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</si>
  <si>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</si>
  <si>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</si>
  <si>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</si>
  <si>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</si>
  <si>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</si>
  <si>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</si>
  <si>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</si>
  <si>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</si>
  <si>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</si>
  <si>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</si>
  <si>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</si>
  <si>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</si>
  <si>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</si>
  <si>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</si>
  <si>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</si>
  <si>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</si>
  <si>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</si>
  <si>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</si>
  <si>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</si>
  <si>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</si>
  <si>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</si>
  <si>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</si>
  <si>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</si>
  <si>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</si>
  <si>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</si>
  <si>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</si>
  <si>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</si>
  <si>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</si>
  <si>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</si>
  <si>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</si>
  <si>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</si>
  <si>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5.88</t>
  </si>
  <si>
    <t>▲ 31.58</t>
  </si>
  <si>
    <t>▲ 6.33</t>
  </si>
  <si>
    <t>▲ 7.13</t>
  </si>
  <si>
    <t>水道事業会計</t>
  </si>
  <si>
    <t>一般会計</t>
  </si>
  <si>
    <t>下水道事業会計</t>
  </si>
  <si>
    <t>介護保険事業・事業勘定</t>
  </si>
  <si>
    <t>国民健康保険事業・事業勘定</t>
  </si>
  <si>
    <t>後期高齢者医療事業</t>
  </si>
  <si>
    <t>後期高齢者医療事業へ振替</t>
  </si>
  <si>
    <t>その他会計（赤字）</t>
  </si>
  <si>
    <t>その他会計（黒字）</t>
  </si>
  <si>
    <t>H28末</t>
    <phoneticPr fontId="5"/>
  </si>
  <si>
    <t>H29末</t>
    <phoneticPr fontId="5"/>
  </si>
  <si>
    <t>H30末</t>
    <phoneticPr fontId="5"/>
  </si>
  <si>
    <t>R01末</t>
    <phoneticPr fontId="5"/>
  </si>
  <si>
    <t>R02末</t>
    <phoneticPr fontId="5"/>
  </si>
  <si>
    <t>加古郡衛生事務組合</t>
    <rPh sb="0" eb="3">
      <t>カコグン</t>
    </rPh>
    <rPh sb="3" eb="5">
      <t>エイセイ</t>
    </rPh>
    <rPh sb="5" eb="7">
      <t>ジム</t>
    </rPh>
    <rPh sb="7" eb="9">
      <t>クミアイ</t>
    </rPh>
    <phoneticPr fontId="32"/>
  </si>
  <si>
    <t>兵庫県市町村職員退職手当組合</t>
    <rPh sb="0" eb="3">
      <t>ヒョウゴケン</t>
    </rPh>
    <rPh sb="3" eb="6">
      <t>シチョウソン</t>
    </rPh>
    <rPh sb="6" eb="8">
      <t>ショクイン</t>
    </rPh>
    <rPh sb="8" eb="10">
      <t>タイショク</t>
    </rPh>
    <rPh sb="10" eb="12">
      <t>テアテ</t>
    </rPh>
    <rPh sb="12" eb="14">
      <t>クミアイ</t>
    </rPh>
    <phoneticPr fontId="32"/>
  </si>
  <si>
    <t>兵庫県市町交通災害共済組合</t>
    <rPh sb="0" eb="3">
      <t>ヒョウゴケン</t>
    </rPh>
    <rPh sb="3" eb="5">
      <t>シチョウ</t>
    </rPh>
    <rPh sb="5" eb="7">
      <t>コウツウ</t>
    </rPh>
    <rPh sb="7" eb="9">
      <t>サイガイ</t>
    </rPh>
    <rPh sb="9" eb="11">
      <t>キョウサイ</t>
    </rPh>
    <rPh sb="11" eb="13">
      <t>クミアイ</t>
    </rPh>
    <phoneticPr fontId="3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</si>
  <si>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3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</si>
  <si>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</si>
  <si>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2"/>
  </si>
  <si>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</si>
  <si>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</si>
  <si>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</si>
  <si>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</si>
  <si>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公共施設整備基金</t>
    <phoneticPr fontId="5"/>
  </si>
  <si>
    <t>一般廃棄物処理施設整備基金</t>
    <phoneticPr fontId="5"/>
  </si>
  <si>
    <t>緑化基金</t>
    <phoneticPr fontId="5"/>
  </si>
  <si>
    <t>長寿社会福祉基金</t>
    <phoneticPr fontId="5"/>
  </si>
  <si>
    <t>公共・公益施設整備基金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</si>
  <si>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</si>
  <si>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</si>
  <si>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</si>
  <si>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将来負担比率がマイナスとなっているため、グラフ上表示されていない。</t>
    <rPh sb="0" eb="2">
      <t>ショウライ</t>
    </rPh>
    <rPh sb="2" eb="4">
      <t>フタン</t>
    </rPh>
    <rPh sb="4" eb="6">
      <t>ヒリツ</t>
    </rPh>
    <rPh sb="23" eb="24">
      <t>ジョウ</t>
    </rPh>
    <rPh sb="24" eb="26">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</si>
  <si>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</si>
  <si>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</si>
  <si>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</si>
  <si>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</si>
  <si>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</si>
  <si>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</si>
  <si>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t>
    <rPh sb="0" eb="2">
      <t>ショウライ</t>
    </rPh>
    <rPh sb="2" eb="4">
      <t>フタン</t>
    </rPh>
    <rPh sb="4" eb="6">
      <t>ヒリツ</t>
    </rPh>
    <rPh sb="23" eb="24">
      <t>ジョウ</t>
    </rPh>
    <rPh sb="24" eb="26">
      <t>ヒョウジ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</si>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</sst>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305-43CD-8553-4A7D728E36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57347</c:v>
                </c:pt>
                <c:pt idx="1">
                  <c:v>51724</c:v>
                </c:pt>
                <c:pt idx="2">
                  <c:v>41564</c:v>
                </c:pt>
                <c:pt idx="3">
                  <c:v>80191</c:v>
                </c:pt>
                <c:pt idx="4">
                  <c:v>86918</c:v>
                </c:pt>
              </c:numCache>
            </c:numRef>
          </c:val>
          <c:smooth val="0"/>
          <c:extLst>
            <c:ext xmlns:c16="http://schemas.microsoft.com/office/drawing/2014/chart" uri="{C3380CC4-5D6E-409C-BE32-E72D297353CC}">
              <c16:uniqueId val="{00000001-1305-43CD-8553-4A7D728E36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10.32</c:v>
                </c:pt>
                <c:pt idx="1">
                  <c:v>7.96</c:v>
                </c:pt>
                <c:pt idx="2">
                  <c:v>8.9499999999999993</c:v>
                </c:pt>
                <c:pt idx="3">
                  <c:v>9.8699999999999992</c:v>
                </c:pt>
                <c:pt idx="4">
                  <c:v>11.18</c:v>
                </c:pt>
              </c:numCache>
            </c:numRef>
          </c:val>
          <c:extLst>
            <c:ext xmlns:c16="http://schemas.microsoft.com/office/drawing/2014/chart" uri="{C3380CC4-5D6E-409C-BE32-E72D297353CC}">
              <c16:uniqueId val="{00000000-5843-4255-B9AD-84953EFC8B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63.63</c:v>
                </c:pt>
                <c:pt idx="1">
                  <c:v>42.13</c:v>
                </c:pt>
                <c:pt idx="2">
                  <c:v>42.05</c:v>
                </c:pt>
                <c:pt idx="3">
                  <c:v>40.28</c:v>
                </c:pt>
                <c:pt idx="4">
                  <c:v>50.12</c:v>
                </c:pt>
              </c:numCache>
            </c:numRef>
          </c:val>
          <c:extLst>
            <c:ext xmlns:c16="http://schemas.microsoft.com/office/drawing/2014/chart" uri="{C3380CC4-5D6E-409C-BE32-E72D297353CC}">
              <c16:uniqueId val="{00000001-5843-4255-B9AD-84953EFC8B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-5.88</c:v>
                </c:pt>
                <c:pt idx="1">
                  <c:v>-31.58</c:v>
                </c:pt>
                <c:pt idx="2">
                  <c:v>-6.33</c:v>
                </c:pt>
                <c:pt idx="3">
                  <c:v>-7.13</c:v>
                </c:pt>
                <c:pt idx="4">
                  <c:v>4.97</c:v>
                </c:pt>
              </c:numCache>
            </c:numRef>
          </c:val>
          <c:smooth val="0"/>
          <c:extLst>
            <c:ext xmlns:c16="http://schemas.microsoft.com/office/drawing/2014/chart" uri="{C3380CC4-5D6E-409C-BE32-E72D297353CC}">
              <c16:uniqueId val="{00000002-5843-4255-B9AD-84953EFC8B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90-499A-AF6C-E6B81C8438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90-499A-AF6C-E6B81C8438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90-499A-AF6C-E6B81C843833}"/>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90-499A-AF6C-E6B81C843833}"/>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0.27</c:v>
                </c:pt>
                <c:pt idx="4">
                  <c:v>#N/A</c:v>
                </c:pt>
                <c:pt idx="5">
                  <c:v>0.23</c:v>
                </c:pt>
                <c:pt idx="6">
                  <c:v>#N/A</c:v>
                </c:pt>
                <c:pt idx="7">
                  <c:v>0.24</c:v>
                </c:pt>
                <c:pt idx="8">
                  <c:v>#N/A</c:v>
                </c:pt>
                <c:pt idx="9">
                  <c:v>0.22</c:v>
                </c:pt>
              </c:numCache>
            </c:numRef>
          </c:val>
          <c:extLst>
            <c:ext xmlns:c16="http://schemas.microsoft.com/office/drawing/2014/chart" uri="{C3380CC4-5D6E-409C-BE32-E72D297353CC}">
              <c16:uniqueId val="{00000004-9490-499A-AF6C-E6B81C843833}"/>
            </c:ext>
          </c:extLst>
        </c:ser>
        <c:ser>
          <c:idx val="5"/>
          <c:order val="5"/>
          <c:tx>
            <c:strRef>
              <c:f>データシート!$A$32</c:f>
              <c:strCache>
                <c:ptCount val="1"/>
                <c:pt idx="0">
                  <c:v>国民健康保険事業・事業勘定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11.09</c:v>
                </c:pt>
                <c:pt idx="2">
                  <c:v>#N/A</c:v>
                </c:pt>
                <c:pt idx="3">
                  <c:v>1.77</c:v>
                </c:pt>
                <c:pt idx="4">
                  <c:v>#N/A</c:v>
                </c:pt>
                <c:pt idx="5">
                  <c:v>0.82</c:v>
                </c:pt>
                <c:pt idx="6">
                  <c:v>#N/A</c:v>
                </c:pt>
                <c:pt idx="7">
                  <c:v>0.31</c:v>
                </c:pt>
                <c:pt idx="8">
                  <c:v>#N/A</c:v>
                </c:pt>
                <c:pt idx="9">
                  <c:v>0.62</c:v>
                </c:pt>
              </c:numCache>
            </c:numRef>
          </c:val>
          <c:extLst>
            <c:ext xmlns:c16="http://schemas.microsoft.com/office/drawing/2014/chart" uri="{C3380CC4-5D6E-409C-BE32-E72D297353CC}">
              <c16:uniqueId val="{00000005-9490-499A-AF6C-E6B81C843833}"/>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c:v>
                </c:pt>
                <c:pt idx="2">
                  <c:v>#N/A</c:v>
                </c:pt>
                <c:pt idx="3">
                  <c:v>0.93</c:v>
                </c:pt>
                <c:pt idx="4">
                  <c:v>#N/A</c:v>
                </c:pt>
                <c:pt idx="5">
                  <c:v>1.31</c:v>
                </c:pt>
                <c:pt idx="6">
                  <c:v>#N/A</c:v>
                </c:pt>
                <c:pt idx="7">
                  <c:v>1.65</c:v>
                </c:pt>
                <c:pt idx="8">
                  <c:v>#N/A</c:v>
                </c:pt>
                <c:pt idx="9">
                  <c:v>1.07</c:v>
                </c:pt>
              </c:numCache>
            </c:numRef>
          </c:val>
          <c:extLst>
            <c:ext xmlns:c16="http://schemas.microsoft.com/office/drawing/2014/chart" uri="{C3380CC4-5D6E-409C-BE32-E72D297353CC}">
              <c16:uniqueId val="{00000006-9490-499A-AF6C-E6B81C84383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c:v>
                </c:pt>
                <c:pt idx="2">
                  <c:v>#N/A</c:v>
                </c:pt>
                <c:pt idx="3">
                  <c:v>1.6</c:v>
                </c:pt>
                <c:pt idx="4">
                  <c:v>#N/A</c:v>
                </c:pt>
                <c:pt idx="5">
                  <c:v>1.66</c:v>
                </c:pt>
                <c:pt idx="6">
                  <c:v>#N/A</c:v>
                </c:pt>
                <c:pt idx="7">
                  <c:v>1.52</c:v>
                </c:pt>
                <c:pt idx="8">
                  <c:v>#N/A</c:v>
                </c:pt>
                <c:pt idx="9">
                  <c:v>1.26</c:v>
                </c:pt>
              </c:numCache>
            </c:numRef>
          </c:val>
          <c:extLst>
            <c:ext xmlns:c16="http://schemas.microsoft.com/office/drawing/2014/chart" uri="{C3380CC4-5D6E-409C-BE32-E72D297353CC}">
              <c16:uniqueId val="{00000007-9490-499A-AF6C-E6B81C8438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10.31</c:v>
                </c:pt>
                <c:pt idx="2">
                  <c:v>#N/A</c:v>
                </c:pt>
                <c:pt idx="3">
                  <c:v>7.95</c:v>
                </c:pt>
                <c:pt idx="4">
                  <c:v>#N/A</c:v>
                </c:pt>
                <c:pt idx="5">
                  <c:v>8.9499999999999993</c:v>
                </c:pt>
                <c:pt idx="6">
                  <c:v>#N/A</c:v>
                </c:pt>
                <c:pt idx="7">
                  <c:v>9.86</c:v>
                </c:pt>
                <c:pt idx="8">
                  <c:v>#N/A</c:v>
                </c:pt>
                <c:pt idx="9">
                  <c:v>11.17</c:v>
                </c:pt>
              </c:numCache>
            </c:numRef>
          </c:val>
          <c:extLst>
            <c:ext xmlns:c16="http://schemas.microsoft.com/office/drawing/2014/chart" uri="{C3380CC4-5D6E-409C-BE32-E72D297353CC}">
              <c16:uniqueId val="{00000008-9490-499A-AF6C-E6B81C8438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15.19</c:v>
                </c:pt>
                <c:pt idx="2">
                  <c:v>#N/A</c:v>
                </c:pt>
                <c:pt idx="3">
                  <c:v>17.329999999999998</c:v>
                </c:pt>
                <c:pt idx="4">
                  <c:v>#N/A</c:v>
                </c:pt>
                <c:pt idx="5">
                  <c:v>14.13</c:v>
                </c:pt>
                <c:pt idx="6">
                  <c:v>#N/A</c:v>
                </c:pt>
                <c:pt idx="7">
                  <c:v>15.09</c:v>
                </c:pt>
                <c:pt idx="8">
                  <c:v>#N/A</c:v>
                </c:pt>
                <c:pt idx="9">
                  <c:v>17.3</c:v>
                </c:pt>
              </c:numCache>
            </c:numRef>
          </c:val>
          <c:extLst>
            <c:ext xmlns:c16="http://schemas.microsoft.com/office/drawing/2014/chart" uri="{C3380CC4-5D6E-409C-BE32-E72D297353CC}">
              <c16:uniqueId val="{00000009-9490-499A-AF6C-E6B81C8438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1308</c:v>
                </c:pt>
                <c:pt idx="5">
                  <c:v>1180</c:v>
                </c:pt>
                <c:pt idx="8">
                  <c:v>1198</c:v>
                </c:pt>
                <c:pt idx="11">
                  <c:v>1184</c:v>
                </c:pt>
                <c:pt idx="14">
                  <c:v>1218</c:v>
                </c:pt>
              </c:numCache>
            </c:numRef>
          </c:val>
          <c:extLst>
            <c:ext xmlns:c16="http://schemas.microsoft.com/office/drawing/2014/chart" uri="{C3380CC4-5D6E-409C-BE32-E72D297353CC}">
              <c16:uniqueId val="{00000000-2CAC-49A3-93C8-75DE984F2F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AC-49A3-93C8-75DE984F2F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AC-49A3-93C8-75DE984F2F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AC-49A3-93C8-75DE984F2F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465</c:v>
                </c:pt>
                <c:pt idx="3">
                  <c:v>320</c:v>
                </c:pt>
                <c:pt idx="6">
                  <c:v>307</c:v>
                </c:pt>
                <c:pt idx="9">
                  <c:v>276</c:v>
                </c:pt>
                <c:pt idx="12">
                  <c:v>300</c:v>
                </c:pt>
              </c:numCache>
            </c:numRef>
          </c:val>
          <c:extLst>
            <c:ext xmlns:c16="http://schemas.microsoft.com/office/drawing/2014/chart" uri="{C3380CC4-5D6E-409C-BE32-E72D297353CC}">
              <c16:uniqueId val="{00000004-2CAC-49A3-93C8-75DE984F2F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AC-49A3-93C8-75DE984F2F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AC-49A3-93C8-75DE984F2F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841</c:v>
                </c:pt>
                <c:pt idx="3">
                  <c:v>874</c:v>
                </c:pt>
                <c:pt idx="6">
                  <c:v>865</c:v>
                </c:pt>
                <c:pt idx="9">
                  <c:v>891</c:v>
                </c:pt>
                <c:pt idx="12">
                  <c:v>958</c:v>
                </c:pt>
              </c:numCache>
            </c:numRef>
          </c:val>
          <c:extLst>
            <c:ext xmlns:c16="http://schemas.microsoft.com/office/drawing/2014/chart" uri="{C3380CC4-5D6E-409C-BE32-E72D297353CC}">
              <c16:uniqueId val="{00000007-2CAC-49A3-93C8-75DE984F2F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c:v>
                </c:pt>
                <c:pt idx="2">
                  <c:v>#N/A</c:v>
                </c:pt>
                <c:pt idx="3">
                  <c:v>#N/A</c:v>
                </c:pt>
                <c:pt idx="4">
                  <c:v>14</c:v>
                </c:pt>
                <c:pt idx="5">
                  <c:v>#N/A</c:v>
                </c:pt>
                <c:pt idx="6">
                  <c:v>#N/A</c:v>
                </c:pt>
                <c:pt idx="7">
                  <c:v>-26</c:v>
                </c:pt>
                <c:pt idx="8">
                  <c:v>#N/A</c:v>
                </c:pt>
                <c:pt idx="9">
                  <c:v>#N/A</c:v>
                </c:pt>
                <c:pt idx="10">
                  <c:v>-17</c:v>
                </c:pt>
                <c:pt idx="11">
                  <c:v>#N/A</c:v>
                </c:pt>
                <c:pt idx="12">
                  <c:v>#N/A</c:v>
                </c:pt>
                <c:pt idx="13">
                  <c:v>40</c:v>
                </c:pt>
                <c:pt idx="14">
                  <c:v>#N/A</c:v>
                </c:pt>
              </c:numCache>
            </c:numRef>
          </c:val>
          <c:smooth val="0"/>
          <c:extLst>
            <c:ext xmlns:c16="http://schemas.microsoft.com/office/drawing/2014/chart" uri="{C3380CC4-5D6E-409C-BE32-E72D297353CC}">
              <c16:uniqueId val="{00000008-2CAC-49A3-93C8-75DE984F2F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9852</c:v>
                </c:pt>
                <c:pt idx="5">
                  <c:v>9813</c:v>
                </c:pt>
                <c:pt idx="8">
                  <c:v>9524</c:v>
                </c:pt>
                <c:pt idx="11">
                  <c:v>9625</c:v>
                </c:pt>
                <c:pt idx="14">
                  <c:v>9956</c:v>
                </c:pt>
              </c:numCache>
            </c:numRef>
          </c:val>
          <c:extLst>
            <c:ext xmlns:c16="http://schemas.microsoft.com/office/drawing/2014/chart" uri="{C3380CC4-5D6E-409C-BE32-E72D297353CC}">
              <c16:uniqueId val="{00000000-2A2D-4128-A6C2-4C48683AF8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3273</c:v>
                </c:pt>
                <c:pt idx="5">
                  <c:v>2753</c:v>
                </c:pt>
                <c:pt idx="8">
                  <c:v>2396</c:v>
                </c:pt>
                <c:pt idx="11">
                  <c:v>1988</c:v>
                </c:pt>
                <c:pt idx="14">
                  <c:v>1871</c:v>
                </c:pt>
              </c:numCache>
            </c:numRef>
          </c:val>
          <c:extLst>
            <c:ext xmlns:c16="http://schemas.microsoft.com/office/drawing/2014/chart" uri="{C3380CC4-5D6E-409C-BE32-E72D297353CC}">
              <c16:uniqueId val="{00000001-2A2D-4128-A6C2-4C48683AF8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7879</c:v>
                </c:pt>
                <c:pt idx="5">
                  <c:v>8812</c:v>
                </c:pt>
                <c:pt idx="8">
                  <c:v>8099</c:v>
                </c:pt>
                <c:pt idx="11">
                  <c:v>7454</c:v>
                </c:pt>
                <c:pt idx="14">
                  <c:v>8233</c:v>
                </c:pt>
              </c:numCache>
            </c:numRef>
          </c:val>
          <c:extLst>
            <c:ext xmlns:c16="http://schemas.microsoft.com/office/drawing/2014/chart" uri="{C3380CC4-5D6E-409C-BE32-E72D297353CC}">
              <c16:uniqueId val="{00000002-2A2D-4128-A6C2-4C48683AF8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2D-4128-A6C2-4C48683AF8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2D-4128-A6C2-4C48683AF8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2D-4128-A6C2-4C48683AF8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946</c:v>
                </c:pt>
                <c:pt idx="3">
                  <c:v>842</c:v>
                </c:pt>
                <c:pt idx="6">
                  <c:v>812</c:v>
                </c:pt>
                <c:pt idx="9">
                  <c:v>736</c:v>
                </c:pt>
                <c:pt idx="12">
                  <c:v>652</c:v>
                </c:pt>
              </c:numCache>
            </c:numRef>
          </c:val>
          <c:extLst>
            <c:ext xmlns:c16="http://schemas.microsoft.com/office/drawing/2014/chart" uri="{C3380CC4-5D6E-409C-BE32-E72D297353CC}">
              <c16:uniqueId val="{00000006-2A2D-4128-A6C2-4C48683AF8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A2D-4128-A6C2-4C48683AF8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4329</c:v>
                </c:pt>
                <c:pt idx="3">
                  <c:v>3693</c:v>
                </c:pt>
                <c:pt idx="6">
                  <c:v>3154</c:v>
                </c:pt>
                <c:pt idx="9">
                  <c:v>2478</c:v>
                </c:pt>
                <c:pt idx="12">
                  <c:v>2191</c:v>
                </c:pt>
              </c:numCache>
            </c:numRef>
          </c:val>
          <c:extLst>
            <c:ext xmlns:c16="http://schemas.microsoft.com/office/drawing/2014/chart" uri="{C3380CC4-5D6E-409C-BE32-E72D297353CC}">
              <c16:uniqueId val="{00000008-2A2D-4128-A6C2-4C48683AF8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2D-4128-A6C2-4C48683AF8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8565</c:v>
                </c:pt>
                <c:pt idx="3">
                  <c:v>9146</c:v>
                </c:pt>
                <c:pt idx="6">
                  <c:v>9267</c:v>
                </c:pt>
                <c:pt idx="9">
                  <c:v>10430</c:v>
                </c:pt>
                <c:pt idx="12">
                  <c:v>11636</c:v>
                </c:pt>
              </c:numCache>
            </c:numRef>
          </c:val>
          <c:extLst>
            <c:ext xmlns:c16="http://schemas.microsoft.com/office/drawing/2014/chart" uri="{C3380CC4-5D6E-409C-BE32-E72D297353CC}">
              <c16:uniqueId val="{0000000A-2A2D-4128-A6C2-4C48683AF8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2D-4128-A6C2-4C48683AF8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2864</c:v>
                </c:pt>
                <c:pt idx="1">
                  <c:v>2865</c:v>
                </c:pt>
                <c:pt idx="2">
                  <c:v>3796</c:v>
                </c:pt>
              </c:numCache>
            </c:numRef>
          </c:val>
          <c:extLst>
            <c:ext xmlns:c16="http://schemas.microsoft.com/office/drawing/2014/chart" uri="{C3380CC4-5D6E-409C-BE32-E72D297353CC}">
              <c16:uniqueId val="{00000000-270A-4C8A-BE6E-FA3A3F3786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70A-4C8A-BE6E-FA3A3F3786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3464</c:v>
                </c:pt>
                <c:pt idx="1">
                  <c:v>2750</c:v>
                </c:pt>
                <c:pt idx="2">
                  <c:v>2589</c:v>
                </c:pt>
              </c:numCache>
            </c:numRef>
          </c:val>
          <c:extLst>
            <c:ext xmlns:c16="http://schemas.microsoft.com/office/drawing/2014/chart" uri="{C3380CC4-5D6E-409C-BE32-E72D297353CC}">
              <c16:uniqueId val="{00000002-270A-4C8A-BE6E-FA3A3F3786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{09FC850B-9EFF-468E-9343-4AA62D34FBE5}</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7A-4C37-9CC8-DFBA34CC65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{676C5D9C-1E16-479E-9D60-EDFFD4088A22}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7A-4C37-9CC8-DFBA34CC65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{B1A95E67-B4F9-4184-A2BB-BE04432FCDB0}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7A-4C37-9CC8-DFBA34CC65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{AA6E1EBC-F662-4143-B26B-BE41C0AA8225}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7A-4C37-9CC8-DFBA34CC65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{E9D3E1FC-BD68-46DA-92A1-49E576DDF300}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7A-4C37-9CC8-DFBA34CC6543}"/>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{263006F5-4F8B-43EB-B33F-E1D663D5FE9E}</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7A-4C37-9CC8-DFBA34CC6543}"/>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{054EDF8C-7E88-47A0-A29E-95B68CECA9C5}</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7A-4C37-9CC8-DFBA34CC6543}"/>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{AB54BE23-E158-481B-B87A-B082D5DF30E9}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7A-4C37-9CC8-DFBA34CC654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{E4317772-4DAA-43AA-8F3D-BDBE7488EFA5}</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7A-4C37-9CC8-DFBA34CC65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8">
                  <c:v>66.900000000000006</c:v>
                </c:pt>
                <c:pt idx="16">
                  <c:v>67.2</c:v>
                </c:pt>
                <c:pt idx="24">
                  <c:v>66.900000000000006</c:v>
                </c:pt>
                <c:pt idx="32">
                  <c:v>67.099999999999994</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7A-4C37-9CC8-DFBA34CC654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{6123CC8F-3C6A-43C6-A654-4C0BEED14C2C}</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7A-4C37-9CC8-DFBA34CC65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{5AB0891B-1325-417F-B067-B48444FDE949}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7A-4C37-9CC8-DFBA34CC65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{71FA5949-3CA3-47E5-837B-77033C72DA36}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7A-4C37-9CC8-DFBA34CC65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{1A1E7C32-8EA3-414A-9821-996564606F16}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7A-4C37-9CC8-DFBA34CC65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{133A1847-19CF-4A16-9425-33E1C2ADB1D5}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7A-4C37-9CC8-DFBA34CC6543}"/>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{CEABFC54-CE61-4B1E-9EF6-341907DDBC3D}</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7A-4C37-9CC8-DFBA34CC6543}"/>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{B3AE63AA-4C93-47E1-8DC3-7EB4AB9A0D6A}</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7A-4C37-9CC8-DFBA34CC6543}"/>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{FC811F53-50F3-46DD-812C-DC3F17905D33}</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7A-4C37-9CC8-DFBA34CC654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{3AF907A0-7CD5-4057-AEE2-3D3D28B1FD6E}</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7A-4C37-9CC8-DFBA34CC65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8">
                  <c:v>59.3</c:v>
                </c:pt>
                <c:pt idx="16">
                  <c:v>60.3</c:v>
                </c:pt>
                <c:pt idx="24">
                  <c:v>61.5</c:v>
                </c:pt>
                <c:pt idx="32">
                  <c:v>61</c:v>
                </c:pt>
              </c:numCache>
            </c:numRef>
          </c:xVal>
          <c:yVal>
            <c:numRef>
              <c:f>[1]公会計指標分析・財政指標組合せ分析表!$BP$55:$DC$55</c:f>
              <c:numCache>
                <c:formatCode>#,##0.0;"▲ "#,##0.0</c:formatCode>
                <c:ptCount val="40"/>
                <c:pt idx="8">
                  <c:v>18.2</c:v>
                </c:pt>
                <c:pt idx="16">
                  <c:v>20.3</c:v>
                </c:pt>
                <c:pt idx="24">
                  <c:v>15.5</c:v>
                </c:pt>
                <c:pt idx="32">
                  <c:v>4.5999999999999996</c:v>
                </c:pt>
              </c:numCache>
            </c:numRef>
          </c:yVal>
          <c:smooth val="0"/>
          <c:extLst>
            <c:ext xmlns:c16="http://schemas.microsoft.com/office/drawing/2014/chart" uri="{C3380CC4-5D6E-409C-BE32-E72D297353CC}">
              <c16:uniqueId val="{00000013-6E7A-4C37-9CC8-DFBA34CC6543}"/>
            </c:ext>
          </c:extLst>
        </c:ser>
        <c:dLbls>
          <c:showLegendKey val="0"/>
          <c:showVal val="1"/>
          <c:showCatName val="0"/>
          <c:showSerName val="0"/>
          <c:showPercent val="0"/>
          <c:showBubbleSize val="0"/>
        </c:dLbls>
        <c:axId val="46179840"/>
        <c:axId val="46181760"/>
      </c:scatterChart>
      <c:valAx>
        <c:axId val="4617984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{5EFF4895-305C-44E5-A014-9A420075A661}</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16-493C-A2DE-A57B2BA262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{82F160B7-20EE-415F-95BE-6F8536F05955}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16-493C-A2DE-A57B2BA262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{3DDB896C-F2FD-4ED6-BEDC-12BA13010BB8}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16-493C-A2DE-A57B2BA262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{86A32D52-AB70-49DF-8BEC-8AA05FFA9ECE}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16-493C-A2DE-A57B2BA262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{5666F234-205E-4DF1-914B-E8559C4F5C6F}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16-493C-A2DE-A57B2BA262B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{ABFB4DE1-351E-4BAD-9893-8ABCF2DCFC06}</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16-493C-A2DE-A57B2BA262B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{EE34022A-B922-4416-B2C9-78E6B99E73E5}</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16-493C-A2DE-A57B2BA262B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{9CE94134-F377-44CF-B4BB-639856C9B40E}</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16-493C-A2DE-A57B2BA262B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{1608163D-3DE0-4B67-AF6D-993440ABF701}</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16-493C-A2DE-A57B2BA262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-0.3</c:v>
                </c:pt>
                <c:pt idx="8">
                  <c:v>-0.1</c:v>
                </c:pt>
                <c:pt idx="16">
                  <c:v>0</c:v>
                </c:pt>
                <c:pt idx="24">
                  <c:v>-0.1</c:v>
                </c:pt>
                <c:pt idx="32">
                  <c:v>0</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C016-493C-A2DE-A57B2BA262B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{1DC0477C-BD44-4206-ACD5-F18B8B8BBE3C}</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16-493C-A2DE-A57B2BA262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{181FF4BB-1E2F-4958-BB4A-C7130667C5C5}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16-493C-A2DE-A57B2BA262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{60C785CF-D8E3-4205-8E1C-1EFB56897055}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16-493C-A2DE-A57B2BA262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{2786488E-4081-4552-86C5-DC2222482F52}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16-493C-A2DE-A57B2BA262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{F2EA374F-8B1C-4ED7-A292-F3BFDA6D07E2}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16-493C-A2DE-A57B2BA262B0}"/>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{F50B3C9F-B40D-4BE4-8CA2-9BD09848B59C}</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16-493C-A2DE-A57B2BA262B0}"/>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{199810BD-20C9-4AE7-9242-443A94F672E2}</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16-493C-A2DE-A57B2BA262B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{1EF41F11-BC3C-4B6B-A222-D35CB78DDA0D}</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16-493C-A2DE-A57B2BA262B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{C557AB46-345B-4CD3-ADB6-37736505BE8E}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16-493C-A2DE-A57B2BA262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6.8</c:v>
                </c:pt>
                <c:pt idx="8">
                  <c:v>6.8</c:v>
                </c:pt>
                <c:pt idx="16">
                  <c:v>6.6</c:v>
                </c:pt>
                <c:pt idx="24">
                  <c:v>6.4</c:v>
                </c:pt>
                <c:pt idx="32">
                  <c:v>6.3</c:v>
                </c:pt>
              </c:numCache>
            </c:numRef>
          </c:xVal>
          <c:yVal>
            <c:numRef>
              <c:f>[1]公会計指標分析・財政指標組合せ分析表!$BP$77:$DC$77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016-493C-A2DE-A57B2BA262B0}"/>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A843985-6409-4F7F-BD1F-EDCA62741E0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AF3E79D-59E8-4226-94E7-6503344E8F4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50" b="0" i="0" baseline="0">
              <a:solidFill>
                <a:schemeClr val="dk1"/>
              </a:solidFill>
              <a:effectLst/>
              <a:latin typeface="+mn-lt"/>
              <a:ea typeface="+mn-ea"/>
              <a:cs typeface="+mn-cs"/>
            </a:rPr>
            <a:t>昭和</a:t>
          </a:r>
          <a:r>
            <a:rPr kumimoji="1" lang="en-US" altLang="ja-JP" sz="850" b="0" i="0" baseline="0">
              <a:solidFill>
                <a:schemeClr val="dk1"/>
              </a:solidFill>
              <a:effectLst/>
              <a:latin typeface="+mn-lt"/>
              <a:ea typeface="+mn-ea"/>
              <a:cs typeface="+mn-cs"/>
            </a:rPr>
            <a:t>50</a:t>
          </a:r>
          <a:r>
            <a:rPr kumimoji="1" lang="ja-JP" altLang="ja-JP" sz="850" b="0" i="0" baseline="0">
              <a:solidFill>
                <a:schemeClr val="dk1"/>
              </a:solidFill>
              <a:effectLst/>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ったが、近年の特に義務教育施設の大規模改造に係る財源として起債を活用したため、増加傾向に転じており、今後も増加が続く見込みである。</a:t>
          </a:r>
          <a:endParaRPr lang="ja-JP" altLang="ja-JP" sz="850">
            <a:effectLst/>
          </a:endParaRPr>
        </a:p>
        <a:p>
          <a:pPr eaLnBrk="1" fontAlgn="auto" latinLnBrk="0" hangingPunct="1"/>
          <a:r>
            <a:rPr kumimoji="1" lang="ja-JP" altLang="ja-JP" sz="850" b="0" i="0" baseline="0">
              <a:solidFill>
                <a:schemeClr val="dk1"/>
              </a:solidFill>
              <a:effectLst/>
              <a:latin typeface="+mn-lt"/>
              <a:ea typeface="+mn-ea"/>
              <a:cs typeface="+mn-cs"/>
            </a:rPr>
            <a:t>　また、普通交付税の補完的な臨時財政対策債分については年々増加傾向にある。ただ、この公債費については算入公債費の中に含まれることからその増加分については抑制されることになる。</a:t>
          </a:r>
          <a:endParaRPr lang="ja-JP" altLang="ja-JP" sz="850">
            <a:effectLst/>
          </a:endParaRPr>
        </a:p>
        <a:p>
          <a:pPr eaLnBrk="1" fontAlgn="auto" latinLnBrk="0" hangingPunct="1"/>
          <a:r>
            <a:rPr kumimoji="1" lang="ja-JP" altLang="ja-JP" sz="850" b="0" i="0" baseline="0">
              <a:solidFill>
                <a:schemeClr val="dk1"/>
              </a:solidFill>
              <a:effectLst/>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850" b="0" i="0" baseline="0">
              <a:solidFill>
                <a:schemeClr val="dk1"/>
              </a:solidFill>
              <a:effectLst/>
              <a:latin typeface="+mn-lt"/>
              <a:ea typeface="+mn-ea"/>
              <a:cs typeface="+mn-cs"/>
            </a:rPr>
            <a:t>1</a:t>
          </a:r>
          <a:r>
            <a:rPr kumimoji="1" lang="ja-JP" altLang="ja-JP" sz="850" b="0" i="0" baseline="0">
              <a:solidFill>
                <a:schemeClr val="dk1"/>
              </a:solidFill>
              <a:effectLst/>
              <a:latin typeface="+mn-lt"/>
              <a:ea typeface="+mn-ea"/>
              <a:cs typeface="+mn-cs"/>
            </a:rPr>
            <a:t>以内になる見込であり、将来の実質公債費比率を引き下げる要因のひとつにあげられる。また、平成</a:t>
          </a:r>
          <a:r>
            <a:rPr kumimoji="1" lang="en-US" altLang="ja-JP" sz="850" b="0" i="0" baseline="0">
              <a:solidFill>
                <a:schemeClr val="dk1"/>
              </a:solidFill>
              <a:effectLst/>
              <a:latin typeface="+mn-lt"/>
              <a:ea typeface="+mn-ea"/>
              <a:cs typeface="+mn-cs"/>
            </a:rPr>
            <a:t>30</a:t>
          </a:r>
          <a:r>
            <a:rPr kumimoji="1" lang="ja-JP" altLang="ja-JP" sz="850" b="0" i="0" baseline="0">
              <a:solidFill>
                <a:schemeClr val="dk1"/>
              </a:solidFill>
              <a:effectLst/>
              <a:latin typeface="+mn-lt"/>
              <a:ea typeface="+mn-ea"/>
              <a:cs typeface="+mn-cs"/>
            </a:rPr>
            <a:t>年度には下水道事業会計が企業会計化したため、当該比率が減少している。</a:t>
          </a:r>
          <a:endParaRPr lang="ja-JP" altLang="ja-JP" sz="850">
            <a:effectLst/>
          </a:endParaRPr>
        </a:p>
        <a:p>
          <a:pPr eaLnBrk="1" fontAlgn="auto" latinLnBrk="0" hangingPunct="1"/>
          <a:r>
            <a:rPr kumimoji="1" lang="ja-JP" altLang="ja-JP" sz="850" b="0" i="0" baseline="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lang="ja-JP" altLang="ja-JP" sz="8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現在、満期一括償還での借り入れを行っていないため、積み立てていない。</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しかし、充当可能財源等の「充当可能基金」については</a:t>
          </a:r>
          <a:r>
            <a:rPr kumimoji="1" lang="ja-JP" altLang="en-US" sz="1100" b="0" i="0" baseline="0">
              <a:solidFill>
                <a:schemeClr val="dk1"/>
              </a:solidFill>
              <a:effectLst/>
              <a:latin typeface="+mn-lt"/>
              <a:ea typeface="+mn-ea"/>
              <a:cs typeface="+mn-cs"/>
            </a:rPr>
            <a:t>財政調整基金の影響により増加している一方で、将来</a:t>
          </a:r>
          <a:r>
            <a:rPr kumimoji="1" lang="ja-JP" altLang="ja-JP" sz="1100" b="0" i="0" baseline="0">
              <a:solidFill>
                <a:schemeClr val="dk1"/>
              </a:solidFill>
              <a:effectLst/>
              <a:latin typeface="+mn-lt"/>
              <a:ea typeface="+mn-ea"/>
              <a:cs typeface="+mn-cs"/>
            </a:rPr>
            <a:t>負担額の「地方債</a:t>
          </a:r>
          <a:r>
            <a:rPr kumimoji="1" lang="ja-JP" altLang="en-US" sz="1100" b="0" i="0" baseline="0">
              <a:solidFill>
                <a:schemeClr val="dk1"/>
              </a:solidFill>
              <a:effectLst/>
              <a:latin typeface="+mn-lt"/>
              <a:ea typeface="+mn-ea"/>
              <a:cs typeface="+mn-cs"/>
            </a:rPr>
            <a:t>の現在高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については、義務教育施設の大規模改修に伴う地方債の発行により年々増加しているため</a:t>
          </a:r>
          <a:r>
            <a:rPr kumimoji="1" lang="ja-JP" altLang="ja-JP" sz="1100" b="0" i="0" baseline="0">
              <a:solidFill>
                <a:schemeClr val="dk1"/>
              </a:solidFill>
              <a:effectLst/>
              <a:latin typeface="+mn-lt"/>
              <a:ea typeface="+mn-ea"/>
              <a:cs typeface="+mn-cs"/>
            </a:rPr>
            <a:t>、将来負担比率の悪化に影響が出始めている。　</a:t>
          </a:r>
          <a:endParaRPr lang="ja-JP" altLang="ja-JP" sz="1400">
            <a:effectLst/>
          </a:endParaRPr>
        </a:p>
        <a:p>
          <a:r>
            <a:rPr kumimoji="1" lang="ja-JP" altLang="ja-JP" sz="1100" b="0" i="0" baseline="0">
              <a:solidFill>
                <a:schemeClr val="dk1"/>
              </a:solidFill>
              <a:effectLst/>
              <a:latin typeface="+mn-lt"/>
              <a:ea typeface="+mn-ea"/>
              <a:cs typeface="+mn-cs"/>
            </a:rPr>
            <a:t>　今後は、公共施設やインフラの一斉更新時期が続き、その財源として起債</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活用していくため、将来負担比率の悪化が見込まれるが、「施設等の老朽化」というもう一つの将来負担を低減するため長期的・計画的な更新・維持管理を行っていく。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年度は、基金全体で約７億</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この主な要因としては、税収、交付金及び普通交付税等の増額により財政調整基金からの繰入れはなく、また、前年度の決算剰余金</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億円を同基金に編入したことにより</a:t>
          </a:r>
          <a:r>
            <a:rPr kumimoji="1" lang="ja-JP" altLang="en-US" sz="1100" b="0" i="0" baseline="0">
              <a:solidFill>
                <a:schemeClr val="dk1"/>
              </a:solidFill>
              <a:effectLst/>
              <a:latin typeface="+mn-lt"/>
              <a:ea typeface="+mn-ea"/>
              <a:cs typeface="+mn-cs"/>
            </a:rPr>
            <a:t>、同基金の現在高が増加したことが挙げられる。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令和３年度末現在高では増加しているが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公共施設やインフラの一斉更新時期が続くため、減少</a:t>
          </a:r>
          <a:r>
            <a:rPr kumimoji="1" lang="ja-JP" altLang="en-US" sz="1100" b="0" i="0" baseline="0">
              <a:solidFill>
                <a:schemeClr val="dk1"/>
              </a:solidFill>
              <a:effectLst/>
              <a:latin typeface="+mn-lt"/>
              <a:ea typeface="+mn-ea"/>
              <a:cs typeface="+mn-cs"/>
            </a:rPr>
            <a:t>していくものと見込まれる。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年間に必要な公共施設の老朽化対策費用を試算し、その他の特定目的基金を用途に応じて組み合わせながら計画的な取崩しを行っていく。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　「公共施設整備基金」・・・公共施設の新築、大規模改造、老朽化対策等に充当する。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「一般廃棄物施設整備基金」・・・</a:t>
          </a:r>
          <a:r>
            <a:rPr kumimoji="1" lang="ja-JP" altLang="en-US" sz="1050" b="0" i="0" baseline="0">
              <a:solidFill>
                <a:schemeClr val="dk1"/>
              </a:solidFill>
              <a:effectLst/>
              <a:latin typeface="+mn-lt"/>
              <a:ea typeface="+mn-ea"/>
              <a:cs typeface="+mn-cs"/>
            </a:rPr>
            <a:t>将来的に可燃ごみ中継センターの改修等</a:t>
          </a:r>
          <a:r>
            <a:rPr kumimoji="1" lang="ja-JP" altLang="ja-JP" sz="1050" b="0" i="0" baseline="0">
              <a:solidFill>
                <a:schemeClr val="dk1"/>
              </a:solidFill>
              <a:effectLst/>
              <a:latin typeface="+mn-lt"/>
              <a:ea typeface="+mn-ea"/>
              <a:cs typeface="+mn-cs"/>
            </a:rPr>
            <a:t>に充当する。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「緑化基金」・・・緑化の推進又は緑の保全の事業に充当する。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「長寿社会福祉基金」・・・長寿社会の福祉の向上に寄与する事業に充当する。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「公共公益施設整備基金」・・・公共・公益施設の整備に充当する。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　「公共施設整備基金」・・・公共施設（主に教育関係）の大規模改造・整備費用への充当により減。</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「一般廃棄物施設整備基金」・・・２市２町広域ごみ処理施設整備費負担金及びごみ処理中継施設の建設への充当により減。</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「緑化基金」・・・</a:t>
          </a:r>
          <a:r>
            <a:rPr kumimoji="1" lang="ja-JP" altLang="en-US" sz="1050" b="0" i="0" baseline="0">
              <a:solidFill>
                <a:schemeClr val="dk1"/>
              </a:solidFill>
              <a:effectLst/>
              <a:latin typeface="+mn-lt"/>
              <a:ea typeface="+mn-ea"/>
              <a:cs typeface="+mn-cs"/>
            </a:rPr>
            <a:t>森林環境譲与税の積立てにより増</a:t>
          </a:r>
          <a:r>
            <a:rPr kumimoji="1" lang="ja-JP" altLang="ja-JP" sz="105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「長寿社会福祉基金」・・・基金利息の積立により増（表示単位未満のため反映されず）。</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「公共公益施設整備基金」・・・基金利息の積立により増（表示単位未満のため反映されず）。</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　「公共施設整備基金」・・・公共施設等総合管理計画に基づき、計画的に積立・繰入を行う。</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「一般廃棄物施設整備基金」・・・将来的に可燃ごみ中継センターの改修等に充当する。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「緑化基金」・・・木材を利用した備品の購入や</a:t>
          </a:r>
          <a:r>
            <a:rPr kumimoji="1" lang="ja-JP" altLang="en-US" sz="1050" b="0" i="0" baseline="0">
              <a:solidFill>
                <a:schemeClr val="dk1"/>
              </a:solidFill>
              <a:effectLst/>
              <a:latin typeface="+mn-lt"/>
              <a:ea typeface="+mn-ea"/>
              <a:cs typeface="+mn-cs"/>
            </a:rPr>
            <a:t>コミュニティセンター建設費用の一部</a:t>
          </a:r>
          <a:r>
            <a:rPr kumimoji="1" lang="ja-JP" altLang="ja-JP" sz="1050" b="0" i="0" baseline="0">
              <a:solidFill>
                <a:schemeClr val="dk1"/>
              </a:solidFill>
              <a:effectLst/>
              <a:latin typeface="+mn-lt"/>
              <a:ea typeface="+mn-ea"/>
              <a:cs typeface="+mn-cs"/>
            </a:rPr>
            <a:t>へ</a:t>
          </a:r>
          <a:r>
            <a:rPr kumimoji="1" lang="ja-JP" altLang="en-US" sz="1050" b="0" i="0" baseline="0">
              <a:solidFill>
                <a:schemeClr val="dk1"/>
              </a:solidFill>
              <a:effectLst/>
              <a:latin typeface="+mn-lt"/>
              <a:ea typeface="+mn-ea"/>
              <a:cs typeface="+mn-cs"/>
            </a:rPr>
            <a:t>充当</a:t>
          </a:r>
          <a:r>
            <a:rPr kumimoji="1" lang="ja-JP" altLang="ja-JP" sz="1050" b="0" i="0" baseline="0">
              <a:solidFill>
                <a:schemeClr val="dk1"/>
              </a:solidFill>
              <a:effectLst/>
              <a:latin typeface="+mn-lt"/>
              <a:ea typeface="+mn-ea"/>
              <a:cs typeface="+mn-cs"/>
            </a:rPr>
            <a:t>する。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「長寿社会福祉基金」・・・</a:t>
          </a:r>
          <a:r>
            <a:rPr kumimoji="1" lang="ja-JP" altLang="en-US" sz="1050" b="0" i="0" baseline="0">
              <a:solidFill>
                <a:schemeClr val="dk1"/>
              </a:solidFill>
              <a:effectLst/>
              <a:latin typeface="+mn-lt"/>
              <a:ea typeface="+mn-ea"/>
              <a:cs typeface="+mn-cs"/>
            </a:rPr>
            <a:t>デイサービスセンター</a:t>
          </a:r>
          <a:r>
            <a:rPr kumimoji="1" lang="ja-JP" altLang="ja-JP" sz="1050" b="0" i="0" baseline="0">
              <a:solidFill>
                <a:schemeClr val="dk1"/>
              </a:solidFill>
              <a:effectLst/>
              <a:latin typeface="+mn-lt"/>
              <a:ea typeface="+mn-ea"/>
              <a:cs typeface="+mn-cs"/>
            </a:rPr>
            <a:t>の改修事業を実施する年度に、財源として繰り入れを行う。</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「公共公益施設整備基金」・・・当面、活用する予定は無い。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令和３年度末財政調整基金残高は、税収、交付金及び普通交付税等の増額により財政調整基金からの繰入れはなく、また、前年度の決算剰余金</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億円及び運用利子</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億円を同基金に編入したことにより、約</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億円となり前年度から約</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に必要な公共施設の老朽化対策費用を試算し、その必要額を平成３０年度に、財政調整基金から特定目的基金である公共施設整備基金に振り替えたので、今後も主に普通建設事業以外の財源調整として、計画的な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満期一括償還等を行っていないため、積み立てていない。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当面、活用する予定は無い。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34,793
34,316
9.13
16,210,526
15,184,888
846,705
7,574,238
11,635,962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主な要因としては、人口急増期に建設した公共施設やインフラ資産が建築後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年近くが経過し、それぞれ大規模改修時期を迎え、資産価値が減少していることが挙げられる。</a:t>
          </a:r>
        </a:p>
        <a:p>
          <a:r>
            <a:rPr kumimoji="1" lang="ja-JP" altLang="en-US" sz="1100">
              <a:latin typeface="ＭＳ Ｐゴシック" panose="020B0600070205080204" pitchFamily="50" charset="-128"/>
              <a:ea typeface="ＭＳ Ｐゴシック" panose="020B0600070205080204" pitchFamily="50" charset="-128"/>
            </a:rPr>
            <a:t>今後、公共施設等総合管理計画をもとに、順次、大規模改修、長寿命化改修工事を実施していく。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6" name="直線コネクタ 75"/>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7"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8" name="直線コネクタ 77"/>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9"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0" name="直線コネクタ 79"/>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1"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2" name="フローチャート: 判断 81"/>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3" name="フローチャート: 判断 8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4" name="フローチャート: 判断 83"/>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5" name="フローチャート: 判断 84"/>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6" name="フローチャート: 判断 85"/>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92" name="楕円 91"/>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93"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94" name="楕円 93"/>
        <xdr:cNvSpPr/>
      </xdr:nvSpPr>
      <xdr:spPr>
        <a:xfrm>
          <a:off x="4000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10795</xdr:rowOff>
    </xdr:to>
    <xdr:cxnSp macro="">
      <xdr:nvCxnSpPr>
        <xdr:cNvPr id="95" name="直線コネクタ 94"/>
        <xdr:cNvCxnSpPr/>
      </xdr:nvCxnSpPr>
      <xdr:spPr>
        <a:xfrm>
          <a:off x="4051300" y="609110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134529</xdr:rowOff>
    </xdr:from>
    <xdr:to>
      <xdr:col>15</xdr:col>
      <xdr:colOff>187325</xdr:colOff>
      <xdr:row>31</xdr:row>
      <xdr:rowOff>64679</xdr:rowOff>
    </xdr:to>
    <xdr:sp macro="" textlink="">
      <xdr:nvSpPr>
        <xdr:cNvPr id="96" name="楕円 95"/>
        <xdr:cNvSpPr/>
      </xdr:nvSpPr>
      <xdr:spPr>
        <a:xfrm>
          <a:off x="3238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4626</xdr:rowOff>
    </xdr:from>
    <xdr:to>
      <xdr:col>19</xdr:col>
      <xdr:colOff>136525</xdr:colOff>
      <xdr:row>31</xdr:row>
      <xdr:rowOff>13879</xdr:rowOff>
    </xdr:to>
    <xdr:cxnSp macro="">
      <xdr:nvCxnSpPr>
        <xdr:cNvPr id="97" name="直線コネクタ 96"/>
        <xdr:cNvCxnSpPr/>
      </xdr:nvCxnSpPr>
      <xdr:spPr>
        <a:xfrm flipV="1">
          <a:off x="3289300" y="609110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125276</xdr:rowOff>
    </xdr:from>
    <xdr:to>
      <xdr:col>11</xdr:col>
      <xdr:colOff>187325</xdr:colOff>
      <xdr:row>31</xdr:row>
      <xdr:rowOff>55426</xdr:rowOff>
    </xdr:to>
    <xdr:sp macro="" textlink="">
      <xdr:nvSpPr>
        <xdr:cNvPr id="98" name="楕円 97"/>
        <xdr:cNvSpPr/>
      </xdr:nvSpPr>
      <xdr:spPr>
        <a:xfrm>
          <a:off x="2476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4626</xdr:rowOff>
    </xdr:from>
    <xdr:to>
      <xdr:col>15</xdr:col>
      <xdr:colOff>136525</xdr:colOff>
      <xdr:row>31</xdr:row>
      <xdr:rowOff>13879</xdr:rowOff>
    </xdr:to>
    <xdr:cxnSp macro="">
      <xdr:nvCxnSpPr>
        <xdr:cNvPr id="99" name="直線コネクタ 98"/>
        <xdr:cNvCxnSpPr/>
      </xdr:nvCxnSpPr>
      <xdr:spPr>
        <a:xfrm>
          <a:off x="2527300" y="609110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0"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1" name="n_2aveValue有形固定資産減価償却率"/>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2" name="n_3aveValue有形固定資産減価償却率"/>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3" name="n_4aveValue有形固定資産減価償却率"/>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46553</xdr:rowOff>
    </xdr:from>
    <xdr:ext cx="405111" cy="259045"/>
    <xdr:sp macro="" textlink="">
      <xdr:nvSpPr>
        <xdr:cNvPr id="104" name="n_1mainValue有形固定資産減価償却率"/>
        <xdr:cNvSpPr txBox="1"/>
      </xdr:nvSpPr>
      <xdr:spPr>
        <a:xfrm>
          <a:off x="38360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55806</xdr:rowOff>
    </xdr:from>
    <xdr:ext cx="405111" cy="259045"/>
    <xdr:sp macro="" textlink="">
      <xdr:nvSpPr>
        <xdr:cNvPr id="105" name="n_2mainValue有形固定資産減価償却率"/>
        <xdr:cNvSpPr txBox="1"/>
      </xdr:nvSpPr>
      <xdr:spPr>
        <a:xfrm>
          <a:off x="3086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6" name="n_3main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a:t>
          </a:r>
        </a:p>
        <a:p>
          <a:r>
            <a:rPr kumimoji="1" lang="ja-JP" altLang="en-US" sz="1100">
              <a:latin typeface="ＭＳ Ｐゴシック" panose="020B0600070205080204" pitchFamily="50" charset="-128"/>
              <a:ea typeface="ＭＳ Ｐゴシック" panose="020B0600070205080204" pitchFamily="50" charset="-128"/>
            </a:rPr>
            <a:t>・充当可能財源として、一定の基金残高を保っていること</a:t>
          </a:r>
        </a:p>
        <a:p>
          <a:r>
            <a:rPr kumimoji="1" lang="ja-JP" altLang="en-US" sz="1100">
              <a:latin typeface="ＭＳ Ｐゴシック" panose="020B0600070205080204" pitchFamily="50" charset="-128"/>
              <a:ea typeface="ＭＳ Ｐゴシック" panose="020B0600070205080204" pitchFamily="50" charset="-128"/>
            </a:rPr>
            <a:t>・充当可能財源として、都市計画税（特定歳入）があること</a:t>
          </a:r>
        </a:p>
        <a:p>
          <a:r>
            <a:rPr kumimoji="1" lang="ja-JP" altLang="en-US" sz="1100">
              <a:latin typeface="ＭＳ Ｐゴシック" panose="020B0600070205080204" pitchFamily="50" charset="-128"/>
              <a:ea typeface="ＭＳ Ｐゴシック" panose="020B0600070205080204" pitchFamily="50" charset="-128"/>
            </a:rPr>
            <a:t>・起債の償還期間を、施設の次回更新等を考慮して通常よりも短くしていること</a:t>
          </a:r>
        </a:p>
        <a:p>
          <a:r>
            <a:rPr kumimoji="1" lang="ja-JP" altLang="en-US" sz="1100">
              <a:latin typeface="ＭＳ Ｐゴシック" panose="020B0600070205080204" pitchFamily="50" charset="-128"/>
              <a:ea typeface="ＭＳ Ｐゴシック" panose="020B0600070205080204" pitchFamily="50" charset="-128"/>
            </a:rPr>
            <a:t>・人口当たりの職員数が、県内・全国でもトップクラスの少なさであるため人件費が低く抑えられていることが考えられる。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5" name="直線コネクタ 134"/>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6"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7" name="直線コネクタ 136"/>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0"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1" name="フローチャート: 判断 140"/>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2" name="フローチャート: 判断 141"/>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3" name="フローチャート: 判断 142"/>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4" name="フローチャート: 判断 143"/>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5" name="フローチャート: 判断 144"/>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73420</xdr:rowOff>
    </xdr:from>
    <xdr:to>
      <xdr:col>76</xdr:col>
      <xdr:colOff>73025</xdr:colOff>
      <xdr:row>28</xdr:row>
      <xdr:rowOff>3570</xdr:rowOff>
    </xdr:to>
    <xdr:sp macro="" textlink="">
      <xdr:nvSpPr>
        <xdr:cNvPr id="151" name="楕円 150"/>
        <xdr:cNvSpPr/>
      </xdr:nvSpPr>
      <xdr:spPr>
        <a:xfrm>
          <a:off x="14744700" y="54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96297</xdr:rowOff>
    </xdr:from>
    <xdr:ext cx="469744" cy="259045"/>
    <xdr:sp macro="" textlink="">
      <xdr:nvSpPr>
        <xdr:cNvPr id="152" name="債務償還比率該当値テキスト"/>
        <xdr:cNvSpPr txBox="1"/>
      </xdr:nvSpPr>
      <xdr:spPr>
        <a:xfrm>
          <a:off x="14846300" y="532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158341</xdr:rowOff>
    </xdr:from>
    <xdr:to>
      <xdr:col>72</xdr:col>
      <xdr:colOff>123825</xdr:colOff>
      <xdr:row>28</xdr:row>
      <xdr:rowOff>88491</xdr:rowOff>
    </xdr:to>
    <xdr:sp macro="" textlink="">
      <xdr:nvSpPr>
        <xdr:cNvPr id="153" name="楕円 152"/>
        <xdr:cNvSpPr/>
      </xdr:nvSpPr>
      <xdr:spPr>
        <a:xfrm>
          <a:off x="14033500" y="55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124220</xdr:rowOff>
    </xdr:from>
    <xdr:to>
      <xdr:col>76</xdr:col>
      <xdr:colOff>22225</xdr:colOff>
      <xdr:row>28</xdr:row>
      <xdr:rowOff>37691</xdr:rowOff>
    </xdr:to>
    <xdr:cxnSp macro="">
      <xdr:nvCxnSpPr>
        <xdr:cNvPr id="154" name="直線コネクタ 153"/>
        <xdr:cNvCxnSpPr/>
      </xdr:nvCxnSpPr>
      <xdr:spPr>
        <a:xfrm flipV="1">
          <a:off x="14084300" y="5524895"/>
          <a:ext cx="711200" cy="8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80737</xdr:rowOff>
    </xdr:from>
    <xdr:to>
      <xdr:col>68</xdr:col>
      <xdr:colOff>123825</xdr:colOff>
      <xdr:row>28</xdr:row>
      <xdr:rowOff>10887</xdr:rowOff>
    </xdr:to>
    <xdr:sp macro="" textlink="">
      <xdr:nvSpPr>
        <xdr:cNvPr id="155" name="楕円 154"/>
        <xdr:cNvSpPr/>
      </xdr:nvSpPr>
      <xdr:spPr>
        <a:xfrm>
          <a:off x="13271500" y="54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131537</xdr:rowOff>
    </xdr:from>
    <xdr:to>
      <xdr:col>72</xdr:col>
      <xdr:colOff>73025</xdr:colOff>
      <xdr:row>28</xdr:row>
      <xdr:rowOff>37691</xdr:rowOff>
    </xdr:to>
    <xdr:cxnSp macro="">
      <xdr:nvCxnSpPr>
        <xdr:cNvPr id="156" name="直線コネクタ 155"/>
        <xdr:cNvCxnSpPr/>
      </xdr:nvCxnSpPr>
      <xdr:spPr>
        <a:xfrm>
          <a:off x="13322300" y="5532212"/>
          <a:ext cx="762000" cy="7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20045</xdr:rowOff>
    </xdr:from>
    <xdr:to>
      <xdr:col>64</xdr:col>
      <xdr:colOff>123825</xdr:colOff>
      <xdr:row>27</xdr:row>
      <xdr:rowOff>121645</xdr:rowOff>
    </xdr:to>
    <xdr:sp macro="" textlink="">
      <xdr:nvSpPr>
        <xdr:cNvPr id="157" name="楕円 156"/>
        <xdr:cNvSpPr/>
      </xdr:nvSpPr>
      <xdr:spPr>
        <a:xfrm>
          <a:off x="12509500" y="54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70845</xdr:rowOff>
    </xdr:from>
    <xdr:to>
      <xdr:col>68</xdr:col>
      <xdr:colOff>73025</xdr:colOff>
      <xdr:row>27</xdr:row>
      <xdr:rowOff>131537</xdr:rowOff>
    </xdr:to>
    <xdr:cxnSp macro="">
      <xdr:nvCxnSpPr>
        <xdr:cNvPr id="158" name="直線コネクタ 157"/>
        <xdr:cNvCxnSpPr/>
      </xdr:nvCxnSpPr>
      <xdr:spPr>
        <a:xfrm>
          <a:off x="12560300" y="5471520"/>
          <a:ext cx="7620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29520</xdr:rowOff>
    </xdr:from>
    <xdr:to>
      <xdr:col>60</xdr:col>
      <xdr:colOff>123825</xdr:colOff>
      <xdr:row>27</xdr:row>
      <xdr:rowOff>131120</xdr:rowOff>
    </xdr:to>
    <xdr:sp macro="" textlink="">
      <xdr:nvSpPr>
        <xdr:cNvPr id="159" name="楕円 158"/>
        <xdr:cNvSpPr/>
      </xdr:nvSpPr>
      <xdr:spPr>
        <a:xfrm>
          <a:off x="11747500" y="5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70845</xdr:rowOff>
    </xdr:from>
    <xdr:to>
      <xdr:col>64</xdr:col>
      <xdr:colOff>73025</xdr:colOff>
      <xdr:row>27</xdr:row>
      <xdr:rowOff>80320</xdr:rowOff>
    </xdr:to>
    <xdr:cxnSp macro="">
      <xdr:nvCxnSpPr>
        <xdr:cNvPr id="160" name="直線コネクタ 159"/>
        <xdr:cNvCxnSpPr/>
      </xdr:nvCxnSpPr>
      <xdr:spPr>
        <a:xfrm flipV="1">
          <a:off x="11798300" y="5471520"/>
          <a:ext cx="762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1"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2"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3"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4"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105018</xdr:rowOff>
    </xdr:from>
    <xdr:ext cx="469744" cy="259045"/>
    <xdr:sp macro="" textlink="">
      <xdr:nvSpPr>
        <xdr:cNvPr id="165" name="n_1mainValue債務償還比率"/>
        <xdr:cNvSpPr txBox="1"/>
      </xdr:nvSpPr>
      <xdr:spPr>
        <a:xfrm>
          <a:off x="13836727" y="53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27414</xdr:rowOff>
    </xdr:from>
    <xdr:ext cx="469744" cy="259045"/>
    <xdr:sp macro="" textlink="">
      <xdr:nvSpPr>
        <xdr:cNvPr id="166" name="n_2mainValue債務償還比率"/>
        <xdr:cNvSpPr txBox="1"/>
      </xdr:nvSpPr>
      <xdr:spPr>
        <a:xfrm>
          <a:off x="13087427" y="525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138172</xdr:rowOff>
    </xdr:from>
    <xdr:ext cx="469744" cy="259045"/>
    <xdr:sp macro="" textlink="">
      <xdr:nvSpPr>
        <xdr:cNvPr id="167" name="n_3mainValue債務償還比率"/>
        <xdr:cNvSpPr txBox="1"/>
      </xdr:nvSpPr>
      <xdr:spPr>
        <a:xfrm>
          <a:off x="12325427" y="519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147647</xdr:rowOff>
    </xdr:from>
    <xdr:ext cx="469744" cy="259045"/>
    <xdr:sp macro="" textlink="">
      <xdr:nvSpPr>
        <xdr:cNvPr id="168" name="n_4mainValue債務償還比率"/>
        <xdr:cNvSpPr txBox="1"/>
      </xdr:nvSpPr>
      <xdr:spPr>
        <a:xfrm>
          <a:off x="11563427" y="520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34,793
34,316
9.13
16,210,526
15,184,888
846,705
7,574,238
11,635,962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137795</xdr:rowOff>
    </xdr:from>
    <xdr:to>
      <xdr:col>24</xdr:col>
      <xdr:colOff>114300</xdr:colOff>
      <xdr:row>39</xdr:row>
      <xdr:rowOff>67945</xdr:rowOff>
    </xdr:to>
    <xdr:sp macro="" textlink="">
      <xdr:nvSpPr>
        <xdr:cNvPr id="73" name="楕円 72"/>
        <xdr:cNvSpPr/>
      </xdr:nvSpPr>
      <xdr:spPr>
        <a:xfrm>
          <a:off x="4584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116222</xdr:rowOff>
    </xdr:from>
    <xdr:ext cx="405111" cy="259045"/>
    <xdr:sp macro="" textlink="">
      <xdr:nvSpPr>
        <xdr:cNvPr id="74" name="【道路】&#10;有形固定資産減価償却率該当値テキスト"/>
        <xdr:cNvSpPr txBox="1"/>
      </xdr:nvSpPr>
      <xdr:spPr>
        <a:xfrm>
          <a:off x="4673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103505</xdr:rowOff>
    </xdr:from>
    <xdr:to>
      <xdr:col>20</xdr:col>
      <xdr:colOff>38100</xdr:colOff>
      <xdr:row>39</xdr:row>
      <xdr:rowOff>33655</xdr:rowOff>
    </xdr:to>
    <xdr:sp macro="" textlink="">
      <xdr:nvSpPr>
        <xdr:cNvPr id="75" name="楕円 74"/>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154305</xdr:rowOff>
    </xdr:from>
    <xdr:to>
      <xdr:col>24</xdr:col>
      <xdr:colOff>63500</xdr:colOff>
      <xdr:row>39</xdr:row>
      <xdr:rowOff>17145</xdr:rowOff>
    </xdr:to>
    <xdr:cxnSp macro="">
      <xdr:nvCxnSpPr>
        <xdr:cNvPr id="76" name="直線コネクタ 75"/>
        <xdr:cNvCxnSpPr/>
      </xdr:nvCxnSpPr>
      <xdr:spPr>
        <a:xfrm>
          <a:off x="3797300" y="6669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7" name="楕円 76"/>
        <xdr:cNvSpPr/>
      </xdr:nvSpPr>
      <xdr:spPr>
        <a:xfrm>
          <a:off x="2857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154305</xdr:rowOff>
    </xdr:to>
    <xdr:cxnSp macro="">
      <xdr:nvCxnSpPr>
        <xdr:cNvPr id="78" name="直線コネクタ 77"/>
        <xdr:cNvCxnSpPr/>
      </xdr:nvCxnSpPr>
      <xdr:spPr>
        <a:xfrm>
          <a:off x="2908300" y="6627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112395</xdr:rowOff>
    </xdr:to>
    <xdr:cxnSp macro="">
      <xdr:nvCxnSpPr>
        <xdr:cNvPr id="80" name="直線コネクタ 79"/>
        <xdr:cNvCxnSpPr/>
      </xdr:nvCxnSpPr>
      <xdr:spPr>
        <a:xfrm>
          <a:off x="2019300" y="659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1" name="n_1aveValue【道路】&#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2" name="n_2aveValue【道路】&#10;有形固定資産減価償却率"/>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3"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4" name="n_4ave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24782</xdr:rowOff>
    </xdr:from>
    <xdr:ext cx="405111" cy="259045"/>
    <xdr:sp macro="" textlink="">
      <xdr:nvSpPr>
        <xdr:cNvPr id="85" name="n_1mainValue【道路】&#10;有形固定資産減価償却率"/>
        <xdr:cNvSpPr txBox="1"/>
      </xdr:nvSpPr>
      <xdr:spPr>
        <a:xfrm>
          <a:off x="3582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86" name="n_2mainValue【道路】&#10;有形固定資産減価償却率"/>
        <xdr:cNvSpPr txBox="1"/>
      </xdr:nvSpPr>
      <xdr:spPr>
        <a:xfrm>
          <a:off x="2705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7" name="n_3main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1" name="直線コネクタ 110"/>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2"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3" name="直線コネクタ 112"/>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4"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5" name="直線コネクタ 114"/>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6"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17" name="フローチャート: 判断 116"/>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18" name="フローチャート: 判断 117"/>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9" name="フローチャート: 判断 118"/>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0" name="フローチャート: 判断 119"/>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1" name="フローチャート: 判断 120"/>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27724</xdr:rowOff>
    </xdr:from>
    <xdr:to>
      <xdr:col>55</xdr:col>
      <xdr:colOff>50800</xdr:colOff>
      <xdr:row>41</xdr:row>
      <xdr:rowOff>129324</xdr:rowOff>
    </xdr:to>
    <xdr:sp macro="" textlink="">
      <xdr:nvSpPr>
        <xdr:cNvPr id="127" name="楕円 126"/>
        <xdr:cNvSpPr/>
      </xdr:nvSpPr>
      <xdr:spPr>
        <a:xfrm>
          <a:off x="10426700" y="7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114101</xdr:rowOff>
    </xdr:from>
    <xdr:ext cx="469744" cy="259045"/>
    <xdr:sp macro="" textlink="">
      <xdr:nvSpPr>
        <xdr:cNvPr id="128" name="【道路】&#10;一人当たり延長該当値テキスト"/>
        <xdr:cNvSpPr txBox="1"/>
      </xdr:nvSpPr>
      <xdr:spPr>
        <a:xfrm>
          <a:off x="10515600" y="697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27801</xdr:rowOff>
    </xdr:from>
    <xdr:to>
      <xdr:col>50</xdr:col>
      <xdr:colOff>165100</xdr:colOff>
      <xdr:row>41</xdr:row>
      <xdr:rowOff>129401</xdr:rowOff>
    </xdr:to>
    <xdr:sp macro="" textlink="">
      <xdr:nvSpPr>
        <xdr:cNvPr id="129" name="楕円 128"/>
        <xdr:cNvSpPr/>
      </xdr:nvSpPr>
      <xdr:spPr>
        <a:xfrm>
          <a:off x="9588500" y="70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78524</xdr:rowOff>
    </xdr:from>
    <xdr:to>
      <xdr:col>55</xdr:col>
      <xdr:colOff>0</xdr:colOff>
      <xdr:row>41</xdr:row>
      <xdr:rowOff>78601</xdr:rowOff>
    </xdr:to>
    <xdr:cxnSp macro="">
      <xdr:nvCxnSpPr>
        <xdr:cNvPr id="130" name="直線コネクタ 129"/>
        <xdr:cNvCxnSpPr/>
      </xdr:nvCxnSpPr>
      <xdr:spPr>
        <a:xfrm flipV="1">
          <a:off x="9639300" y="7107974"/>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27191</xdr:rowOff>
    </xdr:from>
    <xdr:to>
      <xdr:col>46</xdr:col>
      <xdr:colOff>38100</xdr:colOff>
      <xdr:row>41</xdr:row>
      <xdr:rowOff>128791</xdr:rowOff>
    </xdr:to>
    <xdr:sp macro="" textlink="">
      <xdr:nvSpPr>
        <xdr:cNvPr id="131" name="楕円 130"/>
        <xdr:cNvSpPr/>
      </xdr:nvSpPr>
      <xdr:spPr>
        <a:xfrm>
          <a:off x="8699500" y="7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77991</xdr:rowOff>
    </xdr:from>
    <xdr:to>
      <xdr:col>50</xdr:col>
      <xdr:colOff>114300</xdr:colOff>
      <xdr:row>41</xdr:row>
      <xdr:rowOff>78601</xdr:rowOff>
    </xdr:to>
    <xdr:cxnSp macro="">
      <xdr:nvCxnSpPr>
        <xdr:cNvPr id="132" name="直線コネクタ 131"/>
        <xdr:cNvCxnSpPr/>
      </xdr:nvCxnSpPr>
      <xdr:spPr>
        <a:xfrm>
          <a:off x="8750300" y="710744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27877</xdr:rowOff>
    </xdr:from>
    <xdr:to>
      <xdr:col>41</xdr:col>
      <xdr:colOff>101600</xdr:colOff>
      <xdr:row>41</xdr:row>
      <xdr:rowOff>129477</xdr:rowOff>
    </xdr:to>
    <xdr:sp macro="" textlink="">
      <xdr:nvSpPr>
        <xdr:cNvPr id="133" name="楕円 132"/>
        <xdr:cNvSpPr/>
      </xdr:nvSpPr>
      <xdr:spPr>
        <a:xfrm>
          <a:off x="7810500" y="7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77991</xdr:rowOff>
    </xdr:from>
    <xdr:to>
      <xdr:col>45</xdr:col>
      <xdr:colOff>177800</xdr:colOff>
      <xdr:row>41</xdr:row>
      <xdr:rowOff>78677</xdr:rowOff>
    </xdr:to>
    <xdr:cxnSp macro="">
      <xdr:nvCxnSpPr>
        <xdr:cNvPr id="134" name="直線コネクタ 133"/>
        <xdr:cNvCxnSpPr/>
      </xdr:nvCxnSpPr>
      <xdr:spPr>
        <a:xfrm flipV="1">
          <a:off x="7861300" y="710744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35"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36"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37"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38"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120528</xdr:rowOff>
    </xdr:from>
    <xdr:ext cx="469744" cy="259045"/>
    <xdr:sp macro="" textlink="">
      <xdr:nvSpPr>
        <xdr:cNvPr id="139" name="n_1mainValue【道路】&#10;一人当たり延長"/>
        <xdr:cNvSpPr txBox="1"/>
      </xdr:nvSpPr>
      <xdr:spPr>
        <a:xfrm>
          <a:off x="9391727" y="71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119918</xdr:rowOff>
    </xdr:from>
    <xdr:ext cx="469744" cy="259045"/>
    <xdr:sp macro="" textlink="">
      <xdr:nvSpPr>
        <xdr:cNvPr id="140" name="n_2mainValue【道路】&#10;一人当たり延長"/>
        <xdr:cNvSpPr txBox="1"/>
      </xdr:nvSpPr>
      <xdr:spPr>
        <a:xfrm>
          <a:off x="8515427" y="71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120604</xdr:rowOff>
    </xdr:from>
    <xdr:ext cx="469744" cy="259045"/>
    <xdr:sp macro="" textlink="">
      <xdr:nvSpPr>
        <xdr:cNvPr id="141" name="n_3mainValue【道路】&#10;一人当たり延長"/>
        <xdr:cNvSpPr txBox="1"/>
      </xdr:nvSpPr>
      <xdr:spPr>
        <a:xfrm>
          <a:off x="7626427" y="7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67" name="直線コネクタ 166"/>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0"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1" name="直線コネクタ 170"/>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2"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3" name="フローチャート: 判断 172"/>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5" name="フローチャート: 判断 174"/>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76" name="フローチャート: 判断 175"/>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77" name="フローチャート: 判断 176"/>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74930</xdr:rowOff>
    </xdr:from>
    <xdr:to>
      <xdr:col>24</xdr:col>
      <xdr:colOff>114300</xdr:colOff>
      <xdr:row>56</xdr:row>
      <xdr:rowOff>5080</xdr:rowOff>
    </xdr:to>
    <xdr:sp macro="" textlink="">
      <xdr:nvSpPr>
        <xdr:cNvPr id="183" name="楕円 182"/>
        <xdr:cNvSpPr/>
      </xdr:nvSpPr>
      <xdr:spPr>
        <a:xfrm>
          <a:off x="4584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1831</xdr:rowOff>
    </xdr:from>
    <xdr:ext cx="340478" cy="259045"/>
    <xdr:sp macro="" textlink="">
      <xdr:nvSpPr>
        <xdr:cNvPr id="184" name="【橋りょう・トンネル】&#10;有形固定資産減価償却率該当値テキスト"/>
        <xdr:cNvSpPr txBox="1"/>
      </xdr:nvSpPr>
      <xdr:spPr>
        <a:xfrm>
          <a:off x="4673600" y="9431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43906</xdr:rowOff>
    </xdr:from>
    <xdr:to>
      <xdr:col>20</xdr:col>
      <xdr:colOff>38100</xdr:colOff>
      <xdr:row>55</xdr:row>
      <xdr:rowOff>145506</xdr:rowOff>
    </xdr:to>
    <xdr:sp macro="" textlink="">
      <xdr:nvSpPr>
        <xdr:cNvPr id="185" name="楕円 184"/>
        <xdr:cNvSpPr/>
      </xdr:nvSpPr>
      <xdr:spPr>
        <a:xfrm>
          <a:off x="37465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94706</xdr:rowOff>
    </xdr:from>
    <xdr:to>
      <xdr:col>24</xdr:col>
      <xdr:colOff>63500</xdr:colOff>
      <xdr:row>55</xdr:row>
      <xdr:rowOff>125730</xdr:rowOff>
    </xdr:to>
    <xdr:cxnSp macro="">
      <xdr:nvCxnSpPr>
        <xdr:cNvPr id="186" name="直線コネクタ 185"/>
        <xdr:cNvCxnSpPr/>
      </xdr:nvCxnSpPr>
      <xdr:spPr>
        <a:xfrm>
          <a:off x="3797300" y="95244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12881</xdr:rowOff>
    </xdr:from>
    <xdr:to>
      <xdr:col>15</xdr:col>
      <xdr:colOff>101600</xdr:colOff>
      <xdr:row>55</xdr:row>
      <xdr:rowOff>114481</xdr:rowOff>
    </xdr:to>
    <xdr:sp macro="" textlink="">
      <xdr:nvSpPr>
        <xdr:cNvPr id="187" name="楕円 186"/>
        <xdr:cNvSpPr/>
      </xdr:nvSpPr>
      <xdr:spPr>
        <a:xfrm>
          <a:off x="2857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63681</xdr:rowOff>
    </xdr:from>
    <xdr:to>
      <xdr:col>19</xdr:col>
      <xdr:colOff>177800</xdr:colOff>
      <xdr:row>55</xdr:row>
      <xdr:rowOff>94706</xdr:rowOff>
    </xdr:to>
    <xdr:cxnSp macro="">
      <xdr:nvCxnSpPr>
        <xdr:cNvPr id="188" name="直線コネクタ 187"/>
        <xdr:cNvCxnSpPr/>
      </xdr:nvCxnSpPr>
      <xdr:spPr>
        <a:xfrm>
          <a:off x="2908300" y="94934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168003</xdr:rowOff>
    </xdr:from>
    <xdr:to>
      <xdr:col>10</xdr:col>
      <xdr:colOff>165100</xdr:colOff>
      <xdr:row>55</xdr:row>
      <xdr:rowOff>98153</xdr:rowOff>
    </xdr:to>
    <xdr:sp macro="" textlink="">
      <xdr:nvSpPr>
        <xdr:cNvPr id="189" name="楕円 188"/>
        <xdr:cNvSpPr/>
      </xdr:nvSpPr>
      <xdr:spPr>
        <a:xfrm>
          <a:off x="1968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47353</xdr:rowOff>
    </xdr:from>
    <xdr:to>
      <xdr:col>15</xdr:col>
      <xdr:colOff>50800</xdr:colOff>
      <xdr:row>55</xdr:row>
      <xdr:rowOff>63681</xdr:rowOff>
    </xdr:to>
    <xdr:cxnSp macro="">
      <xdr:nvCxnSpPr>
        <xdr:cNvPr id="190" name="直線コネクタ 189"/>
        <xdr:cNvCxnSpPr/>
      </xdr:nvCxnSpPr>
      <xdr:spPr>
        <a:xfrm>
          <a:off x="2019300" y="94771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1"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192"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3"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94"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162033</xdr:rowOff>
    </xdr:from>
    <xdr:ext cx="340478" cy="259045"/>
    <xdr:sp macro="" textlink="">
      <xdr:nvSpPr>
        <xdr:cNvPr id="195" name="n_1mainValue【橋りょう・トンネル】&#10;有形固定資産減価償却率"/>
        <xdr:cNvSpPr txBox="1"/>
      </xdr:nvSpPr>
      <xdr:spPr>
        <a:xfrm>
          <a:off x="3614361" y="924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131008</xdr:rowOff>
    </xdr:from>
    <xdr:ext cx="340478" cy="259045"/>
    <xdr:sp macro="" textlink="">
      <xdr:nvSpPr>
        <xdr:cNvPr id="196" name="n_2mainValue【橋りょう・トンネル】&#10;有形固定資産減価償却率"/>
        <xdr:cNvSpPr txBox="1"/>
      </xdr:nvSpPr>
      <xdr:spPr>
        <a:xfrm>
          <a:off x="2738061" y="921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114680</xdr:rowOff>
    </xdr:from>
    <xdr:ext cx="340478" cy="259045"/>
    <xdr:sp macro="" textlink="">
      <xdr:nvSpPr>
        <xdr:cNvPr id="197" name="n_3mainValue【橋りょう・トンネル】&#10;有形固定資産減価償却率"/>
        <xdr:cNvSpPr txBox="1"/>
      </xdr:nvSpPr>
      <xdr:spPr>
        <a:xfrm>
          <a:off x="18490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21" name="直線コネクタ 220"/>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22"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23" name="直線コネクタ 222"/>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24"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25" name="直線コネクタ 224"/>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26"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27" name="フローチャート: 判断 226"/>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28" name="フローチャート: 判断 227"/>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29" name="フローチャート: 判断 228"/>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0" name="フローチャート: 判断 229"/>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23983</xdr:rowOff>
    </xdr:from>
    <xdr:to>
      <xdr:col>55</xdr:col>
      <xdr:colOff>50800</xdr:colOff>
      <xdr:row>64</xdr:row>
      <xdr:rowOff>125583</xdr:rowOff>
    </xdr:to>
    <xdr:sp macro="" textlink="">
      <xdr:nvSpPr>
        <xdr:cNvPr id="237" name="楕円 236"/>
        <xdr:cNvSpPr/>
      </xdr:nvSpPr>
      <xdr:spPr>
        <a:xfrm>
          <a:off x="10426700" y="10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110360</xdr:rowOff>
    </xdr:from>
    <xdr:ext cx="469744" cy="259045"/>
    <xdr:sp macro="" textlink="">
      <xdr:nvSpPr>
        <xdr:cNvPr id="238" name="【橋りょう・トンネル】&#10;一人当たり有形固定資産（償却資産）額該当値テキスト"/>
        <xdr:cNvSpPr txBox="1"/>
      </xdr:nvSpPr>
      <xdr:spPr>
        <a:xfrm>
          <a:off x="10515600" y="1091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23979</xdr:rowOff>
    </xdr:from>
    <xdr:to>
      <xdr:col>50</xdr:col>
      <xdr:colOff>165100</xdr:colOff>
      <xdr:row>64</xdr:row>
      <xdr:rowOff>125579</xdr:rowOff>
    </xdr:to>
    <xdr:sp macro="" textlink="">
      <xdr:nvSpPr>
        <xdr:cNvPr id="239" name="楕円 238"/>
        <xdr:cNvSpPr/>
      </xdr:nvSpPr>
      <xdr:spPr>
        <a:xfrm>
          <a:off x="9588500" y="109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74779</xdr:rowOff>
    </xdr:from>
    <xdr:to>
      <xdr:col>55</xdr:col>
      <xdr:colOff>0</xdr:colOff>
      <xdr:row>64</xdr:row>
      <xdr:rowOff>74783</xdr:rowOff>
    </xdr:to>
    <xdr:cxnSp macro="">
      <xdr:nvCxnSpPr>
        <xdr:cNvPr id="240" name="直線コネクタ 239"/>
        <xdr:cNvCxnSpPr/>
      </xdr:nvCxnSpPr>
      <xdr:spPr>
        <a:xfrm>
          <a:off x="9639300" y="11047579"/>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23971</xdr:rowOff>
    </xdr:from>
    <xdr:to>
      <xdr:col>46</xdr:col>
      <xdr:colOff>38100</xdr:colOff>
      <xdr:row>64</xdr:row>
      <xdr:rowOff>125571</xdr:rowOff>
    </xdr:to>
    <xdr:sp macro="" textlink="">
      <xdr:nvSpPr>
        <xdr:cNvPr id="241" name="楕円 240"/>
        <xdr:cNvSpPr/>
      </xdr:nvSpPr>
      <xdr:spPr>
        <a:xfrm>
          <a:off x="8699500" y="109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74771</xdr:rowOff>
    </xdr:from>
    <xdr:to>
      <xdr:col>50</xdr:col>
      <xdr:colOff>114300</xdr:colOff>
      <xdr:row>64</xdr:row>
      <xdr:rowOff>74779</xdr:rowOff>
    </xdr:to>
    <xdr:cxnSp macro="">
      <xdr:nvCxnSpPr>
        <xdr:cNvPr id="242" name="直線コネクタ 241"/>
        <xdr:cNvCxnSpPr/>
      </xdr:nvCxnSpPr>
      <xdr:spPr>
        <a:xfrm>
          <a:off x="8750300" y="1104757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24815</xdr:rowOff>
    </xdr:from>
    <xdr:to>
      <xdr:col>41</xdr:col>
      <xdr:colOff>101600</xdr:colOff>
      <xdr:row>64</xdr:row>
      <xdr:rowOff>126415</xdr:rowOff>
    </xdr:to>
    <xdr:sp macro="" textlink="">
      <xdr:nvSpPr>
        <xdr:cNvPr id="243" name="楕円 242"/>
        <xdr:cNvSpPr/>
      </xdr:nvSpPr>
      <xdr:spPr>
        <a:xfrm>
          <a:off x="7810500" y="109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74771</xdr:rowOff>
    </xdr:from>
    <xdr:to>
      <xdr:col>45</xdr:col>
      <xdr:colOff>177800</xdr:colOff>
      <xdr:row>64</xdr:row>
      <xdr:rowOff>75615</xdr:rowOff>
    </xdr:to>
    <xdr:cxnSp macro="">
      <xdr:nvCxnSpPr>
        <xdr:cNvPr id="244" name="直線コネクタ 243"/>
        <xdr:cNvCxnSpPr/>
      </xdr:nvCxnSpPr>
      <xdr:spPr>
        <a:xfrm flipV="1">
          <a:off x="7861300" y="11047571"/>
          <a:ext cx="889000" cy="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45"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46"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47"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48"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116706</xdr:rowOff>
    </xdr:from>
    <xdr:ext cx="469744" cy="259045"/>
    <xdr:sp macro="" textlink="">
      <xdr:nvSpPr>
        <xdr:cNvPr id="249" name="n_1mainValue【橋りょう・トンネル】&#10;一人当たり有形固定資産（償却資産）額"/>
        <xdr:cNvSpPr txBox="1"/>
      </xdr:nvSpPr>
      <xdr:spPr>
        <a:xfrm>
          <a:off x="9391728" y="110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116698</xdr:rowOff>
    </xdr:from>
    <xdr:ext cx="469744" cy="259045"/>
    <xdr:sp macro="" textlink="">
      <xdr:nvSpPr>
        <xdr:cNvPr id="250" name="n_2mainValue【橋りょう・トンネル】&#10;一人当たり有形固定資産（償却資産）額"/>
        <xdr:cNvSpPr txBox="1"/>
      </xdr:nvSpPr>
      <xdr:spPr>
        <a:xfrm>
          <a:off x="8515428" y="110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117542</xdr:rowOff>
    </xdr:from>
    <xdr:ext cx="378565" cy="259045"/>
    <xdr:sp macro="" textlink="">
      <xdr:nvSpPr>
        <xdr:cNvPr id="251" name="n_3mainValue【橋りょう・トンネル】&#10;一人当たり有形固定資産（償却資産）額"/>
        <xdr:cNvSpPr txBox="1"/>
      </xdr:nvSpPr>
      <xdr:spPr>
        <a:xfrm>
          <a:off x="7672017" y="1109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77" name="直線コネクタ 276"/>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80"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81" name="直線コネクタ 280"/>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82"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83" name="フローチャート: 判断 282"/>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84" name="フローチャート: 判断 283"/>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86" name="フローチャート: 判断 285"/>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87" name="フローチャート: 判断 286"/>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293" name="楕円 292"/>
        <xdr:cNvSpPr/>
      </xdr:nvSpPr>
      <xdr:spPr>
        <a:xfrm>
          <a:off x="4584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294" name="【公営住宅】&#10;有形固定資産減価償却率該当値テキスト"/>
        <xdr:cNvSpPr txBox="1"/>
      </xdr:nvSpPr>
      <xdr:spPr>
        <a:xfrm>
          <a:off x="4673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160382</xdr:rowOff>
    </xdr:from>
    <xdr:to>
      <xdr:col>20</xdr:col>
      <xdr:colOff>38100</xdr:colOff>
      <xdr:row>84</xdr:row>
      <xdr:rowOff>90532</xdr:rowOff>
    </xdr:to>
    <xdr:sp macro="" textlink="">
      <xdr:nvSpPr>
        <xdr:cNvPr id="295" name="楕円 294"/>
        <xdr:cNvSpPr/>
      </xdr:nvSpPr>
      <xdr:spPr>
        <a:xfrm>
          <a:off x="3746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39732</xdr:rowOff>
    </xdr:from>
    <xdr:to>
      <xdr:col>24</xdr:col>
      <xdr:colOff>63500</xdr:colOff>
      <xdr:row>84</xdr:row>
      <xdr:rowOff>77288</xdr:rowOff>
    </xdr:to>
    <xdr:cxnSp macro="">
      <xdr:nvCxnSpPr>
        <xdr:cNvPr id="296" name="直線コネクタ 295"/>
        <xdr:cNvCxnSpPr/>
      </xdr:nvCxnSpPr>
      <xdr:spPr>
        <a:xfrm>
          <a:off x="3797300" y="1444153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122827</xdr:rowOff>
    </xdr:from>
    <xdr:to>
      <xdr:col>15</xdr:col>
      <xdr:colOff>101600</xdr:colOff>
      <xdr:row>84</xdr:row>
      <xdr:rowOff>52977</xdr:rowOff>
    </xdr:to>
    <xdr:sp macro="" textlink="">
      <xdr:nvSpPr>
        <xdr:cNvPr id="297" name="楕円 296"/>
        <xdr:cNvSpPr/>
      </xdr:nvSpPr>
      <xdr:spPr>
        <a:xfrm>
          <a:off x="2857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xdr:rowOff>
    </xdr:from>
    <xdr:to>
      <xdr:col>19</xdr:col>
      <xdr:colOff>177800</xdr:colOff>
      <xdr:row>84</xdr:row>
      <xdr:rowOff>39732</xdr:rowOff>
    </xdr:to>
    <xdr:cxnSp macro="">
      <xdr:nvCxnSpPr>
        <xdr:cNvPr id="298" name="直線コネクタ 297"/>
        <xdr:cNvCxnSpPr/>
      </xdr:nvCxnSpPr>
      <xdr:spPr>
        <a:xfrm>
          <a:off x="2908300" y="144039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86905</xdr:rowOff>
    </xdr:from>
    <xdr:to>
      <xdr:col>10</xdr:col>
      <xdr:colOff>165100</xdr:colOff>
      <xdr:row>84</xdr:row>
      <xdr:rowOff>17055</xdr:rowOff>
    </xdr:to>
    <xdr:sp macro="" textlink="">
      <xdr:nvSpPr>
        <xdr:cNvPr id="299" name="楕円 298"/>
        <xdr:cNvSpPr/>
      </xdr:nvSpPr>
      <xdr:spPr>
        <a:xfrm>
          <a:off x="1968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137705</xdr:rowOff>
    </xdr:from>
    <xdr:to>
      <xdr:col>15</xdr:col>
      <xdr:colOff>50800</xdr:colOff>
      <xdr:row>84</xdr:row>
      <xdr:rowOff>2177</xdr:rowOff>
    </xdr:to>
    <xdr:cxnSp macro="">
      <xdr:nvCxnSpPr>
        <xdr:cNvPr id="300" name="直線コネクタ 299"/>
        <xdr:cNvCxnSpPr/>
      </xdr:nvCxnSpPr>
      <xdr:spPr>
        <a:xfrm>
          <a:off x="2019300" y="143680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01"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02"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03"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04"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81659</xdr:rowOff>
    </xdr:from>
    <xdr:ext cx="405111" cy="259045"/>
    <xdr:sp macro="" textlink="">
      <xdr:nvSpPr>
        <xdr:cNvPr id="305" name="n_1mainValue【公営住宅】&#10;有形固定資産減価償却率"/>
        <xdr:cNvSpPr txBox="1"/>
      </xdr:nvSpPr>
      <xdr:spPr>
        <a:xfrm>
          <a:off x="3582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44104</xdr:rowOff>
    </xdr:from>
    <xdr:ext cx="405111" cy="259045"/>
    <xdr:sp macro="" textlink="">
      <xdr:nvSpPr>
        <xdr:cNvPr id="306" name="n_2mainValue【公営住宅】&#10;有形固定資産減価償却率"/>
        <xdr:cNvSpPr txBox="1"/>
      </xdr:nvSpPr>
      <xdr:spPr>
        <a:xfrm>
          <a:off x="2705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8182</xdr:rowOff>
    </xdr:from>
    <xdr:ext cx="405111" cy="259045"/>
    <xdr:sp macro="" textlink="">
      <xdr:nvSpPr>
        <xdr:cNvPr id="307" name="n_3mainValue【公営住宅】&#10;有形固定資産減価償却率"/>
        <xdr:cNvSpPr txBox="1"/>
      </xdr:nvSpPr>
      <xdr:spPr>
        <a:xfrm>
          <a:off x="1816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29" name="直線コネクタ 328"/>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0"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1" name="直線コネクタ 330"/>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32"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33" name="直線コネクタ 332"/>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34"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35" name="フローチャート: 判断 334"/>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36" name="フローチャート: 判断 335"/>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37" name="フローチャート: 判断 336"/>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38" name="フローチャート: 判断 337"/>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39" name="フローチャート: 判断 338"/>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153036</xdr:rowOff>
    </xdr:from>
    <xdr:to>
      <xdr:col>55</xdr:col>
      <xdr:colOff>50800</xdr:colOff>
      <xdr:row>86</xdr:row>
      <xdr:rowOff>83186</xdr:rowOff>
    </xdr:to>
    <xdr:sp macro="" textlink="">
      <xdr:nvSpPr>
        <xdr:cNvPr id="345" name="楕円 344"/>
        <xdr:cNvSpPr/>
      </xdr:nvSpPr>
      <xdr:spPr>
        <a:xfrm>
          <a:off x="104267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67963</xdr:rowOff>
    </xdr:from>
    <xdr:ext cx="469744" cy="259045"/>
    <xdr:sp macro="" textlink="">
      <xdr:nvSpPr>
        <xdr:cNvPr id="346" name="【公営住宅】&#10;一人当たり面積該当値テキスト"/>
        <xdr:cNvSpPr txBox="1"/>
      </xdr:nvSpPr>
      <xdr:spPr>
        <a:xfrm>
          <a:off x="10515600" y="1464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153036</xdr:rowOff>
    </xdr:from>
    <xdr:to>
      <xdr:col>50</xdr:col>
      <xdr:colOff>165100</xdr:colOff>
      <xdr:row>86</xdr:row>
      <xdr:rowOff>83186</xdr:rowOff>
    </xdr:to>
    <xdr:sp macro="" textlink="">
      <xdr:nvSpPr>
        <xdr:cNvPr id="347" name="楕円 346"/>
        <xdr:cNvSpPr/>
      </xdr:nvSpPr>
      <xdr:spPr>
        <a:xfrm>
          <a:off x="9588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32386</xdr:rowOff>
    </xdr:from>
    <xdr:to>
      <xdr:col>55</xdr:col>
      <xdr:colOff>0</xdr:colOff>
      <xdr:row>86</xdr:row>
      <xdr:rowOff>32386</xdr:rowOff>
    </xdr:to>
    <xdr:cxnSp macro="">
      <xdr:nvCxnSpPr>
        <xdr:cNvPr id="348" name="直線コネクタ 347"/>
        <xdr:cNvCxnSpPr/>
      </xdr:nvCxnSpPr>
      <xdr:spPr>
        <a:xfrm>
          <a:off x="9639300" y="14777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153036</xdr:rowOff>
    </xdr:from>
    <xdr:to>
      <xdr:col>46</xdr:col>
      <xdr:colOff>38100</xdr:colOff>
      <xdr:row>86</xdr:row>
      <xdr:rowOff>83186</xdr:rowOff>
    </xdr:to>
    <xdr:sp macro="" textlink="">
      <xdr:nvSpPr>
        <xdr:cNvPr id="349" name="楕円 348"/>
        <xdr:cNvSpPr/>
      </xdr:nvSpPr>
      <xdr:spPr>
        <a:xfrm>
          <a:off x="8699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32386</xdr:rowOff>
    </xdr:from>
    <xdr:to>
      <xdr:col>50</xdr:col>
      <xdr:colOff>114300</xdr:colOff>
      <xdr:row>86</xdr:row>
      <xdr:rowOff>32386</xdr:rowOff>
    </xdr:to>
    <xdr:cxnSp macro="">
      <xdr:nvCxnSpPr>
        <xdr:cNvPr id="350" name="直線コネクタ 349"/>
        <xdr:cNvCxnSpPr/>
      </xdr:nvCxnSpPr>
      <xdr:spPr>
        <a:xfrm>
          <a:off x="8750300" y="1477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153036</xdr:rowOff>
    </xdr:from>
    <xdr:to>
      <xdr:col>41</xdr:col>
      <xdr:colOff>101600</xdr:colOff>
      <xdr:row>86</xdr:row>
      <xdr:rowOff>83186</xdr:rowOff>
    </xdr:to>
    <xdr:sp macro="" textlink="">
      <xdr:nvSpPr>
        <xdr:cNvPr id="351" name="楕円 350"/>
        <xdr:cNvSpPr/>
      </xdr:nvSpPr>
      <xdr:spPr>
        <a:xfrm>
          <a:off x="7810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32386</xdr:rowOff>
    </xdr:from>
    <xdr:to>
      <xdr:col>45</xdr:col>
      <xdr:colOff>177800</xdr:colOff>
      <xdr:row>86</xdr:row>
      <xdr:rowOff>32386</xdr:rowOff>
    </xdr:to>
    <xdr:cxnSp macro="">
      <xdr:nvCxnSpPr>
        <xdr:cNvPr id="352" name="直線コネクタ 351"/>
        <xdr:cNvCxnSpPr/>
      </xdr:nvCxnSpPr>
      <xdr:spPr>
        <a:xfrm>
          <a:off x="7861300" y="1477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53"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54"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55"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56"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74313</xdr:rowOff>
    </xdr:from>
    <xdr:ext cx="469744" cy="259045"/>
    <xdr:sp macro="" textlink="">
      <xdr:nvSpPr>
        <xdr:cNvPr id="357" name="n_1mainValue【公営住宅】&#10;一人当たり面積"/>
        <xdr:cNvSpPr txBox="1"/>
      </xdr:nvSpPr>
      <xdr:spPr>
        <a:xfrm>
          <a:off x="93917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74313</xdr:rowOff>
    </xdr:from>
    <xdr:ext cx="469744" cy="259045"/>
    <xdr:sp macro="" textlink="">
      <xdr:nvSpPr>
        <xdr:cNvPr id="358" name="n_2mainValue【公営住宅】&#10;一人当たり面積"/>
        <xdr:cNvSpPr txBox="1"/>
      </xdr:nvSpPr>
      <xdr:spPr>
        <a:xfrm>
          <a:off x="85154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74313</xdr:rowOff>
    </xdr:from>
    <xdr:ext cx="469744" cy="259045"/>
    <xdr:sp macro="" textlink="">
      <xdr:nvSpPr>
        <xdr:cNvPr id="359" name="n_3mainValue【公営住宅】&#10;一人当たり面積"/>
        <xdr:cNvSpPr txBox="1"/>
      </xdr:nvSpPr>
      <xdr:spPr>
        <a:xfrm>
          <a:off x="76264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1" name="直線コネクタ 40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5" name="直線コネクタ 40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06"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07" name="フローチャート: 判断 406"/>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08" name="フローチャート: 判断 407"/>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09" name="フローチャート: 判断 408"/>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10" name="フローチャート: 判断 409"/>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11" name="フローチャート: 判断 410"/>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17" name="楕円 416"/>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418" name="【認定こども園・幼稚園・保育所】&#10;有形固定資産減価償却率該当値テキスト"/>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419" name="楕円 418"/>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162741</xdr:rowOff>
    </xdr:from>
    <xdr:to>
      <xdr:col>85</xdr:col>
      <xdr:colOff>127000</xdr:colOff>
      <xdr:row>39</xdr:row>
      <xdr:rowOff>45176</xdr:rowOff>
    </xdr:to>
    <xdr:cxnSp macro="">
      <xdr:nvCxnSpPr>
        <xdr:cNvPr id="420" name="直線コネクタ 419"/>
        <xdr:cNvCxnSpPr/>
      </xdr:nvCxnSpPr>
      <xdr:spPr>
        <a:xfrm>
          <a:off x="15481300" y="667784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1" name="楕円 420"/>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162741</xdr:rowOff>
    </xdr:to>
    <xdr:cxnSp macro="">
      <xdr:nvCxnSpPr>
        <xdr:cNvPr id="422" name="直線コネクタ 421"/>
        <xdr:cNvCxnSpPr/>
      </xdr:nvCxnSpPr>
      <xdr:spPr>
        <a:xfrm>
          <a:off x="14592300" y="662232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xdr:rowOff>
    </xdr:from>
    <xdr:to>
      <xdr:col>72</xdr:col>
      <xdr:colOff>38100</xdr:colOff>
      <xdr:row>38</xdr:row>
      <xdr:rowOff>102507</xdr:rowOff>
    </xdr:to>
    <xdr:sp macro="" textlink="">
      <xdr:nvSpPr>
        <xdr:cNvPr id="423" name="楕円 422"/>
        <xdr:cNvSpPr/>
      </xdr:nvSpPr>
      <xdr:spPr>
        <a:xfrm>
          <a:off x="13652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51707</xdr:rowOff>
    </xdr:from>
    <xdr:to>
      <xdr:col>76</xdr:col>
      <xdr:colOff>114300</xdr:colOff>
      <xdr:row>38</xdr:row>
      <xdr:rowOff>107224</xdr:rowOff>
    </xdr:to>
    <xdr:cxnSp macro="">
      <xdr:nvCxnSpPr>
        <xdr:cNvPr id="424" name="直線コネクタ 423"/>
        <xdr:cNvCxnSpPr/>
      </xdr:nvCxnSpPr>
      <xdr:spPr>
        <a:xfrm>
          <a:off x="13703300" y="656680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2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2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2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2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429" name="n_1mainValue【認定こども園・幼稚園・保育所】&#10;有形固定資産減価償却率"/>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30" name="n_2main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93634</xdr:rowOff>
    </xdr:from>
    <xdr:ext cx="405111" cy="259045"/>
    <xdr:sp macro="" textlink="">
      <xdr:nvSpPr>
        <xdr:cNvPr id="431" name="n_3mainValue【認定こども園・幼稚園・保育所】&#10;有形固定資産減価償却率"/>
        <xdr:cNvSpPr txBox="1"/>
      </xdr:nvSpPr>
      <xdr:spPr>
        <a:xfrm>
          <a:off x="13500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53" name="直線コネクタ 452"/>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5" name="直線コネクタ 4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56"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57" name="直線コネクタ 456"/>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58"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9" name="フローチャート: 判断 45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60" name="フローチャート: 判断 459"/>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61" name="フローチャート: 判断 460"/>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62" name="フローチャート: 判断 46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63" name="フローチャート: 判断 462"/>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69" name="楕円 468"/>
        <xdr:cNvSpPr/>
      </xdr:nvSpPr>
      <xdr:spPr>
        <a:xfrm>
          <a:off x="221107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56405</xdr:rowOff>
    </xdr:from>
    <xdr:ext cx="469744" cy="259045"/>
    <xdr:sp macro="" textlink="">
      <xdr:nvSpPr>
        <xdr:cNvPr id="470" name="【認定こども園・幼稚園・保育所】&#10;一人当たり面積該当値テキスト"/>
        <xdr:cNvSpPr txBox="1"/>
      </xdr:nvSpPr>
      <xdr:spPr>
        <a:xfrm>
          <a:off x="22199600"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471" name="楕円 470"/>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128778</xdr:rowOff>
    </xdr:to>
    <xdr:cxnSp macro="">
      <xdr:nvCxnSpPr>
        <xdr:cNvPr id="472" name="直線コネクタ 471"/>
        <xdr:cNvCxnSpPr/>
      </xdr:nvCxnSpPr>
      <xdr:spPr>
        <a:xfrm>
          <a:off x="21323300" y="698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73" name="楕円 472"/>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474" name="直線コネクタ 473"/>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75" name="楕円 474"/>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476" name="直線コネクタ 475"/>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77"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78"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79"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80"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81"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82"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83"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08" name="直線コネクタ 507"/>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09"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0" name="直線コネクタ 509"/>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11"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12" name="直線コネクタ 511"/>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13"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14" name="フローチャート: 判断 51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16" name="フローチャート: 判断 515"/>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17" name="フローチャート: 判断 516"/>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18" name="フローチャート: 判断 517"/>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24" name="楕円 523"/>
        <xdr:cNvSpPr/>
      </xdr:nvSpPr>
      <xdr:spPr>
        <a:xfrm>
          <a:off x="16268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97172</xdr:rowOff>
    </xdr:from>
    <xdr:ext cx="405111" cy="259045"/>
    <xdr:sp macro="" textlink="">
      <xdr:nvSpPr>
        <xdr:cNvPr id="525" name="【学校施設】&#10;有形固定資産減価償却率該当値テキスト"/>
        <xdr:cNvSpPr txBox="1"/>
      </xdr:nvSpPr>
      <xdr:spPr>
        <a:xfrm>
          <a:off x="16357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26" name="楕円 525"/>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169545</xdr:rowOff>
    </xdr:from>
    <xdr:to>
      <xdr:col>85</xdr:col>
      <xdr:colOff>127000</xdr:colOff>
      <xdr:row>61</xdr:row>
      <xdr:rowOff>85725</xdr:rowOff>
    </xdr:to>
    <xdr:cxnSp macro="">
      <xdr:nvCxnSpPr>
        <xdr:cNvPr id="527" name="直線コネクタ 526"/>
        <xdr:cNvCxnSpPr/>
      </xdr:nvCxnSpPr>
      <xdr:spPr>
        <a:xfrm flipV="1">
          <a:off x="15481300" y="1045654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28" name="楕円 527"/>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85725</xdr:rowOff>
    </xdr:to>
    <xdr:cxnSp macro="">
      <xdr:nvCxnSpPr>
        <xdr:cNvPr id="529" name="直線コネクタ 528"/>
        <xdr:cNvCxnSpPr/>
      </xdr:nvCxnSpPr>
      <xdr:spPr>
        <a:xfrm>
          <a:off x="14592300" y="105022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30" name="楕円 529"/>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68580</xdr:rowOff>
    </xdr:to>
    <xdr:cxnSp macro="">
      <xdr:nvCxnSpPr>
        <xdr:cNvPr id="531" name="直線コネクタ 530"/>
        <xdr:cNvCxnSpPr/>
      </xdr:nvCxnSpPr>
      <xdr:spPr>
        <a:xfrm flipV="1">
          <a:off x="13703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32"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3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34"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35"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36" name="n_1mainValue【学校施設】&#10;有形固定資産減価償却率"/>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37" name="n_2mainValue【学校施設】&#10;有形固定資産減価償却率"/>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38" name="n_3mainValue【学校施設】&#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65" name="直線コネクタ 564"/>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66"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67" name="直線コネクタ 566"/>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68"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69" name="直線コネクタ 568"/>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70"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71" name="フローチャート: 判断 57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72" name="フローチャート: 判断 571"/>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73" name="フローチャート: 判断 572"/>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74" name="フローチャート: 判断 573"/>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75" name="フローチャート: 判断 574"/>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99750</xdr:rowOff>
    </xdr:from>
    <xdr:to>
      <xdr:col>116</xdr:col>
      <xdr:colOff>114300</xdr:colOff>
      <xdr:row>62</xdr:row>
      <xdr:rowOff>29900</xdr:rowOff>
    </xdr:to>
    <xdr:sp macro="" textlink="">
      <xdr:nvSpPr>
        <xdr:cNvPr id="581" name="楕円 580"/>
        <xdr:cNvSpPr/>
      </xdr:nvSpPr>
      <xdr:spPr>
        <a:xfrm>
          <a:off x="22110700" y="105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78177</xdr:rowOff>
    </xdr:from>
    <xdr:ext cx="469744" cy="259045"/>
    <xdr:sp macro="" textlink="">
      <xdr:nvSpPr>
        <xdr:cNvPr id="582" name="【学校施設】&#10;一人当たり面積該当値テキスト"/>
        <xdr:cNvSpPr txBox="1"/>
      </xdr:nvSpPr>
      <xdr:spPr>
        <a:xfrm>
          <a:off x="22199600" y="1053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88646</xdr:rowOff>
    </xdr:from>
    <xdr:to>
      <xdr:col>112</xdr:col>
      <xdr:colOff>38100</xdr:colOff>
      <xdr:row>62</xdr:row>
      <xdr:rowOff>18796</xdr:rowOff>
    </xdr:to>
    <xdr:sp macro="" textlink="">
      <xdr:nvSpPr>
        <xdr:cNvPr id="583" name="楕円 582"/>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150550</xdr:rowOff>
    </xdr:to>
    <xdr:cxnSp macro="">
      <xdr:nvCxnSpPr>
        <xdr:cNvPr id="584" name="直線コネクタ 583"/>
        <xdr:cNvCxnSpPr/>
      </xdr:nvCxnSpPr>
      <xdr:spPr>
        <a:xfrm>
          <a:off x="21323300" y="10597896"/>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83420</xdr:rowOff>
    </xdr:from>
    <xdr:to>
      <xdr:col>107</xdr:col>
      <xdr:colOff>101600</xdr:colOff>
      <xdr:row>62</xdr:row>
      <xdr:rowOff>13570</xdr:rowOff>
    </xdr:to>
    <xdr:sp macro="" textlink="">
      <xdr:nvSpPr>
        <xdr:cNvPr id="585" name="楕円 584"/>
        <xdr:cNvSpPr/>
      </xdr:nvSpPr>
      <xdr:spPr>
        <a:xfrm>
          <a:off x="20383500" y="10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134220</xdr:rowOff>
    </xdr:from>
    <xdr:to>
      <xdr:col>111</xdr:col>
      <xdr:colOff>177800</xdr:colOff>
      <xdr:row>61</xdr:row>
      <xdr:rowOff>139446</xdr:rowOff>
    </xdr:to>
    <xdr:cxnSp macro="">
      <xdr:nvCxnSpPr>
        <xdr:cNvPr id="586" name="直線コネクタ 585"/>
        <xdr:cNvCxnSpPr/>
      </xdr:nvCxnSpPr>
      <xdr:spPr>
        <a:xfrm>
          <a:off x="20434300" y="10592670"/>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86034</xdr:rowOff>
    </xdr:from>
    <xdr:to>
      <xdr:col>102</xdr:col>
      <xdr:colOff>165100</xdr:colOff>
      <xdr:row>62</xdr:row>
      <xdr:rowOff>16184</xdr:rowOff>
    </xdr:to>
    <xdr:sp macro="" textlink="">
      <xdr:nvSpPr>
        <xdr:cNvPr id="587" name="楕円 586"/>
        <xdr:cNvSpPr/>
      </xdr:nvSpPr>
      <xdr:spPr>
        <a:xfrm>
          <a:off x="19494500" y="105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134220</xdr:rowOff>
    </xdr:from>
    <xdr:to>
      <xdr:col>107</xdr:col>
      <xdr:colOff>50800</xdr:colOff>
      <xdr:row>61</xdr:row>
      <xdr:rowOff>136834</xdr:rowOff>
    </xdr:to>
    <xdr:cxnSp macro="">
      <xdr:nvCxnSpPr>
        <xdr:cNvPr id="588" name="直線コネクタ 587"/>
        <xdr:cNvCxnSpPr/>
      </xdr:nvCxnSpPr>
      <xdr:spPr>
        <a:xfrm flipV="1">
          <a:off x="19545300" y="10592670"/>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89"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90"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91"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92"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9923</xdr:rowOff>
    </xdr:from>
    <xdr:ext cx="469744" cy="259045"/>
    <xdr:sp macro="" textlink="">
      <xdr:nvSpPr>
        <xdr:cNvPr id="593" name="n_1mainValue【学校施設】&#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4697</xdr:rowOff>
    </xdr:from>
    <xdr:ext cx="469744" cy="259045"/>
    <xdr:sp macro="" textlink="">
      <xdr:nvSpPr>
        <xdr:cNvPr id="594" name="n_2mainValue【学校施設】&#10;一人当たり面積"/>
        <xdr:cNvSpPr txBox="1"/>
      </xdr:nvSpPr>
      <xdr:spPr>
        <a:xfrm>
          <a:off x="20199427" y="1063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7311</xdr:rowOff>
    </xdr:from>
    <xdr:ext cx="469744" cy="259045"/>
    <xdr:sp macro="" textlink="">
      <xdr:nvSpPr>
        <xdr:cNvPr id="595" name="n_3mainValue【学校施設】&#10;一人当たり面積"/>
        <xdr:cNvSpPr txBox="1"/>
      </xdr:nvSpPr>
      <xdr:spPr>
        <a:xfrm>
          <a:off x="19310427" y="1063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37" name="直線コネクタ 636"/>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3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39" name="直線コネクタ 63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40"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41" name="直線コネクタ 640"/>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42"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43" name="フローチャート: 判断 642"/>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44" name="フローチャート: 判断 643"/>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45" name="フローチャート: 判断 644"/>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46" name="フローチャート: 判断 645"/>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47" name="フローチャート: 判断 646"/>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53" name="楕円 652"/>
        <xdr:cNvSpPr/>
      </xdr:nvSpPr>
      <xdr:spPr>
        <a:xfrm>
          <a:off x="16268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31585</xdr:rowOff>
    </xdr:from>
    <xdr:ext cx="405111" cy="259045"/>
    <xdr:sp macro="" textlink="">
      <xdr:nvSpPr>
        <xdr:cNvPr id="654" name="【公民館】&#10;有形固定資産減価償却率該当値テキスト"/>
        <xdr:cNvSpPr txBox="1"/>
      </xdr:nvSpPr>
      <xdr:spPr>
        <a:xfrm>
          <a:off x="16357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655" name="楕円 654"/>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103958</xdr:rowOff>
    </xdr:to>
    <xdr:cxnSp macro="">
      <xdr:nvCxnSpPr>
        <xdr:cNvPr id="656" name="直線コネクタ 655"/>
        <xdr:cNvCxnSpPr/>
      </xdr:nvCxnSpPr>
      <xdr:spPr>
        <a:xfrm>
          <a:off x="15481300" y="180621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138068</xdr:rowOff>
    </xdr:from>
    <xdr:to>
      <xdr:col>76</xdr:col>
      <xdr:colOff>165100</xdr:colOff>
      <xdr:row>105</xdr:row>
      <xdr:rowOff>68218</xdr:rowOff>
    </xdr:to>
    <xdr:sp macro="" textlink="">
      <xdr:nvSpPr>
        <xdr:cNvPr id="657" name="楕円 656"/>
        <xdr:cNvSpPr/>
      </xdr:nvSpPr>
      <xdr:spPr>
        <a:xfrm>
          <a:off x="14541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59871</xdr:rowOff>
    </xdr:to>
    <xdr:cxnSp macro="">
      <xdr:nvCxnSpPr>
        <xdr:cNvPr id="658" name="直線コネクタ 657"/>
        <xdr:cNvCxnSpPr/>
      </xdr:nvCxnSpPr>
      <xdr:spPr>
        <a:xfrm>
          <a:off x="14592300" y="180196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659" name="楕円 658"/>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17418</xdr:rowOff>
    </xdr:from>
    <xdr:to>
      <xdr:col>76</xdr:col>
      <xdr:colOff>114300</xdr:colOff>
      <xdr:row>106</xdr:row>
      <xdr:rowOff>128451</xdr:rowOff>
    </xdr:to>
    <xdr:cxnSp macro="">
      <xdr:nvCxnSpPr>
        <xdr:cNvPr id="660" name="直線コネクタ 659"/>
        <xdr:cNvCxnSpPr/>
      </xdr:nvCxnSpPr>
      <xdr:spPr>
        <a:xfrm flipV="1">
          <a:off x="13703300" y="18019668"/>
          <a:ext cx="889000" cy="28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6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6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63"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64"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127198</xdr:rowOff>
    </xdr:from>
    <xdr:ext cx="405111" cy="259045"/>
    <xdr:sp macro="" textlink="">
      <xdr:nvSpPr>
        <xdr:cNvPr id="665" name="n_1mainValue【公民館】&#10;有形固定資産減価償却率"/>
        <xdr:cNvSpPr txBox="1"/>
      </xdr:nvSpPr>
      <xdr:spPr>
        <a:xfrm>
          <a:off x="152660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84745</xdr:rowOff>
    </xdr:from>
    <xdr:ext cx="405111" cy="259045"/>
    <xdr:sp macro="" textlink="">
      <xdr:nvSpPr>
        <xdr:cNvPr id="666" name="n_2mainValue【公民館】&#10;有形固定資産減価償却率"/>
        <xdr:cNvSpPr txBox="1"/>
      </xdr:nvSpPr>
      <xdr:spPr>
        <a:xfrm>
          <a:off x="14389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667" name="n_3mainValue【公民館】&#10;有形固定資産減価償却率"/>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93" name="直線コネクタ 692"/>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94"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95" name="直線コネクタ 694"/>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96"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97" name="直線コネクタ 696"/>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698"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99" name="フローチャート: 判断 698"/>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00" name="フローチャート: 判断 699"/>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01" name="フローチャート: 判断 700"/>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02" name="フローチャート: 判断 70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03" name="フローチャート: 判断 702"/>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709" name="楕円 708"/>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710" name="【公民館】&#10;一人当たり面積該当値テキスト"/>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11" name="楕円 710"/>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143148</xdr:rowOff>
    </xdr:to>
    <xdr:cxnSp macro="">
      <xdr:nvCxnSpPr>
        <xdr:cNvPr id="712" name="直線コネクタ 711"/>
        <xdr:cNvCxnSpPr/>
      </xdr:nvCxnSpPr>
      <xdr:spPr>
        <a:xfrm>
          <a:off x="21323300" y="18488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13" name="楕円 712"/>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143148</xdr:rowOff>
    </xdr:to>
    <xdr:cxnSp macro="">
      <xdr:nvCxnSpPr>
        <xdr:cNvPr id="714" name="直線コネクタ 713"/>
        <xdr:cNvCxnSpPr/>
      </xdr:nvCxnSpPr>
      <xdr:spPr>
        <a:xfrm>
          <a:off x="20434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15" name="楕円 714"/>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139881</xdr:rowOff>
    </xdr:to>
    <xdr:cxnSp macro="">
      <xdr:nvCxnSpPr>
        <xdr:cNvPr id="716" name="直線コネクタ 715"/>
        <xdr:cNvCxnSpPr/>
      </xdr:nvCxnSpPr>
      <xdr:spPr>
        <a:xfrm>
          <a:off x="19545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17"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18"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19"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20"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721" name="n_1mainValue【公民館】&#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22" name="n_2mainValue【公民館】&#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23" name="n_3mainValue【公民館】&#10;一人当たり面積"/>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各公共施設等は建設時期から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年近く経過しており、それぞれの有形固定資産減価償却率はほとんど類似団体平均値を上回っている。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また一人当たりの面積・延長・有形固定資産額は、町域が狭く、人口密度も高いため全体的に下回る結果となった。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建築後の経過年数が播磨中学校５７年、播磨小学校４９年になるなど、全体的に老朽化が進んでおり、有形固定資産減価償却率が類似団体平均値に比べ高い値となっているが、令和３年度に２小学校の大規模改修を行ったため、数値が改善している。</a:t>
          </a:r>
        </a:p>
        <a:p>
          <a:r>
            <a:rPr kumimoji="1" lang="ja-JP" altLang="en-US" sz="1300">
              <a:latin typeface="ＭＳ Ｐゴシック" panose="020B0600070205080204" pitchFamily="50" charset="-128"/>
              <a:ea typeface="ＭＳ Ｐゴシック" panose="020B0600070205080204" pitchFamily="50" charset="-128"/>
            </a:rPr>
            <a:t>今後も、計画的に改修等工事を実施しているため、徐々に有形固定資産減価償却率は下がっていくと思われる。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34,793
34,316
9.13
16,210,526
15,184,888
846,705
7,574,238
11,635,962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64588</xdr:rowOff>
    </xdr:from>
    <xdr:to>
      <xdr:col>24</xdr:col>
      <xdr:colOff>114300</xdr:colOff>
      <xdr:row>39</xdr:row>
      <xdr:rowOff>166188</xdr:rowOff>
    </xdr:to>
    <xdr:sp macro="" textlink="">
      <xdr:nvSpPr>
        <xdr:cNvPr id="74" name="楕円 73"/>
        <xdr:cNvSpPr/>
      </xdr:nvSpPr>
      <xdr:spPr>
        <a:xfrm>
          <a:off x="45847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43015</xdr:rowOff>
    </xdr:from>
    <xdr:ext cx="405111" cy="259045"/>
    <xdr:sp macro="" textlink="">
      <xdr:nvSpPr>
        <xdr:cNvPr id="75" name="【図書館】&#10;有形固定資産減価償却率該当値テキスト"/>
        <xdr:cNvSpPr txBox="1"/>
      </xdr:nvSpPr>
      <xdr:spPr>
        <a:xfrm>
          <a:off x="4673600"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115388</xdr:rowOff>
    </xdr:from>
    <xdr:to>
      <xdr:col>24</xdr:col>
      <xdr:colOff>63500</xdr:colOff>
      <xdr:row>39</xdr:row>
      <xdr:rowOff>130084</xdr:rowOff>
    </xdr:to>
    <xdr:cxnSp macro="">
      <xdr:nvCxnSpPr>
        <xdr:cNvPr id="77" name="直線コネクタ 76"/>
        <xdr:cNvCxnSpPr/>
      </xdr:nvCxnSpPr>
      <xdr:spPr>
        <a:xfrm flipV="1">
          <a:off x="3797300" y="68019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xdr:cNvSpPr/>
      </xdr:nvSpPr>
      <xdr:spPr>
        <a:xfrm>
          <a:off x="2857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130084</xdr:rowOff>
    </xdr:to>
    <xdr:cxnSp macro="">
      <xdr:nvCxnSpPr>
        <xdr:cNvPr id="79" name="直線コネクタ 78"/>
        <xdr:cNvCxnSpPr/>
      </xdr:nvCxnSpPr>
      <xdr:spPr>
        <a:xfrm>
          <a:off x="2908300" y="67823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12337</xdr:rowOff>
    </xdr:from>
    <xdr:to>
      <xdr:col>10</xdr:col>
      <xdr:colOff>165100</xdr:colOff>
      <xdr:row>39</xdr:row>
      <xdr:rowOff>113937</xdr:rowOff>
    </xdr:to>
    <xdr:sp macro="" textlink="">
      <xdr:nvSpPr>
        <xdr:cNvPr id="80" name="楕円 79"/>
        <xdr:cNvSpPr/>
      </xdr:nvSpPr>
      <xdr:spPr>
        <a:xfrm>
          <a:off x="1968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63137</xdr:rowOff>
    </xdr:from>
    <xdr:to>
      <xdr:col>15</xdr:col>
      <xdr:colOff>50800</xdr:colOff>
      <xdr:row>39</xdr:row>
      <xdr:rowOff>95794</xdr:rowOff>
    </xdr:to>
    <xdr:cxnSp macro="">
      <xdr:nvCxnSpPr>
        <xdr:cNvPr id="81" name="直線コネクタ 80"/>
        <xdr:cNvCxnSpPr/>
      </xdr:nvCxnSpPr>
      <xdr:spPr>
        <a:xfrm>
          <a:off x="2019300" y="674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2"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3"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4"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6" name="n_1mainValue【図書館】&#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7" name="n_2mainValue【図書館】&#10;有形固定資産減価償却率"/>
        <xdr:cNvSpPr txBox="1"/>
      </xdr:nvSpPr>
      <xdr:spPr>
        <a:xfrm>
          <a:off x="2705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105064</xdr:rowOff>
    </xdr:from>
    <xdr:ext cx="405111" cy="259045"/>
    <xdr:sp macro="" textlink="">
      <xdr:nvSpPr>
        <xdr:cNvPr id="88" name="n_3mainValue【図書館】&#10;有形固定資産減価償却率"/>
        <xdr:cNvSpPr txBox="1"/>
      </xdr:nvSpPr>
      <xdr:spPr>
        <a:xfrm>
          <a:off x="1816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2" name="直線コネクタ 111"/>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5"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6" name="直線コネクタ 115"/>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17"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8" name="フローチャート: 判断 117"/>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9" name="フローチャート: 判断 118"/>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1" name="フローチャート: 判断 120"/>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2" name="フローチャート: 判断 121"/>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28" name="楕円 127"/>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29" name="【図書館】&#10;一人当たり面積該当値テキスト"/>
        <xdr:cNvSpPr txBox="1"/>
      </xdr:nvSpPr>
      <xdr:spPr>
        <a:xfrm>
          <a:off x="10515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0" name="楕円 129"/>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80010</xdr:rowOff>
    </xdr:to>
    <xdr:cxnSp macro="">
      <xdr:nvCxnSpPr>
        <xdr:cNvPr id="131" name="直線コネクタ 130"/>
        <xdr:cNvCxnSpPr/>
      </xdr:nvCxnSpPr>
      <xdr:spPr>
        <a:xfrm>
          <a:off x="9639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2" name="楕円 131"/>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80010</xdr:rowOff>
    </xdr:to>
    <xdr:cxnSp macro="">
      <xdr:nvCxnSpPr>
        <xdr:cNvPr id="133" name="直線コネクタ 132"/>
        <xdr:cNvCxnSpPr/>
      </xdr:nvCxnSpPr>
      <xdr:spPr>
        <a:xfrm>
          <a:off x="8750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4" name="楕円 133"/>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80010</xdr:rowOff>
    </xdr:to>
    <xdr:cxnSp macro="">
      <xdr:nvCxnSpPr>
        <xdr:cNvPr id="135" name="直線コネクタ 134"/>
        <xdr:cNvCxnSpPr/>
      </xdr:nvCxnSpPr>
      <xdr:spPr>
        <a:xfrm>
          <a:off x="7861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36"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7"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8"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39"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40" name="n_1mainValue【図書館】&#10;一人当たり面積"/>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1" name="n_2mainValue【図書館】&#10;一人当たり面積"/>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2" name="n_3mainValue【図書館】&#10;一人当たり面積"/>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68" name="直線コネクタ 167"/>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1"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2" name="直線コネクタ 171"/>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3"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74" name="フローチャート: 判断 173"/>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75" name="フローチャート: 判断 174"/>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6" name="フローチャート: 判断 175"/>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8" name="フローチャート: 判断 177"/>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24312</xdr:rowOff>
    </xdr:from>
    <xdr:to>
      <xdr:col>24</xdr:col>
      <xdr:colOff>114300</xdr:colOff>
      <xdr:row>63</xdr:row>
      <xdr:rowOff>125912</xdr:rowOff>
    </xdr:to>
    <xdr:sp macro="" textlink="">
      <xdr:nvSpPr>
        <xdr:cNvPr id="184" name="楕円 183"/>
        <xdr:cNvSpPr/>
      </xdr:nvSpPr>
      <xdr:spPr>
        <a:xfrm>
          <a:off x="4584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2739</xdr:rowOff>
    </xdr:from>
    <xdr:ext cx="405111" cy="259045"/>
    <xdr:sp macro="" textlink="">
      <xdr:nvSpPr>
        <xdr:cNvPr id="185" name="【体育館・プール】&#10;有形固定資産減価償却率該当値テキスト"/>
        <xdr:cNvSpPr txBox="1"/>
      </xdr:nvSpPr>
      <xdr:spPr>
        <a:xfrm>
          <a:off x="4673600"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163104</xdr:rowOff>
    </xdr:from>
    <xdr:to>
      <xdr:col>20</xdr:col>
      <xdr:colOff>38100</xdr:colOff>
      <xdr:row>63</xdr:row>
      <xdr:rowOff>93254</xdr:rowOff>
    </xdr:to>
    <xdr:sp macro="" textlink="">
      <xdr:nvSpPr>
        <xdr:cNvPr id="186" name="楕円 185"/>
        <xdr:cNvSpPr/>
      </xdr:nvSpPr>
      <xdr:spPr>
        <a:xfrm>
          <a:off x="3746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42454</xdr:rowOff>
    </xdr:from>
    <xdr:to>
      <xdr:col>24</xdr:col>
      <xdr:colOff>63500</xdr:colOff>
      <xdr:row>63</xdr:row>
      <xdr:rowOff>75112</xdr:rowOff>
    </xdr:to>
    <xdr:cxnSp macro="">
      <xdr:nvCxnSpPr>
        <xdr:cNvPr id="187" name="直線コネクタ 186"/>
        <xdr:cNvCxnSpPr/>
      </xdr:nvCxnSpPr>
      <xdr:spPr>
        <a:xfrm>
          <a:off x="3797300" y="108438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188" name="楕円 187"/>
        <xdr:cNvSpPr/>
      </xdr:nvSpPr>
      <xdr:spPr>
        <a:xfrm>
          <a:off x="2857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42454</xdr:rowOff>
    </xdr:to>
    <xdr:cxnSp macro="">
      <xdr:nvCxnSpPr>
        <xdr:cNvPr id="189" name="直線コネクタ 188"/>
        <xdr:cNvCxnSpPr/>
      </xdr:nvCxnSpPr>
      <xdr:spPr>
        <a:xfrm>
          <a:off x="2908300" y="108062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92891</xdr:rowOff>
    </xdr:from>
    <xdr:to>
      <xdr:col>10</xdr:col>
      <xdr:colOff>165100</xdr:colOff>
      <xdr:row>64</xdr:row>
      <xdr:rowOff>23041</xdr:rowOff>
    </xdr:to>
    <xdr:sp macro="" textlink="">
      <xdr:nvSpPr>
        <xdr:cNvPr id="190" name="楕円 189"/>
        <xdr:cNvSpPr/>
      </xdr:nvSpPr>
      <xdr:spPr>
        <a:xfrm>
          <a:off x="1968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4899</xdr:rowOff>
    </xdr:from>
    <xdr:to>
      <xdr:col>15</xdr:col>
      <xdr:colOff>50800</xdr:colOff>
      <xdr:row>63</xdr:row>
      <xdr:rowOff>143691</xdr:rowOff>
    </xdr:to>
    <xdr:cxnSp macro="">
      <xdr:nvCxnSpPr>
        <xdr:cNvPr id="191" name="直線コネクタ 190"/>
        <xdr:cNvCxnSpPr/>
      </xdr:nvCxnSpPr>
      <xdr:spPr>
        <a:xfrm flipV="1">
          <a:off x="2019300" y="10806249"/>
          <a:ext cx="8890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92"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3"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94"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95"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84381</xdr:rowOff>
    </xdr:from>
    <xdr:ext cx="405111" cy="259045"/>
    <xdr:sp macro="" textlink="">
      <xdr:nvSpPr>
        <xdr:cNvPr id="196" name="n_1mainValue【体育館・プール】&#10;有形固定資産減価償却率"/>
        <xdr:cNvSpPr txBox="1"/>
      </xdr:nvSpPr>
      <xdr:spPr>
        <a:xfrm>
          <a:off x="35820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46826</xdr:rowOff>
    </xdr:from>
    <xdr:ext cx="405111" cy="259045"/>
    <xdr:sp macro="" textlink="">
      <xdr:nvSpPr>
        <xdr:cNvPr id="197" name="n_2mainValue【体育館・プール】&#10;有形固定資産減価償却率"/>
        <xdr:cNvSpPr txBox="1"/>
      </xdr:nvSpPr>
      <xdr:spPr>
        <a:xfrm>
          <a:off x="2705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14168</xdr:rowOff>
    </xdr:from>
    <xdr:ext cx="405111" cy="259045"/>
    <xdr:sp macro="" textlink="">
      <xdr:nvSpPr>
        <xdr:cNvPr id="198" name="n_3mainValue【体育館・プール】&#10;有形固定資産減価償却率"/>
        <xdr:cNvSpPr txBox="1"/>
      </xdr:nvSpPr>
      <xdr:spPr>
        <a:xfrm>
          <a:off x="1816744" y="1098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22" name="直線コネクタ 221"/>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4" name="直線コネクタ 22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5"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6" name="直線コネクタ 22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27"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28" name="フローチャート: 判断 227"/>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29" name="フローチャート: 判断 22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0" name="フローチャート: 判断 229"/>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31" name="フローチャート: 判断 230"/>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32" name="フローチャート: 判断 231"/>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38" name="楕円 237"/>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39"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40" name="楕円 239"/>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60960</xdr:rowOff>
    </xdr:from>
    <xdr:to>
      <xdr:col>55</xdr:col>
      <xdr:colOff>0</xdr:colOff>
      <xdr:row>63</xdr:row>
      <xdr:rowOff>60960</xdr:rowOff>
    </xdr:to>
    <xdr:cxnSp macro="">
      <xdr:nvCxnSpPr>
        <xdr:cNvPr id="241" name="直線コネクタ 240"/>
        <xdr:cNvCxnSpPr/>
      </xdr:nvCxnSpPr>
      <xdr:spPr>
        <a:xfrm>
          <a:off x="9639300" y="1086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xdr:rowOff>
    </xdr:from>
    <xdr:to>
      <xdr:col>46</xdr:col>
      <xdr:colOff>38100</xdr:colOff>
      <xdr:row>63</xdr:row>
      <xdr:rowOff>109855</xdr:rowOff>
    </xdr:to>
    <xdr:sp macro="" textlink="">
      <xdr:nvSpPr>
        <xdr:cNvPr id="242" name="楕円 241"/>
        <xdr:cNvSpPr/>
      </xdr:nvSpPr>
      <xdr:spPr>
        <a:xfrm>
          <a:off x="8699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59055</xdr:rowOff>
    </xdr:from>
    <xdr:to>
      <xdr:col>50</xdr:col>
      <xdr:colOff>114300</xdr:colOff>
      <xdr:row>63</xdr:row>
      <xdr:rowOff>60960</xdr:rowOff>
    </xdr:to>
    <xdr:cxnSp macro="">
      <xdr:nvCxnSpPr>
        <xdr:cNvPr id="243" name="直線コネクタ 242"/>
        <xdr:cNvCxnSpPr/>
      </xdr:nvCxnSpPr>
      <xdr:spPr>
        <a:xfrm>
          <a:off x="8750300" y="1086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44" name="楕円 243"/>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59055</xdr:rowOff>
    </xdr:from>
    <xdr:to>
      <xdr:col>45</xdr:col>
      <xdr:colOff>177800</xdr:colOff>
      <xdr:row>63</xdr:row>
      <xdr:rowOff>60960</xdr:rowOff>
    </xdr:to>
    <xdr:cxnSp macro="">
      <xdr:nvCxnSpPr>
        <xdr:cNvPr id="245" name="直線コネクタ 244"/>
        <xdr:cNvCxnSpPr/>
      </xdr:nvCxnSpPr>
      <xdr:spPr>
        <a:xfrm flipV="1">
          <a:off x="7861300" y="1086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46"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47"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48"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49"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102887</xdr:rowOff>
    </xdr:from>
    <xdr:ext cx="469744" cy="259045"/>
    <xdr:sp macro="" textlink="">
      <xdr:nvSpPr>
        <xdr:cNvPr id="250" name="n_1mainValue【体育館・プール】&#10;一人当たり面積"/>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100982</xdr:rowOff>
    </xdr:from>
    <xdr:ext cx="469744" cy="259045"/>
    <xdr:sp macro="" textlink="">
      <xdr:nvSpPr>
        <xdr:cNvPr id="251" name="n_2mainValue【体育館・プール】&#10;一人当たり面積"/>
        <xdr:cNvSpPr txBox="1"/>
      </xdr:nvSpPr>
      <xdr:spPr>
        <a:xfrm>
          <a:off x="85154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52"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78" name="直線コネクタ 277"/>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81"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82" name="直線コネクタ 281"/>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83"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84" name="フローチャート: 判断 283"/>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85" name="フローチャート: 判断 284"/>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86" name="フローチャート: 判断 285"/>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87" name="フローチャート: 判断 286"/>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88" name="フローチャート: 判断 287"/>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4" name="楕円 293"/>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133911</xdr:rowOff>
    </xdr:from>
    <xdr:ext cx="405111" cy="259045"/>
    <xdr:sp macro="" textlink="">
      <xdr:nvSpPr>
        <xdr:cNvPr id="295" name="【福祉施設】&#10;有形固定資産減価償却率該当値テキスト"/>
        <xdr:cNvSpPr txBox="1"/>
      </xdr:nvSpPr>
      <xdr:spPr>
        <a:xfrm>
          <a:off x="46736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96" name="楕円 295"/>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34834</xdr:rowOff>
    </xdr:to>
    <xdr:cxnSp macro="">
      <xdr:nvCxnSpPr>
        <xdr:cNvPr id="297" name="直線コネクタ 296"/>
        <xdr:cNvCxnSpPr/>
      </xdr:nvCxnSpPr>
      <xdr:spPr>
        <a:xfrm>
          <a:off x="3797300" y="142341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98" name="楕円 297"/>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83</xdr:row>
      <xdr:rowOff>3811</xdr:rowOff>
    </xdr:to>
    <xdr:cxnSp macro="">
      <xdr:nvCxnSpPr>
        <xdr:cNvPr id="299" name="直線コネクタ 298"/>
        <xdr:cNvCxnSpPr/>
      </xdr:nvCxnSpPr>
      <xdr:spPr>
        <a:xfrm>
          <a:off x="2908300" y="1418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00" name="楕円 299"/>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129539</xdr:rowOff>
    </xdr:to>
    <xdr:cxnSp macro="">
      <xdr:nvCxnSpPr>
        <xdr:cNvPr id="301" name="直線コネクタ 300"/>
        <xdr:cNvCxnSpPr/>
      </xdr:nvCxnSpPr>
      <xdr:spPr>
        <a:xfrm>
          <a:off x="2019300" y="14154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02"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03"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04"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05"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71138</xdr:rowOff>
    </xdr:from>
    <xdr:ext cx="405111" cy="259045"/>
    <xdr:sp macro="" textlink="">
      <xdr:nvSpPr>
        <xdr:cNvPr id="306" name="n_1mainValue【福祉施設】&#10;有形固定資産減価償却率"/>
        <xdr:cNvSpPr txBox="1"/>
      </xdr:nvSpPr>
      <xdr:spPr>
        <a:xfrm>
          <a:off x="3582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07" name="n_2mainValue【福祉施設】&#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8" name="n_3mainValue【福祉施設】&#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30" name="直線コネクタ 329"/>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31"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32" name="直線コネクタ 331"/>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33"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34" name="直線コネクタ 333"/>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35"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36" name="フローチャート: 判断 335"/>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37" name="フローチャート: 判断 336"/>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38" name="フローチャート: 判断 337"/>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39" name="フローチャート: 判断 338"/>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40" name="フローチャート: 判断 339"/>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5587</xdr:rowOff>
    </xdr:from>
    <xdr:to>
      <xdr:col>55</xdr:col>
      <xdr:colOff>50800</xdr:colOff>
      <xdr:row>82</xdr:row>
      <xdr:rowOff>107187</xdr:rowOff>
    </xdr:to>
    <xdr:sp macro="" textlink="">
      <xdr:nvSpPr>
        <xdr:cNvPr id="346" name="楕円 345"/>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28464</xdr:rowOff>
    </xdr:from>
    <xdr:ext cx="469744" cy="259045"/>
    <xdr:sp macro="" textlink="">
      <xdr:nvSpPr>
        <xdr:cNvPr id="347" name="【福祉施設】&#10;一人当たり面積該当値テキスト"/>
        <xdr:cNvSpPr txBox="1"/>
      </xdr:nvSpPr>
      <xdr:spPr>
        <a:xfrm>
          <a:off x="10515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5587</xdr:rowOff>
    </xdr:from>
    <xdr:to>
      <xdr:col>50</xdr:col>
      <xdr:colOff>165100</xdr:colOff>
      <xdr:row>82</xdr:row>
      <xdr:rowOff>107187</xdr:rowOff>
    </xdr:to>
    <xdr:sp macro="" textlink="">
      <xdr:nvSpPr>
        <xdr:cNvPr id="348" name="楕円 347"/>
        <xdr:cNvSpPr/>
      </xdr:nvSpPr>
      <xdr:spPr>
        <a:xfrm>
          <a:off x="9588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56387</xdr:rowOff>
    </xdr:from>
    <xdr:to>
      <xdr:col>55</xdr:col>
      <xdr:colOff>0</xdr:colOff>
      <xdr:row>82</xdr:row>
      <xdr:rowOff>56387</xdr:rowOff>
    </xdr:to>
    <xdr:cxnSp macro="">
      <xdr:nvCxnSpPr>
        <xdr:cNvPr id="349" name="直線コネクタ 348"/>
        <xdr:cNvCxnSpPr/>
      </xdr:nvCxnSpPr>
      <xdr:spPr>
        <a:xfrm>
          <a:off x="9639300" y="14115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1015</xdr:rowOff>
    </xdr:from>
    <xdr:to>
      <xdr:col>46</xdr:col>
      <xdr:colOff>38100</xdr:colOff>
      <xdr:row>82</xdr:row>
      <xdr:rowOff>102615</xdr:rowOff>
    </xdr:to>
    <xdr:sp macro="" textlink="">
      <xdr:nvSpPr>
        <xdr:cNvPr id="350" name="楕円 349"/>
        <xdr:cNvSpPr/>
      </xdr:nvSpPr>
      <xdr:spPr>
        <a:xfrm>
          <a:off x="8699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51815</xdr:rowOff>
    </xdr:from>
    <xdr:to>
      <xdr:col>50</xdr:col>
      <xdr:colOff>114300</xdr:colOff>
      <xdr:row>82</xdr:row>
      <xdr:rowOff>56387</xdr:rowOff>
    </xdr:to>
    <xdr:cxnSp macro="">
      <xdr:nvCxnSpPr>
        <xdr:cNvPr id="351" name="直線コネクタ 350"/>
        <xdr:cNvCxnSpPr/>
      </xdr:nvCxnSpPr>
      <xdr:spPr>
        <a:xfrm>
          <a:off x="8750300" y="1411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5587</xdr:rowOff>
    </xdr:from>
    <xdr:to>
      <xdr:col>41</xdr:col>
      <xdr:colOff>101600</xdr:colOff>
      <xdr:row>82</xdr:row>
      <xdr:rowOff>107187</xdr:rowOff>
    </xdr:to>
    <xdr:sp macro="" textlink="">
      <xdr:nvSpPr>
        <xdr:cNvPr id="352" name="楕円 351"/>
        <xdr:cNvSpPr/>
      </xdr:nvSpPr>
      <xdr:spPr>
        <a:xfrm>
          <a:off x="781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51815</xdr:rowOff>
    </xdr:from>
    <xdr:to>
      <xdr:col>45</xdr:col>
      <xdr:colOff>177800</xdr:colOff>
      <xdr:row>82</xdr:row>
      <xdr:rowOff>56387</xdr:rowOff>
    </xdr:to>
    <xdr:cxnSp macro="">
      <xdr:nvCxnSpPr>
        <xdr:cNvPr id="353" name="直線コネクタ 352"/>
        <xdr:cNvCxnSpPr/>
      </xdr:nvCxnSpPr>
      <xdr:spPr>
        <a:xfrm flipV="1">
          <a:off x="7861300" y="1411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54" name="n_1aveValue【福祉施設】&#10;一人当たり面積"/>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55"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56" name="n_3aveValue【福祉施設】&#10;一人当たり面積"/>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57"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123714</xdr:rowOff>
    </xdr:from>
    <xdr:ext cx="469744" cy="259045"/>
    <xdr:sp macro="" textlink="">
      <xdr:nvSpPr>
        <xdr:cNvPr id="358" name="n_1main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119142</xdr:rowOff>
    </xdr:from>
    <xdr:ext cx="469744" cy="259045"/>
    <xdr:sp macro="" textlink="">
      <xdr:nvSpPr>
        <xdr:cNvPr id="359" name="n_2mainValue【福祉施設】&#10;一人当たり面積"/>
        <xdr:cNvSpPr txBox="1"/>
      </xdr:nvSpPr>
      <xdr:spPr>
        <a:xfrm>
          <a:off x="85154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123714</xdr:rowOff>
    </xdr:from>
    <xdr:ext cx="469744" cy="259045"/>
    <xdr:sp macro="" textlink="">
      <xdr:nvSpPr>
        <xdr:cNvPr id="360" name="n_3mainValue【福祉施設】&#10;一人当たり面積"/>
        <xdr:cNvSpPr txBox="1"/>
      </xdr:nvSpPr>
      <xdr:spPr>
        <a:xfrm>
          <a:off x="7626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01" name="直線コネクタ 400"/>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04"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05" name="直線コネクタ 404"/>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06"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07" name="フローチャート: 判断 40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08" name="フローチャート: 判断 40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09" name="フローチャート: 判断 408"/>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10" name="フローチャート: 判断 40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11" name="フローチャート: 判断 41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417" name="楕円 416"/>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92075</xdr:rowOff>
    </xdr:from>
    <xdr:to>
      <xdr:col>76</xdr:col>
      <xdr:colOff>165100</xdr:colOff>
      <xdr:row>39</xdr:row>
      <xdr:rowOff>22225</xdr:rowOff>
    </xdr:to>
    <xdr:sp macro="" textlink="">
      <xdr:nvSpPr>
        <xdr:cNvPr id="418" name="楕円 417"/>
        <xdr:cNvSpPr/>
      </xdr:nvSpPr>
      <xdr:spPr>
        <a:xfrm>
          <a:off x="14541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142875</xdr:rowOff>
    </xdr:from>
    <xdr:to>
      <xdr:col>81</xdr:col>
      <xdr:colOff>50800</xdr:colOff>
      <xdr:row>39</xdr:row>
      <xdr:rowOff>34290</xdr:rowOff>
    </xdr:to>
    <xdr:cxnSp macro="">
      <xdr:nvCxnSpPr>
        <xdr:cNvPr id="419" name="直線コネクタ 418"/>
        <xdr:cNvCxnSpPr/>
      </xdr:nvCxnSpPr>
      <xdr:spPr>
        <a:xfrm>
          <a:off x="14592300" y="66579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20" name="楕円 419"/>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142875</xdr:rowOff>
    </xdr:to>
    <xdr:cxnSp macro="">
      <xdr:nvCxnSpPr>
        <xdr:cNvPr id="421" name="直線コネクタ 420"/>
        <xdr:cNvCxnSpPr/>
      </xdr:nvCxnSpPr>
      <xdr:spPr>
        <a:xfrm>
          <a:off x="13703300" y="6625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22"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23"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4"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5"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426" name="n_1mainValue【一般廃棄物処理施設】&#10;有形固定資産減価償却率"/>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13352</xdr:rowOff>
    </xdr:from>
    <xdr:ext cx="405111" cy="259045"/>
    <xdr:sp macro="" textlink="">
      <xdr:nvSpPr>
        <xdr:cNvPr id="427" name="n_2mainValue【一般廃棄物処理施設】&#10;有形固定資産減価償却率"/>
        <xdr:cNvSpPr txBox="1"/>
      </xdr:nvSpPr>
      <xdr:spPr>
        <a:xfrm>
          <a:off x="14389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428" name="n_3main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9" name="直線コネクタ 4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0" name="テキスト ボックス 43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3" name="直線コネクタ 4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4" name="テキスト ボックス 44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48" name="直線コネクタ 447"/>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9"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0" name="直線コネクタ 449"/>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51"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52" name="直線コネクタ 451"/>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53"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54" name="フローチャート: 判断 453"/>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55" name="フローチャート: 判断 454"/>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56" name="フローチャート: 判断 455"/>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57" name="フローチャート: 判断 456"/>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58" name="フローチャート: 判断 457"/>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75504</xdr:rowOff>
    </xdr:from>
    <xdr:to>
      <xdr:col>112</xdr:col>
      <xdr:colOff>38100</xdr:colOff>
      <xdr:row>38</xdr:row>
      <xdr:rowOff>5654</xdr:rowOff>
    </xdr:to>
    <xdr:sp macro="" textlink="">
      <xdr:nvSpPr>
        <xdr:cNvPr id="464" name="楕円 463"/>
        <xdr:cNvSpPr/>
      </xdr:nvSpPr>
      <xdr:spPr>
        <a:xfrm>
          <a:off x="21272500" y="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72286</xdr:rowOff>
    </xdr:from>
    <xdr:to>
      <xdr:col>107</xdr:col>
      <xdr:colOff>101600</xdr:colOff>
      <xdr:row>38</xdr:row>
      <xdr:rowOff>2436</xdr:rowOff>
    </xdr:to>
    <xdr:sp macro="" textlink="">
      <xdr:nvSpPr>
        <xdr:cNvPr id="465" name="楕円 464"/>
        <xdr:cNvSpPr/>
      </xdr:nvSpPr>
      <xdr:spPr>
        <a:xfrm>
          <a:off x="20383500" y="6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123086</xdr:rowOff>
    </xdr:from>
    <xdr:to>
      <xdr:col>111</xdr:col>
      <xdr:colOff>177800</xdr:colOff>
      <xdr:row>37</xdr:row>
      <xdr:rowOff>126304</xdr:rowOff>
    </xdr:to>
    <xdr:cxnSp macro="">
      <xdr:nvCxnSpPr>
        <xdr:cNvPr id="466" name="直線コネクタ 465"/>
        <xdr:cNvCxnSpPr/>
      </xdr:nvCxnSpPr>
      <xdr:spPr>
        <a:xfrm>
          <a:off x="20434300" y="646673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87671</xdr:rowOff>
    </xdr:from>
    <xdr:to>
      <xdr:col>102</xdr:col>
      <xdr:colOff>165100</xdr:colOff>
      <xdr:row>38</xdr:row>
      <xdr:rowOff>17821</xdr:rowOff>
    </xdr:to>
    <xdr:sp macro="" textlink="">
      <xdr:nvSpPr>
        <xdr:cNvPr id="467" name="楕円 466"/>
        <xdr:cNvSpPr/>
      </xdr:nvSpPr>
      <xdr:spPr>
        <a:xfrm>
          <a:off x="19494500" y="6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123086</xdr:rowOff>
    </xdr:from>
    <xdr:to>
      <xdr:col>107</xdr:col>
      <xdr:colOff>50800</xdr:colOff>
      <xdr:row>37</xdr:row>
      <xdr:rowOff>138471</xdr:rowOff>
    </xdr:to>
    <xdr:cxnSp macro="">
      <xdr:nvCxnSpPr>
        <xdr:cNvPr id="468" name="直線コネクタ 467"/>
        <xdr:cNvCxnSpPr/>
      </xdr:nvCxnSpPr>
      <xdr:spPr>
        <a:xfrm flipV="1">
          <a:off x="19545300" y="6466736"/>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69"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470"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471"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72"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22181</xdr:rowOff>
    </xdr:from>
    <xdr:ext cx="599010" cy="259045"/>
    <xdr:sp macro="" textlink="">
      <xdr:nvSpPr>
        <xdr:cNvPr id="473" name="n_1mainValue【一般廃棄物処理施設】&#10;一人当たり有形固定資産（償却資産）額"/>
        <xdr:cNvSpPr txBox="1"/>
      </xdr:nvSpPr>
      <xdr:spPr>
        <a:xfrm>
          <a:off x="21011095" y="619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18963</xdr:rowOff>
    </xdr:from>
    <xdr:ext cx="599010" cy="259045"/>
    <xdr:sp macro="" textlink="">
      <xdr:nvSpPr>
        <xdr:cNvPr id="474" name="n_2mainValue【一般廃棄物処理施設】&#10;一人当たり有形固定資産（償却資産）額"/>
        <xdr:cNvSpPr txBox="1"/>
      </xdr:nvSpPr>
      <xdr:spPr>
        <a:xfrm>
          <a:off x="20134795" y="619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34348</xdr:rowOff>
    </xdr:from>
    <xdr:ext cx="534377" cy="259045"/>
    <xdr:sp macro="" textlink="">
      <xdr:nvSpPr>
        <xdr:cNvPr id="475" name="n_3mainValue【一般廃棄物処理施設】&#10;一人当たり有形固定資産（償却資産）額"/>
        <xdr:cNvSpPr txBox="1"/>
      </xdr:nvSpPr>
      <xdr:spPr>
        <a:xfrm>
          <a:off x="19278111" y="62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2" name="テキスト ボックス 5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4" name="テキスト ボックス 5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4" name="テキスト ボックス 5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17" name="直線コネクタ 516"/>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9" name="直線コネクタ 5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20"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21" name="直線コネクタ 520"/>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22"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23" name="フローチャート: 判断 522"/>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24" name="フローチャート: 判断 523"/>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25" name="フローチャート: 判断 524"/>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26" name="フローチャート: 判断 525"/>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27" name="フローチャート: 判断 526"/>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33" name="楕円 532"/>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34" name="【消防施設】&#10;有形固定資産減価償却率該当値テキスト"/>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64044</xdr:rowOff>
    </xdr:from>
    <xdr:to>
      <xdr:col>81</xdr:col>
      <xdr:colOff>101600</xdr:colOff>
      <xdr:row>81</xdr:row>
      <xdr:rowOff>165644</xdr:rowOff>
    </xdr:to>
    <xdr:sp macro="" textlink="">
      <xdr:nvSpPr>
        <xdr:cNvPr id="535" name="楕円 534"/>
        <xdr:cNvSpPr/>
      </xdr:nvSpPr>
      <xdr:spPr>
        <a:xfrm>
          <a:off x="15430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81</xdr:row>
      <xdr:rowOff>147501</xdr:rowOff>
    </xdr:to>
    <xdr:cxnSp macro="">
      <xdr:nvCxnSpPr>
        <xdr:cNvPr id="536" name="直線コネクタ 535"/>
        <xdr:cNvCxnSpPr/>
      </xdr:nvCxnSpPr>
      <xdr:spPr>
        <a:xfrm>
          <a:off x="15481300" y="140022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37" name="楕円 536"/>
        <xdr:cNvSpPr/>
      </xdr:nvSpPr>
      <xdr:spPr>
        <a:xfrm>
          <a:off x="14541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82187</xdr:rowOff>
    </xdr:from>
    <xdr:to>
      <xdr:col>81</xdr:col>
      <xdr:colOff>50800</xdr:colOff>
      <xdr:row>81</xdr:row>
      <xdr:rowOff>114844</xdr:rowOff>
    </xdr:to>
    <xdr:cxnSp macro="">
      <xdr:nvCxnSpPr>
        <xdr:cNvPr id="538" name="直線コネクタ 537"/>
        <xdr:cNvCxnSpPr/>
      </xdr:nvCxnSpPr>
      <xdr:spPr>
        <a:xfrm>
          <a:off x="14592300" y="1396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539" name="楕円 538"/>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82187</xdr:rowOff>
    </xdr:to>
    <xdr:cxnSp macro="">
      <xdr:nvCxnSpPr>
        <xdr:cNvPr id="540" name="直線コネクタ 539"/>
        <xdr:cNvCxnSpPr/>
      </xdr:nvCxnSpPr>
      <xdr:spPr>
        <a:xfrm>
          <a:off x="13703300" y="1393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541"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42"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543"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44"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10721</xdr:rowOff>
    </xdr:from>
    <xdr:ext cx="405111" cy="259045"/>
    <xdr:sp macro="" textlink="">
      <xdr:nvSpPr>
        <xdr:cNvPr id="545" name="n_1mainValue【消防施設】&#10;有形固定資産減価償却率"/>
        <xdr:cNvSpPr txBox="1"/>
      </xdr:nvSpPr>
      <xdr:spPr>
        <a:xfrm>
          <a:off x="15266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46" name="n_2mainValue【消防施設】&#10;有形固定資産減価償却率"/>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547" name="n_3mainValue【消防施設】&#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8" name="直線コネクタ 5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9" name="テキスト ボックス 5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0" name="直線コネクタ 5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1" name="テキスト ボックス 5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2" name="直線コネクタ 5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3" name="テキスト ボックス 5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4" name="直線コネクタ 5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5" name="テキスト ボックス 5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569" name="直線コネクタ 568"/>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1" name="直線コネクタ 57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572"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573" name="直線コネクタ 572"/>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574"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575" name="フローチャート: 判断 574"/>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576" name="フローチャート: 判断 575"/>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577" name="フローチャート: 判断 576"/>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578" name="フローチャート: 判断 577"/>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79" name="フローチャート: 判断 578"/>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0" name="テキスト ボックス 5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1" name="テキスト ボックス 5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2" name="テキスト ボックス 5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3" name="テキスト ボックス 5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4" name="テキスト ボックス 5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585" name="楕円 584"/>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139971</xdr:rowOff>
    </xdr:from>
    <xdr:ext cx="469744" cy="259045"/>
    <xdr:sp macro="" textlink="">
      <xdr:nvSpPr>
        <xdr:cNvPr id="586" name="【消防施設】&#10;一人当たり面積該当値テキスト"/>
        <xdr:cNvSpPr txBox="1"/>
      </xdr:nvSpPr>
      <xdr:spPr>
        <a:xfrm>
          <a:off x="22199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587" name="楕円 586"/>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104394</xdr:rowOff>
    </xdr:to>
    <xdr:cxnSp macro="">
      <xdr:nvCxnSpPr>
        <xdr:cNvPr id="588" name="直線コネクタ 587"/>
        <xdr:cNvCxnSpPr/>
      </xdr:nvCxnSpPr>
      <xdr:spPr>
        <a:xfrm>
          <a:off x="21323300" y="1467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589" name="楕円 588"/>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104394</xdr:rowOff>
    </xdr:to>
    <xdr:cxnSp macro="">
      <xdr:nvCxnSpPr>
        <xdr:cNvPr id="590" name="直線コネクタ 589"/>
        <xdr:cNvCxnSpPr/>
      </xdr:nvCxnSpPr>
      <xdr:spPr>
        <a:xfrm>
          <a:off x="20434300" y="1467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591" name="楕円 590"/>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592" name="直線コネクタ 591"/>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593"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594"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595"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596"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146321</xdr:rowOff>
    </xdr:from>
    <xdr:ext cx="469744" cy="259045"/>
    <xdr:sp macro="" textlink="">
      <xdr:nvSpPr>
        <xdr:cNvPr id="597" name="n_1main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598" name="n_2mainValue【消防施設】&#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599" name="n_3mainValue【消防施設】&#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1" name="直線コネクタ 6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2" name="テキスト ボックス 6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3" name="直線コネクタ 6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4" name="テキスト ボックス 6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5" name="直線コネクタ 6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6" name="テキスト ボックス 6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7" name="直線コネクタ 6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8" name="テキスト ボックス 6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9" name="直線コネクタ 6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0" name="テキスト ボックス 6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1" name="直線コネクタ 6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2" name="テキスト ボックス 6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25" name="直線コネクタ 624"/>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7" name="直線コネクタ 6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28"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29" name="直線コネクタ 628"/>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30"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31" name="フローチャート: 判断 63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32" name="フローチャート: 判断 631"/>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33" name="フローチャート: 判断 632"/>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34" name="フローチャート: 判断 63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35" name="フローチャート: 判断 634"/>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641" name="楕円 640"/>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642" name="【庁舎】&#10;有形固定資産減価償却率該当値テキスト"/>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643" name="楕円 642"/>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130084</xdr:rowOff>
    </xdr:to>
    <xdr:cxnSp macro="">
      <xdr:nvCxnSpPr>
        <xdr:cNvPr id="644" name="直線コネクタ 643"/>
        <xdr:cNvCxnSpPr/>
      </xdr:nvCxnSpPr>
      <xdr:spPr>
        <a:xfrm>
          <a:off x="15481300" y="182939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645" name="楕円 644"/>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120287</xdr:rowOff>
    </xdr:to>
    <xdr:cxnSp macro="">
      <xdr:nvCxnSpPr>
        <xdr:cNvPr id="646" name="直線コネクタ 645"/>
        <xdr:cNvCxnSpPr/>
      </xdr:nvCxnSpPr>
      <xdr:spPr>
        <a:xfrm>
          <a:off x="14592300" y="1823847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647" name="楕円 646"/>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64770</xdr:rowOff>
    </xdr:to>
    <xdr:cxnSp macro="">
      <xdr:nvCxnSpPr>
        <xdr:cNvPr id="648" name="直線コネクタ 647"/>
        <xdr:cNvCxnSpPr/>
      </xdr:nvCxnSpPr>
      <xdr:spPr>
        <a:xfrm>
          <a:off x="13703300" y="181796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49"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50"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51"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52"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653" name="n_1mainValue【庁舎】&#10;有形固定資産減価償却率"/>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654" name="n_2mainValue【庁舎】&#10;有形固定資産減価償却率"/>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655" name="n_3mainValue【庁舎】&#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6" name="テキスト ボックス 6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82" name="直線コネクタ 681"/>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83"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84" name="直線コネクタ 683"/>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85"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86" name="直線コネクタ 685"/>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8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88" name="フローチャート: 判断 68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89" name="フローチャート: 判断 68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90" name="フローチャート: 判断 689"/>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91" name="フローチャート: 判断 690"/>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92" name="フローチャート: 判断 691"/>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98" name="楕円 697"/>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699" name="【庁舎】&#10;一人当たり面積該当値テキスト"/>
        <xdr:cNvSpPr txBox="1"/>
      </xdr:nvSpPr>
      <xdr:spPr>
        <a:xfrm>
          <a:off x="22199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00" name="楕円 699"/>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58238</xdr:rowOff>
    </xdr:to>
    <xdr:cxnSp macro="">
      <xdr:nvCxnSpPr>
        <xdr:cNvPr id="701" name="直線コネクタ 700"/>
        <xdr:cNvCxnSpPr/>
      </xdr:nvCxnSpPr>
      <xdr:spPr>
        <a:xfrm>
          <a:off x="21323300" y="18400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702" name="楕円 701"/>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54973</xdr:rowOff>
    </xdr:to>
    <xdr:cxnSp macro="">
      <xdr:nvCxnSpPr>
        <xdr:cNvPr id="703" name="直線コネクタ 702"/>
        <xdr:cNvCxnSpPr/>
      </xdr:nvCxnSpPr>
      <xdr:spPr>
        <a:xfrm>
          <a:off x="20434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4173</xdr:rowOff>
    </xdr:from>
    <xdr:to>
      <xdr:col>102</xdr:col>
      <xdr:colOff>165100</xdr:colOff>
      <xdr:row>107</xdr:row>
      <xdr:rowOff>105773</xdr:rowOff>
    </xdr:to>
    <xdr:sp macro="" textlink="">
      <xdr:nvSpPr>
        <xdr:cNvPr id="704" name="楕円 703"/>
        <xdr:cNvSpPr/>
      </xdr:nvSpPr>
      <xdr:spPr>
        <a:xfrm>
          <a:off x="19494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54973</xdr:rowOff>
    </xdr:to>
    <xdr:cxnSp macro="">
      <xdr:nvCxnSpPr>
        <xdr:cNvPr id="705" name="直線コネクタ 704"/>
        <xdr:cNvCxnSpPr/>
      </xdr:nvCxnSpPr>
      <xdr:spPr>
        <a:xfrm flipV="1">
          <a:off x="19545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06"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07"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08"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09"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10" name="n_1main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11"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96900</xdr:rowOff>
    </xdr:from>
    <xdr:ext cx="469744" cy="259045"/>
    <xdr:sp macro="" textlink="">
      <xdr:nvSpPr>
        <xdr:cNvPr id="712" name="n_3mainValue【庁舎】&#10;一人当たり面積"/>
        <xdr:cNvSpPr txBox="1"/>
      </xdr:nvSpPr>
      <xdr:spPr>
        <a:xfrm>
          <a:off x="19310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各公共施設等は建設時期から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年近く経過し、それぞれの有形固定資産減価償却率はほとんど類似団体平均値を上回っている。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また一人当たりの面積・延長・有形固定資産額は、人口密度が高いため全体的に下回る結果となった。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については、広域ごみ処理施設が建設されたため、廃棄物処理施設としての利用を終了することとなった。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については、第１庁舎が当初建築から５０年経過しており、有形固定資産減価償却率が類似団体平均値を上回っている。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庁舎については、災害時にも機能を維持できるよう適切な点検・保守・修繕を行い維持管理に努め、計画的な長寿命化対策を実施し、将来の更新に備えた検討も行っていく。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34,793
34,316
9.13
16,210,526
15,184,888
846,705
7,574,238
11,635,962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町の面積の</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年度以降ほぼ横ばいとなっている。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今後も歳出削減、</a:t>
          </a:r>
          <a:r>
            <a:rPr kumimoji="1" lang="ja-JP" altLang="en-US" sz="1100" b="0" i="0" baseline="0">
              <a:solidFill>
                <a:schemeClr val="dk1"/>
              </a:solidFill>
              <a:effectLst/>
              <a:latin typeface="+mn-lt"/>
              <a:ea typeface="+mn-ea"/>
              <a:cs typeface="+mn-cs"/>
            </a:rPr>
            <a:t>適正な課税客体の把握、</a:t>
          </a:r>
          <a:r>
            <a:rPr kumimoji="1" lang="ja-JP" altLang="ja-JP" sz="1100" b="0" i="0" baseline="0">
              <a:solidFill>
                <a:schemeClr val="dk1"/>
              </a:solidFill>
              <a:effectLst/>
              <a:latin typeface="+mn-lt"/>
              <a:ea typeface="+mn-ea"/>
              <a:cs typeface="+mn-cs"/>
            </a:rPr>
            <a:t>町税の徴収率の向上等に努め、財政基盤の強化</a:t>
          </a:r>
          <a:r>
            <a:rPr kumimoji="1" lang="ja-JP" altLang="en-US"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118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140405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年度は、人件費</a:t>
          </a:r>
          <a:r>
            <a:rPr kumimoji="1" lang="ja-JP" altLang="en-US" sz="1100" b="0" i="0" baseline="0">
              <a:solidFill>
                <a:schemeClr val="dk1"/>
              </a:solidFill>
              <a:effectLst/>
              <a:latin typeface="+mn-lt"/>
              <a:ea typeface="+mn-ea"/>
              <a:cs typeface="+mn-cs"/>
            </a:rPr>
            <a:t>・扶助費・公債費などの義務的経費の増加により経常的経費に充当された一般財源等の合計が</a:t>
          </a:r>
          <a:r>
            <a:rPr kumimoji="1" lang="ja-JP" altLang="ja-JP" sz="1100" b="0" i="0" baseline="0">
              <a:solidFill>
                <a:schemeClr val="dk1"/>
              </a:solidFill>
              <a:effectLst/>
              <a:latin typeface="+mn-lt"/>
              <a:ea typeface="+mn-ea"/>
              <a:cs typeface="+mn-cs"/>
            </a:rPr>
            <a:t>前年度に比べ</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億円の増加となった</a:t>
          </a:r>
          <a:r>
            <a:rPr kumimoji="1" lang="ja-JP" altLang="en-US" sz="1100" b="0" i="0" baseline="0">
              <a:solidFill>
                <a:schemeClr val="dk1"/>
              </a:solidFill>
              <a:effectLst/>
              <a:latin typeface="+mn-lt"/>
              <a:ea typeface="+mn-ea"/>
              <a:cs typeface="+mn-cs"/>
            </a:rPr>
            <a:t>。その一方で、</a:t>
          </a:r>
          <a:r>
            <a:rPr kumimoji="1" lang="ja-JP" altLang="ja-JP" sz="1100" b="0" i="0" baseline="0">
              <a:solidFill>
                <a:schemeClr val="dk1"/>
              </a:solidFill>
              <a:effectLst/>
              <a:latin typeface="+mn-lt"/>
              <a:ea typeface="+mn-ea"/>
              <a:cs typeface="+mn-cs"/>
            </a:rPr>
            <a:t>地方消費税交付金</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普通交付税の増加により経常一般財源等の合計が</a:t>
          </a:r>
          <a:r>
            <a:rPr kumimoji="1" lang="ja-JP" altLang="en-US" sz="1100" b="0" i="0" baseline="0">
              <a:solidFill>
                <a:schemeClr val="dk1"/>
              </a:solidFill>
              <a:effectLst/>
              <a:latin typeface="+mn-lt"/>
              <a:ea typeface="+mn-ea"/>
              <a:cs typeface="+mn-cs"/>
            </a:rPr>
            <a:t>前年度</a:t>
          </a:r>
          <a:r>
            <a:rPr kumimoji="1" lang="ja-JP" altLang="ja-JP" sz="1100" b="0" i="0" baseline="0">
              <a:solidFill>
                <a:schemeClr val="dk1"/>
              </a:solidFill>
              <a:effectLst/>
              <a:latin typeface="+mn-lt"/>
              <a:ea typeface="+mn-ea"/>
              <a:cs typeface="+mn-cs"/>
            </a:rPr>
            <a:t>に比べ</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億円増加</a:t>
          </a:r>
          <a:r>
            <a:rPr kumimoji="1" lang="ja-JP" altLang="en-US" sz="1100" b="0" i="0" baseline="0">
              <a:solidFill>
                <a:schemeClr val="dk1"/>
              </a:solidFill>
              <a:effectLst/>
              <a:latin typeface="+mn-lt"/>
              <a:ea typeface="+mn-ea"/>
              <a:cs typeface="+mn-cs"/>
            </a:rPr>
            <a:t>したことで、</a:t>
          </a:r>
          <a:r>
            <a:rPr kumimoji="1" lang="ja-JP" altLang="ja-JP" sz="1100" b="0" i="0" baseline="0">
              <a:solidFill>
                <a:schemeClr val="dk1"/>
              </a:solidFill>
              <a:effectLst/>
              <a:latin typeface="+mn-lt"/>
              <a:ea typeface="+mn-ea"/>
              <a:cs typeface="+mn-cs"/>
            </a:rPr>
            <a:t>経常収支比率は</a:t>
          </a:r>
          <a:r>
            <a:rPr kumimoji="1" lang="en-US" altLang="ja-JP" sz="1100" b="0" i="0" baseline="0">
              <a:solidFill>
                <a:schemeClr val="dk1"/>
              </a:solidFill>
              <a:effectLst/>
              <a:latin typeface="+mn-lt"/>
              <a:ea typeface="+mn-ea"/>
              <a:cs typeface="+mn-cs"/>
            </a:rPr>
            <a:t>5.4</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今後も人件費の増加や少子・高齢化の進展に伴った扶助費や特別会計への繰出金の負担増加が見込まれるが、単独扶助費や補助</a:t>
          </a:r>
          <a:r>
            <a:rPr kumimoji="1" lang="ja-JP" altLang="en-US" sz="1100" b="0" i="0" baseline="0">
              <a:solidFill>
                <a:schemeClr val="dk1"/>
              </a:solidFill>
              <a:effectLst/>
              <a:latin typeface="+mn-lt"/>
              <a:ea typeface="+mn-ea"/>
              <a:cs typeface="+mn-cs"/>
            </a:rPr>
            <a:t>費</a:t>
          </a:r>
          <a:r>
            <a:rPr kumimoji="1" lang="ja-JP" altLang="ja-JP" sz="1100" b="0" i="0" baseline="0">
              <a:solidFill>
                <a:schemeClr val="dk1"/>
              </a:solidFill>
              <a:effectLst/>
              <a:latin typeface="+mn-lt"/>
              <a:ea typeface="+mn-ea"/>
              <a:cs typeface="+mn-cs"/>
            </a:rPr>
            <a:t>等、公共施設の管理体制等の見直しにより、経常経費の削減に努める。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164846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704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118872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376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118872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555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65</xdr:row>
      <xdr:rowOff>51308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5077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138955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a:t>
          </a:r>
          <a:r>
            <a:rPr kumimoji="1" lang="ja-JP" altLang="en-US" sz="1100" b="0" i="0" baseline="0">
              <a:solidFill>
                <a:schemeClr val="dk1"/>
              </a:solidFill>
              <a:effectLst/>
              <a:latin typeface="+mn-lt"/>
              <a:ea typeface="+mn-ea"/>
              <a:cs typeface="+mn-cs"/>
            </a:rPr>
            <a:t>すると</a:t>
          </a:r>
          <a:r>
            <a:rPr kumimoji="1" lang="en-US" altLang="ja-JP" sz="1100" b="0" i="0" baseline="0">
              <a:solidFill>
                <a:schemeClr val="dk1"/>
              </a:solidFill>
              <a:effectLst/>
              <a:latin typeface="+mn-lt"/>
              <a:ea typeface="+mn-ea"/>
              <a:cs typeface="+mn-cs"/>
            </a:rPr>
            <a:t>7,625</a:t>
          </a:r>
          <a:r>
            <a:rPr kumimoji="1" lang="ja-JP" altLang="en-US" sz="1100" b="0" i="0" baseline="0">
              <a:solidFill>
                <a:schemeClr val="dk1"/>
              </a:solidFill>
              <a:effectLst/>
              <a:latin typeface="+mn-lt"/>
              <a:ea typeface="+mn-ea"/>
              <a:cs typeface="+mn-cs"/>
            </a:rPr>
            <a:t>円</a:t>
          </a:r>
          <a:r>
            <a:rPr kumimoji="1" lang="ja-JP" altLang="ja-JP" sz="1100" b="0" i="0" baseline="0">
              <a:solidFill>
                <a:schemeClr val="dk1"/>
              </a:solidFill>
              <a:effectLst/>
              <a:latin typeface="+mn-lt"/>
              <a:ea typeface="+mn-ea"/>
              <a:cs typeface="+mn-cs"/>
            </a:rPr>
            <a:t>下回って</a:t>
          </a:r>
          <a:r>
            <a:rPr kumimoji="1" lang="ja-JP" altLang="en-US" sz="1100" b="0" i="0" baseline="0">
              <a:solidFill>
                <a:schemeClr val="dk1"/>
              </a:solidFill>
              <a:effectLst/>
              <a:latin typeface="+mn-lt"/>
              <a:ea typeface="+mn-ea"/>
              <a:cs typeface="+mn-cs"/>
            </a:rPr>
            <a:t>おり、その</a:t>
          </a:r>
          <a:r>
            <a:rPr kumimoji="1" lang="ja-JP" altLang="ja-JP" sz="1100" b="0" i="0" baseline="0">
              <a:solidFill>
                <a:schemeClr val="dk1"/>
              </a:solidFill>
              <a:effectLst/>
              <a:latin typeface="+mn-lt"/>
              <a:ea typeface="+mn-ea"/>
              <a:cs typeface="+mn-cs"/>
            </a:rPr>
            <a:t>要因として、し尿処理業務や粗大ごみ処理業務、常備消防業務を一部事務組合や事務委託において実施していることがあげられる</a:t>
          </a:r>
          <a:r>
            <a:rPr kumimoji="1" lang="ja-JP" altLang="en-US" sz="1100" b="0" i="0" baseline="0">
              <a:solidFill>
                <a:schemeClr val="dk1"/>
              </a:solidFill>
              <a:effectLst/>
              <a:latin typeface="+mn-lt"/>
              <a:ea typeface="+mn-ea"/>
              <a:cs typeface="+mn-cs"/>
            </a:rPr>
            <a:t>。決算額としては増加しており、その要因として、新型コロナウイルスワクチン接種事業に係る物件費の増加等があげられる。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今後も定員の適正化や事務改善を推進</a:t>
          </a:r>
          <a:r>
            <a:rPr kumimoji="1" lang="ja-JP" altLang="en-US" sz="1100" b="0" i="0" baseline="0">
              <a:solidFill>
                <a:schemeClr val="dk1"/>
              </a:solidFill>
              <a:effectLst/>
              <a:latin typeface="+mn-lt"/>
              <a:ea typeface="+mn-ea"/>
              <a:cs typeface="+mn-cs"/>
            </a:rPr>
            <a:t>することで</a:t>
          </a:r>
          <a:r>
            <a:rPr kumimoji="1" lang="ja-JP" altLang="ja-JP" sz="1100" b="0" i="0" baseline="0">
              <a:solidFill>
                <a:schemeClr val="dk1"/>
              </a:solidFill>
              <a:effectLst/>
              <a:latin typeface="+mn-lt"/>
              <a:ea typeface="+mn-ea"/>
              <a:cs typeface="+mn-cs"/>
            </a:rPr>
            <a:t>、コストの抑制</a:t>
          </a:r>
          <a:r>
            <a:rPr kumimoji="1" lang="ja-JP" altLang="en-US"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105217</xdr:rowOff>
    </xdr:from>
    <xdr:to>
      <xdr:col>23</xdr:col>
      <xdr:colOff>133350</xdr:colOff>
      <xdr:row>82</xdr:row>
      <xdr:rowOff>86587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2667"/>
          <a:ext cx="838200" cy="15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63906</xdr:rowOff>
    </xdr:from>
    <xdr:to>
      <xdr:col>19</xdr:col>
      <xdr:colOff>133350</xdr:colOff>
      <xdr:row>81</xdr:row>
      <xdr:rowOff>105217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51356"/>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164636</xdr:rowOff>
    </xdr:from>
    <xdr:to>
      <xdr:col>15</xdr:col>
      <xdr:colOff>82550</xdr:colOff>
      <xdr:row>81</xdr:row>
      <xdr:rowOff>63906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80636"/>
          <a:ext cx="889000" cy="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121135</xdr:rowOff>
    </xdr:from>
    <xdr:to>
      <xdr:col>11</xdr:col>
      <xdr:colOff>31750</xdr:colOff>
      <xdr:row>80</xdr:row>
      <xdr:rowOff>164636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37135"/>
          <a:ext cx="889000" cy="4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35787</xdr:rowOff>
    </xdr:from>
    <xdr:to>
      <xdr:col>23</xdr:col>
      <xdr:colOff>184150</xdr:colOff>
      <xdr:row>82</xdr:row>
      <xdr:rowOff>137387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52314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3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54417</xdr:rowOff>
    </xdr:from>
    <xdr:to>
      <xdr:col>19</xdr:col>
      <xdr:colOff>184150</xdr:colOff>
      <xdr:row>81</xdr:row>
      <xdr:rowOff>156017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166194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0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13106</xdr:rowOff>
    </xdr:from>
    <xdr:to>
      <xdr:col>15</xdr:col>
      <xdr:colOff>133350</xdr:colOff>
      <xdr:row>81</xdr:row>
      <xdr:rowOff>114706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124883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113836</xdr:rowOff>
    </xdr:from>
    <xdr:to>
      <xdr:col>11</xdr:col>
      <xdr:colOff>82550</xdr:colOff>
      <xdr:row>81</xdr:row>
      <xdr:rowOff>43986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54163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9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70335</xdr:rowOff>
    </xdr:from>
    <xdr:to>
      <xdr:col>7</xdr:col>
      <xdr:colOff>31750</xdr:colOff>
      <xdr:row>81</xdr:row>
      <xdr:rowOff>485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年度以降においては、概ね微増減が続いている。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また、類似団体平均を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102507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166642</xdr:rowOff>
    </xdr:from>
    <xdr:to>
      <xdr:col>81</xdr:col>
      <xdr:colOff>44450</xdr:colOff>
      <xdr:row>58</xdr:row>
      <xdr:rowOff>168366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11074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123553</xdr:rowOff>
    </xdr:from>
    <xdr:to>
      <xdr:col>77</xdr:col>
      <xdr:colOff>44450</xdr:colOff>
      <xdr:row>58</xdr:row>
      <xdr:rowOff>168366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6765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45992</xdr:rowOff>
    </xdr:from>
    <xdr:to>
      <xdr:col>72</xdr:col>
      <xdr:colOff>203200</xdr:colOff>
      <xdr:row>58</xdr:row>
      <xdr:rowOff>123553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9990092"/>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45992</xdr:rowOff>
    </xdr:from>
    <xdr:to>
      <xdr:col>68</xdr:col>
      <xdr:colOff>152400</xdr:colOff>
      <xdr:row>58</xdr:row>
      <xdr:rowOff>61504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999009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115842</xdr:rowOff>
    </xdr:from>
    <xdr:to>
      <xdr:col>81</xdr:col>
      <xdr:colOff>95250</xdr:colOff>
      <xdr:row>59</xdr:row>
      <xdr:rowOff>45992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132369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0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117566</xdr:rowOff>
    </xdr:from>
    <xdr:to>
      <xdr:col>77</xdr:col>
      <xdr:colOff>95250</xdr:colOff>
      <xdr:row>59</xdr:row>
      <xdr:rowOff>47716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57893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72753</xdr:rowOff>
    </xdr:from>
    <xdr:to>
      <xdr:col>73</xdr:col>
      <xdr:colOff>44450</xdr:colOff>
      <xdr:row>59</xdr:row>
      <xdr:rowOff>2903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166642</xdr:rowOff>
    </xdr:from>
    <xdr:to>
      <xdr:col>68</xdr:col>
      <xdr:colOff>203200</xdr:colOff>
      <xdr:row>58</xdr:row>
      <xdr:rowOff>96792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106969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10704</xdr:rowOff>
    </xdr:from>
    <xdr:to>
      <xdr:col>64</xdr:col>
      <xdr:colOff>152400</xdr:colOff>
      <xdr:row>58</xdr:row>
      <xdr:rowOff>112304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122481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主要公共施設整備や都市基盤整備が一段落したため、類似団体平均を大きく下回る</a:t>
          </a:r>
          <a:r>
            <a:rPr kumimoji="1" lang="en-US" altLang="ja-JP" sz="1100" b="0" i="0" baseline="0">
              <a:solidFill>
                <a:schemeClr val="dk1"/>
              </a:solidFill>
              <a:effectLst/>
              <a:latin typeface="+mn-lt"/>
              <a:ea typeface="+mn-ea"/>
              <a:cs typeface="+mn-cs"/>
            </a:rPr>
            <a:t>0.0</a:t>
          </a:r>
          <a:r>
            <a:rPr kumimoji="1" lang="ja-JP" altLang="ja-JP" sz="1100" b="0" i="0" baseline="0">
              <a:solidFill>
                <a:schemeClr val="dk1"/>
              </a:solidFill>
              <a:effectLst/>
              <a:latin typeface="+mn-lt"/>
              <a:ea typeface="+mn-ea"/>
              <a:cs typeface="+mn-cs"/>
            </a:rPr>
            <a:t>％となっており、平成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年度以降、改善傾向にある。</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公共施設やインフラの一斉更新時期が続くため、公共施設等総合管理計画に基づいた老朽化対策を実施し、その財源として起債</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活用していくため数値の悪化が見込まれる。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117384</xdr:rowOff>
    </xdr:from>
    <xdr:to>
      <xdr:col>81</xdr:col>
      <xdr:colOff>44450</xdr:colOff>
      <xdr:row>37</xdr:row>
      <xdr:rowOff>124278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610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117384</xdr:rowOff>
    </xdr:from>
    <xdr:to>
      <xdr:col>77</xdr:col>
      <xdr:colOff>44450</xdr:colOff>
      <xdr:row>37</xdr:row>
      <xdr:rowOff>124278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46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117384</xdr:rowOff>
    </xdr:from>
    <xdr:to>
      <xdr:col>72</xdr:col>
      <xdr:colOff>203200</xdr:colOff>
      <xdr:row>37</xdr:row>
      <xdr:rowOff>124278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46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103596</xdr:rowOff>
    </xdr:from>
    <xdr:to>
      <xdr:col>68</xdr:col>
      <xdr:colOff>152400</xdr:colOff>
      <xdr:row>37</xdr:row>
      <xdr:rowOff>117384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4472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90005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66584</xdr:rowOff>
    </xdr:from>
    <xdr:to>
      <xdr:col>77</xdr:col>
      <xdr:colOff>95250</xdr:colOff>
      <xdr:row>37</xdr:row>
      <xdr:rowOff>168184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6911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7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66584</xdr:rowOff>
    </xdr:from>
    <xdr:to>
      <xdr:col>68</xdr:col>
      <xdr:colOff>203200</xdr:colOff>
      <xdr:row>37</xdr:row>
      <xdr:rowOff>168184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6911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17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52796</xdr:rowOff>
    </xdr:from>
    <xdr:to>
      <xdr:col>64</xdr:col>
      <xdr:colOff>152400</xdr:colOff>
      <xdr:row>37</xdr:row>
      <xdr:rowOff>154396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164573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公共施設やインフラの一斉更新時期が続くため、公共施設等総合管理計画に基づいた</a:t>
          </a:r>
          <a:r>
            <a:rPr kumimoji="1" lang="ja-JP" altLang="en-US" sz="1100" b="0" i="0" baseline="0">
              <a:solidFill>
                <a:schemeClr val="dk1"/>
              </a:solidFill>
              <a:effectLst/>
              <a:latin typeface="+mn-lt"/>
              <a:ea typeface="+mn-ea"/>
              <a:cs typeface="+mn-cs"/>
            </a:rPr>
            <a:t>計画的な更新</a:t>
          </a:r>
          <a:r>
            <a:rPr kumimoji="1" lang="ja-JP" altLang="ja-JP" sz="1100" b="0" i="0" baseline="0">
              <a:solidFill>
                <a:schemeClr val="dk1"/>
              </a:solidFill>
              <a:effectLst/>
              <a:latin typeface="+mn-lt"/>
              <a:ea typeface="+mn-ea"/>
              <a:cs typeface="+mn-cs"/>
            </a:rPr>
            <a:t>を進める。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138545</xdr:colOff>
      <xdr:row>26</xdr:row>
      <xdr:rowOff>31173</xdr:rowOff>
    </xdr:from>
    <xdr:ext cx="9099176" cy="425758"/>
    <xdr:sp macro="" textlink="">
      <xdr:nvSpPr>
        <xdr:cNvPr id="460" name="テキスト ボックス 459">
          <a:extLst>
            <a:ext uri="{FF2B5EF4-FFF2-40B4-BE49-F238E27FC236}">
              <a16:creationId xmlns:a16="http://schemas.microsoft.com/office/drawing/2014/main" id="{3E2E05EB-22EF-4C3B-9B1C-2B465C242612}"/>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34,793
34,316
9.13
16,210,526
15,184,888
846,705
7,574,238
11,635,962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また、</a:t>
          </a:r>
          <a:r>
            <a:rPr kumimoji="1" lang="en-US" altLang="ja-JP" sz="1050" b="0" i="0" baseline="0">
              <a:solidFill>
                <a:schemeClr val="dk1"/>
              </a:solidFill>
              <a:effectLst/>
              <a:latin typeface="+mn-lt"/>
              <a:ea typeface="+mn-ea"/>
              <a:cs typeface="+mn-cs"/>
            </a:rPr>
            <a:t>R3</a:t>
          </a:r>
          <a:r>
            <a:rPr kumimoji="1" lang="ja-JP" altLang="ja-JP" sz="1050" b="0" i="0" baseline="0">
              <a:solidFill>
                <a:schemeClr val="dk1"/>
              </a:solidFill>
              <a:effectLst/>
              <a:latin typeface="+mn-lt"/>
              <a:ea typeface="+mn-ea"/>
              <a:cs typeface="+mn-cs"/>
            </a:rPr>
            <a:t>決算は</a:t>
          </a:r>
          <a:r>
            <a:rPr kumimoji="1" lang="en-US" altLang="ja-JP" sz="1050" b="0" i="0" baseline="0">
              <a:solidFill>
                <a:schemeClr val="dk1"/>
              </a:solidFill>
              <a:effectLst/>
              <a:latin typeface="+mn-lt"/>
              <a:ea typeface="+mn-ea"/>
              <a:cs typeface="+mn-cs"/>
            </a:rPr>
            <a:t>1.2</a:t>
          </a:r>
          <a:r>
            <a:rPr kumimoji="1" lang="ja-JP" altLang="ja-JP" sz="1050" b="0" i="0" baseline="0">
              <a:solidFill>
                <a:schemeClr val="dk1"/>
              </a:solidFill>
              <a:effectLst/>
              <a:latin typeface="+mn-lt"/>
              <a:ea typeface="+mn-ea"/>
              <a:cs typeface="+mn-cs"/>
            </a:rPr>
            <a:t>ポイント減少となっているが、これは、経常一般財源等の合計が増加したことが要因であり、</a:t>
          </a:r>
          <a:r>
            <a:rPr kumimoji="1" lang="ja-JP" altLang="en-US" sz="1050" b="0" i="0" baseline="0">
              <a:solidFill>
                <a:schemeClr val="dk1"/>
              </a:solidFill>
              <a:effectLst/>
              <a:latin typeface="+mn-lt"/>
              <a:ea typeface="+mn-ea"/>
              <a:cs typeface="+mn-cs"/>
            </a:rPr>
            <a:t>人件</a:t>
          </a:r>
          <a:r>
            <a:rPr kumimoji="1" lang="ja-JP" altLang="ja-JP" sz="1050" b="0" i="0" baseline="0">
              <a:solidFill>
                <a:schemeClr val="dk1"/>
              </a:solidFill>
              <a:effectLst/>
              <a:latin typeface="+mn-lt"/>
              <a:ea typeface="+mn-ea"/>
              <a:cs typeface="+mn-cs"/>
            </a:rPr>
            <a:t>費としては実際には増加している。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今後</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定員の適正化や事務改善を推進し、コストの抑制</a:t>
          </a:r>
          <a:r>
            <a:rPr kumimoji="1" lang="ja-JP" altLang="en-US" sz="1050" b="0" i="0" baseline="0">
              <a:solidFill>
                <a:schemeClr val="dk1"/>
              </a:solidFill>
              <a:effectLst/>
              <a:latin typeface="+mn-lt"/>
              <a:ea typeface="+mn-ea"/>
              <a:cs typeface="+mn-cs"/>
            </a:rPr>
            <a:t>に努める</a:t>
          </a:r>
          <a:r>
            <a:rPr kumimoji="1" lang="ja-JP" altLang="ja-JP" sz="105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208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35</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a:t>
          </a:r>
          <a:r>
            <a:rPr kumimoji="1" lang="ja-JP" altLang="en-US" sz="900" b="0" i="0" baseline="0">
              <a:solidFill>
                <a:schemeClr val="dk1"/>
              </a:solidFill>
              <a:effectLst/>
              <a:latin typeface="+mn-lt"/>
              <a:ea typeface="+mn-ea"/>
              <a:cs typeface="+mn-cs"/>
            </a:rPr>
            <a:t>。</a:t>
          </a:r>
          <a:endParaRPr kumimoji="1"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mn-lt"/>
              <a:ea typeface="+mn-ea"/>
              <a:cs typeface="+mn-cs"/>
            </a:rPr>
            <a:t>　また、</a:t>
          </a:r>
          <a:r>
            <a:rPr kumimoji="1" lang="en-US" altLang="ja-JP" sz="900" b="0" i="0" baseline="0">
              <a:solidFill>
                <a:schemeClr val="dk1"/>
              </a:solidFill>
              <a:effectLst/>
              <a:latin typeface="+mn-lt"/>
              <a:ea typeface="+mn-ea"/>
              <a:cs typeface="+mn-cs"/>
            </a:rPr>
            <a:t>R3</a:t>
          </a:r>
          <a:r>
            <a:rPr kumimoji="1" lang="ja-JP" altLang="ja-JP" sz="900" b="0" i="0" baseline="0">
              <a:solidFill>
                <a:schemeClr val="dk1"/>
              </a:solidFill>
              <a:effectLst/>
              <a:latin typeface="+mn-lt"/>
              <a:ea typeface="+mn-ea"/>
              <a:cs typeface="+mn-cs"/>
            </a:rPr>
            <a:t>決算は</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ポイント減少となっているが、これは、経常一般財源等の合計が増加したことが要因であ</a:t>
          </a:r>
          <a:r>
            <a:rPr kumimoji="1" lang="ja-JP" altLang="en-US" sz="900" b="0" i="0" baseline="0">
              <a:solidFill>
                <a:schemeClr val="dk1"/>
              </a:solidFill>
              <a:effectLst/>
              <a:latin typeface="+mn-lt"/>
              <a:ea typeface="+mn-ea"/>
              <a:cs typeface="+mn-cs"/>
            </a:rPr>
            <a:t>り、物件費としては実際には増加している。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今後は、各施設の在り方や包括的民間委託の導入も検討し、管理運営経費のコスト削減</a:t>
          </a:r>
          <a:r>
            <a:rPr kumimoji="1" lang="ja-JP" altLang="en-US" sz="900" b="0" i="0" baseline="0">
              <a:solidFill>
                <a:schemeClr val="dk1"/>
              </a:solidFill>
              <a:effectLst/>
              <a:latin typeface="+mn-lt"/>
              <a:ea typeface="+mn-ea"/>
              <a:cs typeface="+mn-cs"/>
            </a:rPr>
            <a:t>に努める</a:t>
          </a:r>
          <a:r>
            <a:rPr kumimoji="1" lang="ja-JP" altLang="ja-JP" sz="90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18</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1582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3556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131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xdr:rowOff>
    </xdr:from>
    <xdr:to>
      <xdr:col>73</xdr:col>
      <xdr:colOff>180975</xdr:colOff>
      <xdr:row>20</xdr:row>
      <xdr:rowOff>3556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432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20</xdr:row>
      <xdr:rowOff>3556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95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124206</xdr:rowOff>
    </xdr:from>
    <xdr:to>
      <xdr:col>74</xdr:col>
      <xdr:colOff>31750</xdr:colOff>
      <xdr:row>20</xdr:row>
      <xdr:rowOff>54356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39133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124206</xdr:rowOff>
    </xdr:from>
    <xdr:to>
      <xdr:col>69</xdr:col>
      <xdr:colOff>142875</xdr:colOff>
      <xdr:row>20</xdr:row>
      <xdr:rowOff>54356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39133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扶助費に係る経常収支比率が類似団体平均を上回っている状況で、児童・高齢者・障がい者福祉などの各種サービス</a:t>
          </a:r>
          <a:r>
            <a:rPr kumimoji="1" lang="ja-JP" altLang="en-US" sz="1000" b="0" i="0" baseline="0">
              <a:solidFill>
                <a:schemeClr val="dk1"/>
              </a:solidFill>
              <a:effectLst/>
              <a:latin typeface="+mn-lt"/>
              <a:ea typeface="+mn-ea"/>
              <a:cs typeface="+mn-cs"/>
            </a:rPr>
            <a:t>に要する</a:t>
          </a:r>
          <a:r>
            <a:rPr kumimoji="1" lang="ja-JP" altLang="ja-JP" sz="1000" b="0" i="0" baseline="0">
              <a:solidFill>
                <a:schemeClr val="dk1"/>
              </a:solidFill>
              <a:effectLst/>
              <a:latin typeface="+mn-lt"/>
              <a:ea typeface="+mn-ea"/>
              <a:cs typeface="+mn-cs"/>
            </a:rPr>
            <a:t>経費については、</a:t>
          </a:r>
          <a:r>
            <a:rPr kumimoji="1" lang="ja-JP" altLang="en-US" sz="1000" b="0" i="0" baseline="0">
              <a:solidFill>
                <a:schemeClr val="dk1"/>
              </a:solidFill>
              <a:effectLst/>
              <a:latin typeface="+mn-lt"/>
              <a:ea typeface="+mn-ea"/>
              <a:cs typeface="+mn-cs"/>
            </a:rPr>
            <a:t>年々増加</a:t>
          </a:r>
          <a:r>
            <a:rPr kumimoji="1" lang="ja-JP" altLang="ja-JP" sz="1000" b="0" i="0" baseline="0">
              <a:solidFill>
                <a:schemeClr val="dk1"/>
              </a:solidFill>
              <a:effectLst/>
              <a:latin typeface="+mn-lt"/>
              <a:ea typeface="+mn-ea"/>
              <a:cs typeface="+mn-cs"/>
            </a:rPr>
            <a:t>する</a:t>
          </a:r>
          <a:r>
            <a:rPr kumimoji="1" lang="ja-JP" altLang="en-US" sz="1000" b="0" i="0" baseline="0">
              <a:solidFill>
                <a:schemeClr val="dk1"/>
              </a:solidFill>
              <a:effectLst/>
              <a:latin typeface="+mn-lt"/>
              <a:ea typeface="+mn-ea"/>
              <a:cs typeface="+mn-cs"/>
            </a:rPr>
            <a:t>見込みである</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R3</a:t>
          </a:r>
          <a:r>
            <a:rPr kumimoji="1" lang="ja-JP" altLang="en-US" sz="1000" b="0" i="0" baseline="0">
              <a:solidFill>
                <a:schemeClr val="dk1"/>
              </a:solidFill>
              <a:effectLst/>
              <a:latin typeface="+mn-lt"/>
              <a:ea typeface="+mn-ea"/>
              <a:cs typeface="+mn-cs"/>
            </a:rPr>
            <a:t>決算は横ばいとなっているが、これは、</a:t>
          </a:r>
          <a:r>
            <a:rPr kumimoji="1" lang="ja-JP" altLang="ja-JP" sz="1000" b="0" i="0" baseline="0">
              <a:solidFill>
                <a:schemeClr val="dk1"/>
              </a:solidFill>
              <a:effectLst/>
              <a:latin typeface="+mn-lt"/>
              <a:ea typeface="+mn-ea"/>
              <a:cs typeface="+mn-cs"/>
            </a:rPr>
            <a:t>経常一般財源等の合計が</a:t>
          </a:r>
          <a:r>
            <a:rPr kumimoji="1" lang="ja-JP" altLang="en-US" sz="1000" b="0" i="0" baseline="0">
              <a:solidFill>
                <a:schemeClr val="dk1"/>
              </a:solidFill>
              <a:effectLst/>
              <a:latin typeface="+mn-lt"/>
              <a:ea typeface="+mn-ea"/>
              <a:cs typeface="+mn-cs"/>
            </a:rPr>
            <a:t>増加したことが要因であり、扶助費としては実際には増加している。</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ja-JP" sz="1000" b="0" i="0" baseline="0">
              <a:solidFill>
                <a:schemeClr val="dk1"/>
              </a:solidFill>
              <a:effectLst/>
              <a:latin typeface="+mn-lt"/>
              <a:ea typeface="+mn-ea"/>
              <a:cs typeface="+mn-cs"/>
            </a:rPr>
            <a:t>このような状況下、</a:t>
          </a:r>
          <a:r>
            <a:rPr kumimoji="1" lang="ja-JP" altLang="en-US" sz="1000" b="0" i="0" baseline="0">
              <a:solidFill>
                <a:schemeClr val="dk1"/>
              </a:solidFill>
              <a:effectLst/>
              <a:latin typeface="+mn-lt"/>
              <a:ea typeface="+mn-ea"/>
              <a:cs typeface="+mn-cs"/>
            </a:rPr>
            <a:t>今後は</a:t>
          </a:r>
          <a:r>
            <a:rPr kumimoji="1" lang="ja-JP" altLang="ja-JP" sz="1000" b="0" i="0" baseline="0">
              <a:solidFill>
                <a:schemeClr val="dk1"/>
              </a:solidFill>
              <a:effectLst/>
              <a:latin typeface="+mn-lt"/>
              <a:ea typeface="+mn-ea"/>
              <a:cs typeface="+mn-cs"/>
            </a:rPr>
            <a:t>播磨町行政改革実施計画に基づき、町独自の給付などを受益と負担の関係から見直し、町単独事業の抑制等を図ることにより、経費の削減に努める。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56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9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その他として主に「繰出金」があげられる。従来は下水道事業特別会計に係る分が大きく、これは早期に下水道環境を整備するために借り入れた町債の償還に対する繰出金が占めていたが、平成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年度からは企業会計化したことに伴い大幅に改善している。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繰出金の増加は財政状況悪化の大きな要因となるため、他の特別会計においても、経費を節減するとともに料金の適正化を図り、繰出金の抑制に努める。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57</xdr:row>
      <xdr:rowOff>58965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92128"/>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59</xdr:row>
      <xdr:rowOff>97065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66300"/>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46265</xdr:rowOff>
    </xdr:from>
    <xdr:to>
      <xdr:col>65</xdr:col>
      <xdr:colOff>53975</xdr:colOff>
      <xdr:row>59</xdr:row>
      <xdr:rowOff>147865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132642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従来、補助費等に係る経常収支比率は、類似団体のほぼ平均値となっていたが、平成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年度から下水道事業会計が公営企業化したことに伴い、従来「その他」に計上されていた「繰出金」相当額が補助費等になり、この数値だけを見ると悪化している。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その一方、「その他」では改善しており、合算すると改善している。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また、各種団体への補助金については、個々に必要性を検証するなど見直しを行っていく必要がある。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76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671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昭和</a:t>
          </a:r>
          <a:r>
            <a:rPr kumimoji="1" lang="en-US" altLang="ja-JP" sz="1000" b="0" i="0" baseline="0">
              <a:solidFill>
                <a:schemeClr val="dk1"/>
              </a:solidFill>
              <a:effectLst/>
              <a:latin typeface="+mn-lt"/>
              <a:ea typeface="+mn-ea"/>
              <a:cs typeface="+mn-cs"/>
            </a:rPr>
            <a:t>50</a:t>
          </a:r>
          <a:r>
            <a:rPr kumimoji="1" lang="ja-JP" altLang="ja-JP" sz="1000" b="0" i="0" baseline="0">
              <a:solidFill>
                <a:schemeClr val="dk1"/>
              </a:solidFill>
              <a:effectLst/>
              <a:latin typeface="+mn-lt"/>
              <a:ea typeface="+mn-ea"/>
              <a:cs typeface="+mn-cs"/>
            </a:rPr>
            <a:t>年代の人口急増に伴う教育施設等の整備のために集中的に発行した地方債の償還もほぼ終了し、平成</a:t>
          </a:r>
          <a:r>
            <a:rPr kumimoji="1" lang="en-US" altLang="ja-JP" sz="1000" b="0" i="0" baseline="0">
              <a:solidFill>
                <a:schemeClr val="dk1"/>
              </a:solidFill>
              <a:effectLst/>
              <a:latin typeface="+mn-lt"/>
              <a:ea typeface="+mn-ea"/>
              <a:cs typeface="+mn-cs"/>
            </a:rPr>
            <a:t>27</a:t>
          </a:r>
          <a:r>
            <a:rPr kumimoji="1" lang="ja-JP" altLang="ja-JP" sz="1000" b="0" i="0" baseline="0">
              <a:solidFill>
                <a:schemeClr val="dk1"/>
              </a:solidFill>
              <a:effectLst/>
              <a:latin typeface="+mn-lt"/>
              <a:ea typeface="+mn-ea"/>
              <a:cs typeface="+mn-cs"/>
            </a:rPr>
            <a:t>年度までは町債残高も減少傾向にあった。</a:t>
          </a:r>
          <a:br>
            <a:rPr kumimoji="1" lang="ja-JP" altLang="ja-JP" sz="1000" b="0" i="0" baseline="0">
              <a:solidFill>
                <a:schemeClr val="dk1"/>
              </a:solidFill>
              <a:effectLst/>
              <a:latin typeface="+mn-lt"/>
              <a:ea typeface="+mn-ea"/>
              <a:cs typeface="+mn-cs"/>
            </a:rPr>
          </a:br>
          <a:r>
            <a:rPr kumimoji="1" lang="ja-JP" altLang="ja-JP" sz="1000" b="0" i="0" baseline="0">
              <a:solidFill>
                <a:schemeClr val="dk1"/>
              </a:solidFill>
              <a:effectLst/>
              <a:latin typeface="+mn-lt"/>
              <a:ea typeface="+mn-ea"/>
              <a:cs typeface="+mn-cs"/>
            </a:rPr>
            <a:t>　しかし、今後は公共施設やインフラの一斉更新時期が続くため、公共施設等総合管理計画に基づいた老朽化対策を実施し、その財源として起債</a:t>
          </a:r>
          <a:r>
            <a:rPr kumimoji="1" lang="ja-JP" altLang="en-US" sz="1000" b="0" i="0" baseline="0">
              <a:solidFill>
                <a:schemeClr val="dk1"/>
              </a:solidFill>
              <a:effectLst/>
              <a:latin typeface="+mn-lt"/>
              <a:ea typeface="+mn-ea"/>
              <a:cs typeface="+mn-cs"/>
            </a:rPr>
            <a:t>を</a:t>
          </a:r>
          <a:r>
            <a:rPr kumimoji="1" lang="ja-JP" altLang="ja-JP" sz="1000" b="0" i="0" baseline="0">
              <a:solidFill>
                <a:schemeClr val="dk1"/>
              </a:solidFill>
              <a:effectLst/>
              <a:latin typeface="+mn-lt"/>
              <a:ea typeface="+mn-ea"/>
              <a:cs typeface="+mn-cs"/>
            </a:rPr>
            <a:t>活用していくため、公債費も徐々に増加する見込みである。</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R3</a:t>
          </a:r>
          <a:r>
            <a:rPr kumimoji="1" lang="ja-JP" altLang="ja-JP" sz="1000" b="0" i="0" baseline="0">
              <a:solidFill>
                <a:schemeClr val="dk1"/>
              </a:solidFill>
              <a:effectLst/>
              <a:latin typeface="+mn-lt"/>
              <a:ea typeface="+mn-ea"/>
              <a:cs typeface="+mn-cs"/>
            </a:rPr>
            <a:t>決算は</a:t>
          </a:r>
          <a:r>
            <a:rPr kumimoji="1" lang="en-US" altLang="ja-JP" sz="1000" b="0" i="0" baseline="0">
              <a:solidFill>
                <a:schemeClr val="dk1"/>
              </a:solidFill>
              <a:effectLst/>
              <a:latin typeface="+mn-lt"/>
              <a:ea typeface="+mn-ea"/>
              <a:cs typeface="+mn-cs"/>
            </a:rPr>
            <a:t>0.1</a:t>
          </a:r>
          <a:r>
            <a:rPr kumimoji="1" lang="ja-JP" altLang="en-US" sz="1000" b="0" i="0" baseline="0">
              <a:solidFill>
                <a:schemeClr val="dk1"/>
              </a:solidFill>
              <a:effectLst/>
              <a:latin typeface="+mn-lt"/>
              <a:ea typeface="+mn-ea"/>
              <a:cs typeface="+mn-cs"/>
            </a:rPr>
            <a:t>ポイント減少</a:t>
          </a:r>
          <a:r>
            <a:rPr kumimoji="1" lang="ja-JP" altLang="ja-JP" sz="1000" b="0" i="0" baseline="0">
              <a:solidFill>
                <a:schemeClr val="dk1"/>
              </a:solidFill>
              <a:effectLst/>
              <a:latin typeface="+mn-lt"/>
              <a:ea typeface="+mn-ea"/>
              <a:cs typeface="+mn-cs"/>
            </a:rPr>
            <a:t>となっているが、これは、経常一般財源等の合計が増加したことが要因であ</a:t>
          </a:r>
          <a:r>
            <a:rPr kumimoji="1" lang="ja-JP" altLang="en-US" sz="1000" b="0" i="0" baseline="0">
              <a:solidFill>
                <a:schemeClr val="dk1"/>
              </a:solidFill>
              <a:effectLst/>
              <a:latin typeface="+mn-lt"/>
              <a:ea typeface="+mn-ea"/>
              <a:cs typeface="+mn-cs"/>
            </a:rPr>
            <a:t>り、公債費としては実際には増加している。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117856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48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136144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公債費以外とは「人件費」、「扶助費」、「物件費」、「補助費等」、「その他（繰出金等）」の合計である。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決算は</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ポイント減少となっているが、これは、経常一般財源等の合計が増加したことが要因であり、</a:t>
          </a:r>
          <a:r>
            <a:rPr kumimoji="1" lang="ja-JP" altLang="en-US" sz="1100" b="0" i="0" baseline="0">
              <a:solidFill>
                <a:schemeClr val="dk1"/>
              </a:solidFill>
              <a:effectLst/>
              <a:latin typeface="+mn-lt"/>
              <a:ea typeface="+mn-ea"/>
              <a:cs typeface="+mn-cs"/>
            </a:rPr>
            <a:t>経常的経費に充当された一般財源等の額</a:t>
          </a:r>
          <a:r>
            <a:rPr kumimoji="1" lang="ja-JP" altLang="ja-JP" sz="1100" b="0" i="0" baseline="0">
              <a:solidFill>
                <a:schemeClr val="dk1"/>
              </a:solidFill>
              <a:effectLst/>
              <a:latin typeface="+mn-lt"/>
              <a:ea typeface="+mn-ea"/>
              <a:cs typeface="+mn-cs"/>
            </a:rPr>
            <a:t>としては実際には増加している。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79</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4295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80</xdr:row>
      <xdr:rowOff>27939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44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27939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75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43180</xdr:rowOff>
    </xdr:from>
    <xdr:to>
      <xdr:col>69</xdr:col>
      <xdr:colOff>92075</xdr:colOff>
      <xdr:row>79</xdr:row>
      <xdr:rowOff>130811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877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49530</xdr:rowOff>
    </xdr:from>
    <xdr:to>
      <xdr:col>78</xdr:col>
      <xdr:colOff>120650</xdr:colOff>
      <xdr:row>79</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135907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148589</xdr:rowOff>
    </xdr:from>
    <xdr:to>
      <xdr:col>74</xdr:col>
      <xdr:colOff>31750</xdr:colOff>
      <xdr:row>80</xdr:row>
      <xdr:rowOff>78739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77927</xdr:rowOff>
    </xdr:from>
    <xdr:to>
      <xdr:col>29</xdr:col>
      <xdr:colOff>127000</xdr:colOff>
      <xdr:row>19</xdr:row>
      <xdr:rowOff>115956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3102"/>
          <a:ext cx="6477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115956</xdr:rowOff>
    </xdr:from>
    <xdr:to>
      <xdr:col>26</xdr:col>
      <xdr:colOff>50800</xdr:colOff>
      <xdr:row>19</xdr:row>
      <xdr:rowOff>166412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21131"/>
          <a:ext cx="698500" cy="5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166412</xdr:rowOff>
    </xdr:from>
    <xdr:to>
      <xdr:col>22</xdr:col>
      <xdr:colOff>114300</xdr:colOff>
      <xdr:row>20</xdr:row>
      <xdr:rowOff>6049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71587"/>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6049</xdr:rowOff>
    </xdr:from>
    <xdr:to>
      <xdr:col>18</xdr:col>
      <xdr:colOff>177800</xdr:colOff>
      <xdr:row>20</xdr:row>
      <xdr:rowOff>7910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82674"/>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27127</xdr:rowOff>
    </xdr:from>
    <xdr:to>
      <xdr:col>29</xdr:col>
      <xdr:colOff>177800</xdr:colOff>
      <xdr:row>19</xdr:row>
      <xdr:rowOff>128727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107154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65156</xdr:rowOff>
    </xdr:from>
    <xdr:to>
      <xdr:col>26</xdr:col>
      <xdr:colOff>101600</xdr:colOff>
      <xdr:row>19</xdr:row>
      <xdr:rowOff>166756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7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151533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6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115612</xdr:rowOff>
    </xdr:from>
    <xdr:to>
      <xdr:col>22</xdr:col>
      <xdr:colOff>165100</xdr:colOff>
      <xdr:row>20</xdr:row>
      <xdr:rowOff>45762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2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30539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126699</xdr:rowOff>
    </xdr:from>
    <xdr:to>
      <xdr:col>19</xdr:col>
      <xdr:colOff>38100</xdr:colOff>
      <xdr:row>20</xdr:row>
      <xdr:rowOff>56849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3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41626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128560</xdr:rowOff>
    </xdr:from>
    <xdr:to>
      <xdr:col>15</xdr:col>
      <xdr:colOff>101600</xdr:colOff>
      <xdr:row>20</xdr:row>
      <xdr:rowOff>58710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3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43487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2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28969</xdr:rowOff>
    </xdr:from>
    <xdr:to>
      <xdr:col>29</xdr:col>
      <xdr:colOff>127000</xdr:colOff>
      <xdr:row>37</xdr:row>
      <xdr:rowOff>60249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53669"/>
          <a:ext cx="6477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60249</xdr:rowOff>
    </xdr:from>
    <xdr:to>
      <xdr:col>26</xdr:col>
      <xdr:colOff>50800</xdr:colOff>
      <xdr:row>37</xdr:row>
      <xdr:rowOff>65335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84949"/>
          <a:ext cx="698500" cy="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43580</xdr:rowOff>
    </xdr:from>
    <xdr:to>
      <xdr:col>22</xdr:col>
      <xdr:colOff>114300</xdr:colOff>
      <xdr:row>37</xdr:row>
      <xdr:rowOff>65335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68280"/>
          <a:ext cx="6985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43580</xdr:rowOff>
    </xdr:from>
    <xdr:to>
      <xdr:col>18</xdr:col>
      <xdr:colOff>177800</xdr:colOff>
      <xdr:row>37</xdr:row>
      <xdr:rowOff>51562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68280"/>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149619</xdr:rowOff>
    </xdr:from>
    <xdr:to>
      <xdr:col>29</xdr:col>
      <xdr:colOff>177800</xdr:colOff>
      <xdr:row>37</xdr:row>
      <xdr:rowOff>79769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121696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7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9449</xdr:rowOff>
    </xdr:from>
    <xdr:to>
      <xdr:col>26</xdr:col>
      <xdr:colOff>101600</xdr:colOff>
      <xdr:row>37</xdr:row>
      <xdr:rowOff>111049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95826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2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14535</xdr:rowOff>
    </xdr:from>
    <xdr:to>
      <xdr:col>22</xdr:col>
      <xdr:colOff>165100</xdr:colOff>
      <xdr:row>37</xdr:row>
      <xdr:rowOff>116135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3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100912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2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164230</xdr:rowOff>
    </xdr:from>
    <xdr:to>
      <xdr:col>19</xdr:col>
      <xdr:colOff>38100</xdr:colOff>
      <xdr:row>37</xdr:row>
      <xdr:rowOff>94380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1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79157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762</xdr:rowOff>
    </xdr:from>
    <xdr:to>
      <xdr:col>15</xdr:col>
      <xdr:colOff>101600</xdr:colOff>
      <xdr:row>37</xdr:row>
      <xdr:rowOff>102362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2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87139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1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34,793
34,316
9.13
16,210,526
15,184,888
846,705
7,574,238
11,635,962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163855</xdr:rowOff>
    </xdr:from>
    <xdr:to>
      <xdr:col>24</xdr:col>
      <xdr:colOff>63500</xdr:colOff>
      <xdr:row>38</xdr:row>
      <xdr:rowOff>33134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07505"/>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33134</xdr:rowOff>
    </xdr:from>
    <xdr:to>
      <xdr:col>19</xdr:col>
      <xdr:colOff>177800</xdr:colOff>
      <xdr:row>39</xdr:row>
      <xdr:rowOff>24867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48234"/>
          <a:ext cx="889000" cy="1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24867</xdr:rowOff>
    </xdr:from>
    <xdr:to>
      <xdr:col>15</xdr:col>
      <xdr:colOff>50800</xdr:colOff>
      <xdr:row>39</xdr:row>
      <xdr:rowOff>36068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1141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36068</xdr:rowOff>
    </xdr:from>
    <xdr:to>
      <xdr:col>10</xdr:col>
      <xdr:colOff>114300</xdr:colOff>
      <xdr:row>39</xdr:row>
      <xdr:rowOff>46489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22618"/>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113056</xdr:rowOff>
    </xdr:from>
    <xdr:to>
      <xdr:col>24</xdr:col>
      <xdr:colOff>114300</xdr:colOff>
      <xdr:row>38</xdr:row>
      <xdr:rowOff>43205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67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91483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153784</xdr:rowOff>
    </xdr:from>
    <xdr:to>
      <xdr:col>20</xdr:col>
      <xdr:colOff>38100</xdr:colOff>
      <xdr:row>38</xdr:row>
      <xdr:rowOff>83934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75061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145517</xdr:rowOff>
    </xdr:from>
    <xdr:to>
      <xdr:col>15</xdr:col>
      <xdr:colOff>101600</xdr:colOff>
      <xdr:row>39</xdr:row>
      <xdr:rowOff>75667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66794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156718</xdr:rowOff>
    </xdr:from>
    <xdr:to>
      <xdr:col>10</xdr:col>
      <xdr:colOff>165100</xdr:colOff>
      <xdr:row>39</xdr:row>
      <xdr:rowOff>86868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77995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167139</xdr:rowOff>
    </xdr:from>
    <xdr:to>
      <xdr:col>6</xdr:col>
      <xdr:colOff>38100</xdr:colOff>
      <xdr:row>39</xdr:row>
      <xdr:rowOff>97289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88416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152692</xdr:rowOff>
    </xdr:from>
    <xdr:to>
      <xdr:col>24</xdr:col>
      <xdr:colOff>63500</xdr:colOff>
      <xdr:row>57</xdr:row>
      <xdr:rowOff>33693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2442"/>
          <a:ext cx="838200" cy="2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153886</xdr:rowOff>
    </xdr:from>
    <xdr:to>
      <xdr:col>19</xdr:col>
      <xdr:colOff>177800</xdr:colOff>
      <xdr:row>57</xdr:row>
      <xdr:rowOff>33693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55086"/>
          <a:ext cx="889000" cy="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153886</xdr:rowOff>
    </xdr:from>
    <xdr:to>
      <xdr:col>15</xdr:col>
      <xdr:colOff>50800</xdr:colOff>
      <xdr:row>57</xdr:row>
      <xdr:rowOff>45200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55086"/>
          <a:ext cx="8890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45200</xdr:rowOff>
    </xdr:from>
    <xdr:to>
      <xdr:col>10</xdr:col>
      <xdr:colOff>114300</xdr:colOff>
      <xdr:row>57</xdr:row>
      <xdr:rowOff>53759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785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101892</xdr:rowOff>
    </xdr:from>
    <xdr:to>
      <xdr:col>24</xdr:col>
      <xdr:colOff>114300</xdr:colOff>
      <xdr:row>56</xdr:row>
      <xdr:rowOff>32042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124769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154343</xdr:rowOff>
    </xdr:from>
    <xdr:to>
      <xdr:col>20</xdr:col>
      <xdr:colOff>38100</xdr:colOff>
      <xdr:row>57</xdr:row>
      <xdr:rowOff>84493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103086</xdr:rowOff>
    </xdr:from>
    <xdr:to>
      <xdr:col>15</xdr:col>
      <xdr:colOff>101600</xdr:colOff>
      <xdr:row>57</xdr:row>
      <xdr:rowOff>33236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49763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165850</xdr:rowOff>
    </xdr:from>
    <xdr:to>
      <xdr:col>10</xdr:col>
      <xdr:colOff>165100</xdr:colOff>
      <xdr:row>57</xdr:row>
      <xdr:rowOff>96000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87127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2959</xdr:rowOff>
    </xdr:from>
    <xdr:to>
      <xdr:col>6</xdr:col>
      <xdr:colOff>38100</xdr:colOff>
      <xdr:row>57</xdr:row>
      <xdr:rowOff>104559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95686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56992</xdr:rowOff>
    </xdr:from>
    <xdr:to>
      <xdr:col>24</xdr:col>
      <xdr:colOff>63500</xdr:colOff>
      <xdr:row>78</xdr:row>
      <xdr:rowOff>74457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58642"/>
          <a:ext cx="838200" cy="1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40670</xdr:rowOff>
    </xdr:from>
    <xdr:to>
      <xdr:col>19</xdr:col>
      <xdr:colOff>177800</xdr:colOff>
      <xdr:row>77</xdr:row>
      <xdr:rowOff>56992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42320"/>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40670</xdr:rowOff>
    </xdr:from>
    <xdr:to>
      <xdr:col>15</xdr:col>
      <xdr:colOff>50800</xdr:colOff>
      <xdr:row>77</xdr:row>
      <xdr:rowOff>123379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2320"/>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123379</xdr:rowOff>
    </xdr:from>
    <xdr:to>
      <xdr:col>10</xdr:col>
      <xdr:colOff>114300</xdr:colOff>
      <xdr:row>78</xdr:row>
      <xdr:rowOff>99284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5029"/>
          <a:ext cx="889000" cy="14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23657</xdr:rowOff>
    </xdr:from>
    <xdr:to>
      <xdr:col>24</xdr:col>
      <xdr:colOff>114300</xdr:colOff>
      <xdr:row>78</xdr:row>
      <xdr:rowOff>125257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110034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6192</xdr:rowOff>
    </xdr:from>
    <xdr:to>
      <xdr:col>20</xdr:col>
      <xdr:colOff>38100</xdr:colOff>
      <xdr:row>77</xdr:row>
      <xdr:rowOff>107792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124319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161320</xdr:rowOff>
    </xdr:from>
    <xdr:to>
      <xdr:col>15</xdr:col>
      <xdr:colOff>101600</xdr:colOff>
      <xdr:row>77</xdr:row>
      <xdr:rowOff>91470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107997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72579</xdr:rowOff>
    </xdr:from>
    <xdr:to>
      <xdr:col>10</xdr:col>
      <xdr:colOff>165100</xdr:colOff>
      <xdr:row>78</xdr:row>
      <xdr:rowOff>2729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19256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48484</xdr:rowOff>
    </xdr:from>
    <xdr:to>
      <xdr:col>6</xdr:col>
      <xdr:colOff>38100</xdr:colOff>
      <xdr:row>78</xdr:row>
      <xdr:rowOff>150084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141211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4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30735</xdr:rowOff>
    </xdr:from>
    <xdr:to>
      <xdr:col>24</xdr:col>
      <xdr:colOff>63500</xdr:colOff>
      <xdr:row>98</xdr:row>
      <xdr:rowOff>74664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89935"/>
          <a:ext cx="838200" cy="3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74664</xdr:rowOff>
    </xdr:from>
    <xdr:to>
      <xdr:col>19</xdr:col>
      <xdr:colOff>177800</xdr:colOff>
      <xdr:row>98</xdr:row>
      <xdr:rowOff>101118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76764"/>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101118</xdr:rowOff>
    </xdr:from>
    <xdr:to>
      <xdr:col>15</xdr:col>
      <xdr:colOff>50800</xdr:colOff>
      <xdr:row>98</xdr:row>
      <xdr:rowOff>155245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03218"/>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147219</xdr:rowOff>
    </xdr:from>
    <xdr:to>
      <xdr:col>10</xdr:col>
      <xdr:colOff>114300</xdr:colOff>
      <xdr:row>98</xdr:row>
      <xdr:rowOff>155245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49319"/>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151385</xdr:rowOff>
    </xdr:from>
    <xdr:to>
      <xdr:col>24</xdr:col>
      <xdr:colOff>114300</xdr:colOff>
      <xdr:row>96</xdr:row>
      <xdr:rowOff>81535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2812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9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23864</xdr:rowOff>
    </xdr:from>
    <xdr:to>
      <xdr:col>20</xdr:col>
      <xdr:colOff>38100</xdr:colOff>
      <xdr:row>98</xdr:row>
      <xdr:rowOff>125464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116591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50318</xdr:rowOff>
    </xdr:from>
    <xdr:to>
      <xdr:col>15</xdr:col>
      <xdr:colOff>101600</xdr:colOff>
      <xdr:row>98</xdr:row>
      <xdr:rowOff>151918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143045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104445</xdr:rowOff>
    </xdr:from>
    <xdr:to>
      <xdr:col>10</xdr:col>
      <xdr:colOff>165100</xdr:colOff>
      <xdr:row>99</xdr:row>
      <xdr:rowOff>34595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25722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96419</xdr:rowOff>
    </xdr:from>
    <xdr:to>
      <xdr:col>6</xdr:col>
      <xdr:colOff>38100</xdr:colOff>
      <xdr:row>99</xdr:row>
      <xdr:rowOff>26569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17696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57959</xdr:rowOff>
    </xdr:from>
    <xdr:to>
      <xdr:col>55</xdr:col>
      <xdr:colOff>0</xdr:colOff>
      <xdr:row>36</xdr:row>
      <xdr:rowOff>145393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01459"/>
          <a:ext cx="838200" cy="11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57959</xdr:rowOff>
    </xdr:from>
    <xdr:to>
      <xdr:col>50</xdr:col>
      <xdr:colOff>114300</xdr:colOff>
      <xdr:row>37</xdr:row>
      <xdr:rowOff>38844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01459"/>
          <a:ext cx="889000" cy="118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37352</xdr:rowOff>
    </xdr:from>
    <xdr:to>
      <xdr:col>45</xdr:col>
      <xdr:colOff>177800</xdr:colOff>
      <xdr:row>37</xdr:row>
      <xdr:rowOff>38844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81002"/>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37352</xdr:rowOff>
    </xdr:from>
    <xdr:to>
      <xdr:col>41</xdr:col>
      <xdr:colOff>50800</xdr:colOff>
      <xdr:row>37</xdr:row>
      <xdr:rowOff>148256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81002"/>
          <a:ext cx="889000" cy="1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94593</xdr:rowOff>
    </xdr:from>
    <xdr:to>
      <xdr:col>55</xdr:col>
      <xdr:colOff>50800</xdr:colOff>
      <xdr:row>37</xdr:row>
      <xdr:rowOff>24743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73020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7159</xdr:rowOff>
    </xdr:from>
    <xdr:to>
      <xdr:col>50</xdr:col>
      <xdr:colOff>165100</xdr:colOff>
      <xdr:row>30</xdr:row>
      <xdr:rowOff>108759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99886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159494</xdr:rowOff>
    </xdr:from>
    <xdr:to>
      <xdr:col>46</xdr:col>
      <xdr:colOff>38100</xdr:colOff>
      <xdr:row>37</xdr:row>
      <xdr:rowOff>89644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3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80771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158002</xdr:rowOff>
    </xdr:from>
    <xdr:to>
      <xdr:col>41</xdr:col>
      <xdr:colOff>101600</xdr:colOff>
      <xdr:row>37</xdr:row>
      <xdr:rowOff>88152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79279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97456</xdr:rowOff>
    </xdr:from>
    <xdr:to>
      <xdr:col>36</xdr:col>
      <xdr:colOff>165100</xdr:colOff>
      <xdr:row>38</xdr:row>
      <xdr:rowOff>27606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18733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85211</xdr:rowOff>
    </xdr:from>
    <xdr:to>
      <xdr:col>55</xdr:col>
      <xdr:colOff>0</xdr:colOff>
      <xdr:row>56</xdr:row>
      <xdr:rowOff>115967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86411"/>
          <a:ext cx="8382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115967</xdr:rowOff>
    </xdr:from>
    <xdr:to>
      <xdr:col>50</xdr:col>
      <xdr:colOff>114300</xdr:colOff>
      <xdr:row>57</xdr:row>
      <xdr:rowOff>121120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17167"/>
          <a:ext cx="889000" cy="17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74668</xdr:rowOff>
    </xdr:from>
    <xdr:to>
      <xdr:col>45</xdr:col>
      <xdr:colOff>177800</xdr:colOff>
      <xdr:row>57</xdr:row>
      <xdr:rowOff>121120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47318"/>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48960</xdr:rowOff>
    </xdr:from>
    <xdr:to>
      <xdr:col>41</xdr:col>
      <xdr:colOff>50800</xdr:colOff>
      <xdr:row>57</xdr:row>
      <xdr:rowOff>74668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21610"/>
          <a:ext cx="889000" cy="2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34411</xdr:rowOff>
    </xdr:from>
    <xdr:to>
      <xdr:col>55</xdr:col>
      <xdr:colOff>50800</xdr:colOff>
      <xdr:row>56</xdr:row>
      <xdr:rowOff>136011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57288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65167</xdr:rowOff>
    </xdr:from>
    <xdr:to>
      <xdr:col>50</xdr:col>
      <xdr:colOff>165100</xdr:colOff>
      <xdr:row>56</xdr:row>
      <xdr:rowOff>166767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4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70320</xdr:rowOff>
    </xdr:from>
    <xdr:to>
      <xdr:col>46</xdr:col>
      <xdr:colOff>38100</xdr:colOff>
      <xdr:row>58</xdr:row>
      <xdr:rowOff>470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163047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23868</xdr:rowOff>
    </xdr:from>
    <xdr:to>
      <xdr:col>41</xdr:col>
      <xdr:colOff>101600</xdr:colOff>
      <xdr:row>57</xdr:row>
      <xdr:rowOff>125468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141995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7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169610</xdr:rowOff>
    </xdr:from>
    <xdr:to>
      <xdr:col>36</xdr:col>
      <xdr:colOff>165100</xdr:colOff>
      <xdr:row>57</xdr:row>
      <xdr:rowOff>99760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116287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106766</xdr:rowOff>
    </xdr:from>
    <xdr:to>
      <xdr:col>55</xdr:col>
      <xdr:colOff>0</xdr:colOff>
      <xdr:row>76</xdr:row>
      <xdr:rowOff>56342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965516"/>
          <a:ext cx="838200" cy="1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56342</xdr:rowOff>
    </xdr:from>
    <xdr:to>
      <xdr:col>50</xdr:col>
      <xdr:colOff>114300</xdr:colOff>
      <xdr:row>79</xdr:row>
      <xdr:rowOff>90044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86542"/>
          <a:ext cx="889000" cy="5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67478</xdr:rowOff>
    </xdr:from>
    <xdr:to>
      <xdr:col>45</xdr:col>
      <xdr:colOff>177800</xdr:colOff>
      <xdr:row>79</xdr:row>
      <xdr:rowOff>90044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40578"/>
          <a:ext cx="889000" cy="1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67478</xdr:rowOff>
    </xdr:from>
    <xdr:to>
      <xdr:col>41</xdr:col>
      <xdr:colOff>50800</xdr:colOff>
      <xdr:row>79</xdr:row>
      <xdr:rowOff>55722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40578"/>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55966</xdr:rowOff>
    </xdr:from>
    <xdr:to>
      <xdr:col>55</xdr:col>
      <xdr:colOff>50800</xdr:colOff>
      <xdr:row>75</xdr:row>
      <xdr:rowOff>157566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78843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7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5542</xdr:rowOff>
    </xdr:from>
    <xdr:to>
      <xdr:col>50</xdr:col>
      <xdr:colOff>165100</xdr:colOff>
      <xdr:row>76</xdr:row>
      <xdr:rowOff>107142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123669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1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39244</xdr:rowOff>
    </xdr:from>
    <xdr:to>
      <xdr:col>46</xdr:col>
      <xdr:colOff>38100</xdr:colOff>
      <xdr:row>79</xdr:row>
      <xdr:rowOff>140844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131971</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7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16678</xdr:rowOff>
    </xdr:from>
    <xdr:to>
      <xdr:col>41</xdr:col>
      <xdr:colOff>101600</xdr:colOff>
      <xdr:row>78</xdr:row>
      <xdr:rowOff>118278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109405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4922</xdr:rowOff>
    </xdr:from>
    <xdr:to>
      <xdr:col>36</xdr:col>
      <xdr:colOff>165100</xdr:colOff>
      <xdr:row>79</xdr:row>
      <xdr:rowOff>106522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97649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7414</xdr:rowOff>
    </xdr:from>
    <xdr:to>
      <xdr:col>55</xdr:col>
      <xdr:colOff>0</xdr:colOff>
      <xdr:row>98</xdr:row>
      <xdr:rowOff>35664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09514"/>
          <a:ext cx="838200" cy="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151154</xdr:rowOff>
    </xdr:from>
    <xdr:to>
      <xdr:col>50</xdr:col>
      <xdr:colOff>114300</xdr:colOff>
      <xdr:row>98</xdr:row>
      <xdr:rowOff>35664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81804"/>
          <a:ext cx="889000" cy="5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147481</xdr:rowOff>
    </xdr:from>
    <xdr:to>
      <xdr:col>45</xdr:col>
      <xdr:colOff>177800</xdr:colOff>
      <xdr:row>97</xdr:row>
      <xdr:rowOff>151154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78131"/>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108556</xdr:rowOff>
    </xdr:from>
    <xdr:to>
      <xdr:col>41</xdr:col>
      <xdr:colOff>50800</xdr:colOff>
      <xdr:row>97</xdr:row>
      <xdr:rowOff>147481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39206"/>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128064</xdr:rowOff>
    </xdr:from>
    <xdr:to>
      <xdr:col>55</xdr:col>
      <xdr:colOff>50800</xdr:colOff>
      <xdr:row>98</xdr:row>
      <xdr:rowOff>58214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87441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156314</xdr:rowOff>
    </xdr:from>
    <xdr:to>
      <xdr:col>50</xdr:col>
      <xdr:colOff>165100</xdr:colOff>
      <xdr:row>98</xdr:row>
      <xdr:rowOff>86464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77591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100354</xdr:rowOff>
    </xdr:from>
    <xdr:to>
      <xdr:col>46</xdr:col>
      <xdr:colOff>38100</xdr:colOff>
      <xdr:row>98</xdr:row>
      <xdr:rowOff>30504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47031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96681</xdr:rowOff>
    </xdr:from>
    <xdr:to>
      <xdr:col>41</xdr:col>
      <xdr:colOff>101600</xdr:colOff>
      <xdr:row>98</xdr:row>
      <xdr:rowOff>26831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43358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57756</xdr:rowOff>
    </xdr:from>
    <xdr:to>
      <xdr:col>36</xdr:col>
      <xdr:colOff>165100</xdr:colOff>
      <xdr:row>97</xdr:row>
      <xdr:rowOff>159356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163491</xdr:rowOff>
    </xdr:from>
    <xdr:to>
      <xdr:col>85</xdr:col>
      <xdr:colOff>127000</xdr:colOff>
      <xdr:row>77</xdr:row>
      <xdr:rowOff>22673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369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22673</xdr:rowOff>
    </xdr:from>
    <xdr:to>
      <xdr:col>81</xdr:col>
      <xdr:colOff>50800</xdr:colOff>
      <xdr:row>77</xdr:row>
      <xdr:rowOff>32764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24323"/>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29564</xdr:rowOff>
    </xdr:from>
    <xdr:to>
      <xdr:col>76</xdr:col>
      <xdr:colOff>114300</xdr:colOff>
      <xdr:row>77</xdr:row>
      <xdr:rowOff>32764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312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29564</xdr:rowOff>
    </xdr:from>
    <xdr:to>
      <xdr:col>71</xdr:col>
      <xdr:colOff>177800</xdr:colOff>
      <xdr:row>77</xdr:row>
      <xdr:rowOff>45124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1214"/>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112691</xdr:rowOff>
    </xdr:from>
    <xdr:to>
      <xdr:col>85</xdr:col>
      <xdr:colOff>177800</xdr:colOff>
      <xdr:row>77</xdr:row>
      <xdr:rowOff>42841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91118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143323</xdr:rowOff>
    </xdr:from>
    <xdr:to>
      <xdr:col>81</xdr:col>
      <xdr:colOff>101600</xdr:colOff>
      <xdr:row>77</xdr:row>
      <xdr:rowOff>73473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64600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153414</xdr:rowOff>
    </xdr:from>
    <xdr:to>
      <xdr:col>76</xdr:col>
      <xdr:colOff>165100</xdr:colOff>
      <xdr:row>77</xdr:row>
      <xdr:rowOff>83564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74691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150214</xdr:rowOff>
    </xdr:from>
    <xdr:to>
      <xdr:col>72</xdr:col>
      <xdr:colOff>38100</xdr:colOff>
      <xdr:row>77</xdr:row>
      <xdr:rowOff>80364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71491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165774</xdr:rowOff>
    </xdr:from>
    <xdr:to>
      <xdr:col>67</xdr:col>
      <xdr:colOff>101600</xdr:colOff>
      <xdr:row>77</xdr:row>
      <xdr:rowOff>95924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87051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138161</xdr:rowOff>
    </xdr:from>
    <xdr:to>
      <xdr:col>85</xdr:col>
      <xdr:colOff>127000</xdr:colOff>
      <xdr:row>99</xdr:row>
      <xdr:rowOff>42301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40261"/>
          <a:ext cx="8382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42263</xdr:rowOff>
    </xdr:from>
    <xdr:to>
      <xdr:col>81</xdr:col>
      <xdr:colOff>50800</xdr:colOff>
      <xdr:row>99</xdr:row>
      <xdr:rowOff>42301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701581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26155</xdr:rowOff>
    </xdr:from>
    <xdr:to>
      <xdr:col>76</xdr:col>
      <xdr:colOff>114300</xdr:colOff>
      <xdr:row>99</xdr:row>
      <xdr:rowOff>42263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56805"/>
          <a:ext cx="889000" cy="35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26155</xdr:rowOff>
    </xdr:from>
    <xdr:to>
      <xdr:col>71</xdr:col>
      <xdr:colOff>177800</xdr:colOff>
      <xdr:row>98</xdr:row>
      <xdr:rowOff>140965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56805"/>
          <a:ext cx="889000" cy="28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87361</xdr:rowOff>
    </xdr:from>
    <xdr:to>
      <xdr:col>85</xdr:col>
      <xdr:colOff>177800</xdr:colOff>
      <xdr:row>99</xdr:row>
      <xdr:rowOff>17511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2288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162951</xdr:rowOff>
    </xdr:from>
    <xdr:to>
      <xdr:col>81</xdr:col>
      <xdr:colOff>101600</xdr:colOff>
      <xdr:row>99</xdr:row>
      <xdr:rowOff>93101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84228</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2017" y="17057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162913</xdr:rowOff>
    </xdr:from>
    <xdr:to>
      <xdr:col>76</xdr:col>
      <xdr:colOff>165100</xdr:colOff>
      <xdr:row>99</xdr:row>
      <xdr:rowOff>93063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84190</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146805</xdr:rowOff>
    </xdr:from>
    <xdr:to>
      <xdr:col>72</xdr:col>
      <xdr:colOff>38100</xdr:colOff>
      <xdr:row>97</xdr:row>
      <xdr:rowOff>76955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93482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90165</xdr:rowOff>
    </xdr:from>
    <xdr:to>
      <xdr:col>67</xdr:col>
      <xdr:colOff>101600</xdr:colOff>
      <xdr:row>99</xdr:row>
      <xdr:rowOff>20315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11442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8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101491</xdr:rowOff>
    </xdr:from>
    <xdr:to>
      <xdr:col>116</xdr:col>
      <xdr:colOff>63500</xdr:colOff>
      <xdr:row>36</xdr:row>
      <xdr:rowOff>170071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27369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4935</xdr:rowOff>
    </xdr:from>
    <xdr:to>
      <xdr:col>111</xdr:col>
      <xdr:colOff>177800</xdr:colOff>
      <xdr:row>36</xdr:row>
      <xdr:rowOff>101491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177135"/>
          <a:ext cx="8890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87557</xdr:rowOff>
    </xdr:from>
    <xdr:to>
      <xdr:col>107</xdr:col>
      <xdr:colOff>50800</xdr:colOff>
      <xdr:row>36</xdr:row>
      <xdr:rowOff>4935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5916857"/>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87557</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916857"/>
          <a:ext cx="889000" cy="8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119271</xdr:rowOff>
    </xdr:from>
    <xdr:to>
      <xdr:col>116</xdr:col>
      <xdr:colOff>114300</xdr:colOff>
      <xdr:row>37</xdr:row>
      <xdr:rowOff>49421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2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142148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4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50691</xdr:rowOff>
    </xdr:from>
    <xdr:to>
      <xdr:col>112</xdr:col>
      <xdr:colOff>38100</xdr:colOff>
      <xdr:row>36</xdr:row>
      <xdr:rowOff>152291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168818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9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125585</xdr:rowOff>
    </xdr:from>
    <xdr:to>
      <xdr:col>107</xdr:col>
      <xdr:colOff>101600</xdr:colOff>
      <xdr:row>36</xdr:row>
      <xdr:rowOff>55735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72262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0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36757</xdr:rowOff>
    </xdr:from>
    <xdr:to>
      <xdr:col>102</xdr:col>
      <xdr:colOff>165100</xdr:colOff>
      <xdr:row>34</xdr:row>
      <xdr:rowOff>138357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8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154884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64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95199</xdr:rowOff>
    </xdr:from>
    <xdr:to>
      <xdr:col>116</xdr:col>
      <xdr:colOff>63500</xdr:colOff>
      <xdr:row>58</xdr:row>
      <xdr:rowOff>95428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392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87884</xdr:rowOff>
    </xdr:from>
    <xdr:to>
      <xdr:col>111</xdr:col>
      <xdr:colOff>177800</xdr:colOff>
      <xdr:row>58</xdr:row>
      <xdr:rowOff>95199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3198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83845</xdr:rowOff>
    </xdr:from>
    <xdr:to>
      <xdr:col>107</xdr:col>
      <xdr:colOff>50800</xdr:colOff>
      <xdr:row>58</xdr:row>
      <xdr:rowOff>87884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27945"/>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79426</xdr:rowOff>
    </xdr:from>
    <xdr:to>
      <xdr:col>102</xdr:col>
      <xdr:colOff>114300</xdr:colOff>
      <xdr:row>58</xdr:row>
      <xdr:rowOff>83845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23526"/>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44628</xdr:rowOff>
    </xdr:from>
    <xdr:to>
      <xdr:col>116</xdr:col>
      <xdr:colOff>114300</xdr:colOff>
      <xdr:row>58</xdr:row>
      <xdr:rowOff>146228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4005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7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44399</xdr:rowOff>
    </xdr:from>
    <xdr:to>
      <xdr:col>112</xdr:col>
      <xdr:colOff>38100</xdr:colOff>
      <xdr:row>58</xdr:row>
      <xdr:rowOff>145999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162526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7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37084</xdr:rowOff>
    </xdr:from>
    <xdr:to>
      <xdr:col>107</xdr:col>
      <xdr:colOff>101600</xdr:colOff>
      <xdr:row>58</xdr:row>
      <xdr:rowOff>138684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155211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33045</xdr:rowOff>
    </xdr:from>
    <xdr:to>
      <xdr:col>102</xdr:col>
      <xdr:colOff>165100</xdr:colOff>
      <xdr:row>58</xdr:row>
      <xdr:rowOff>134645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151172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5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28626</xdr:rowOff>
    </xdr:from>
    <xdr:to>
      <xdr:col>98</xdr:col>
      <xdr:colOff>38100</xdr:colOff>
      <xdr:row>58</xdr:row>
      <xdr:rowOff>130226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146753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141072</xdr:rowOff>
    </xdr:from>
    <xdr:to>
      <xdr:col>116</xdr:col>
      <xdr:colOff>63500</xdr:colOff>
      <xdr:row>77</xdr:row>
      <xdr:rowOff>154482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42722"/>
          <a:ext cx="8382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154482</xdr:rowOff>
    </xdr:from>
    <xdr:to>
      <xdr:col>111</xdr:col>
      <xdr:colOff>177800</xdr:colOff>
      <xdr:row>77</xdr:row>
      <xdr:rowOff>166388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56132"/>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166388</xdr:rowOff>
    </xdr:from>
    <xdr:to>
      <xdr:col>107</xdr:col>
      <xdr:colOff>50800</xdr:colOff>
      <xdr:row>77</xdr:row>
      <xdr:rowOff>166960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680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53403</xdr:rowOff>
    </xdr:from>
    <xdr:to>
      <xdr:col>102</xdr:col>
      <xdr:colOff>114300</xdr:colOff>
      <xdr:row>77</xdr:row>
      <xdr:rowOff>166960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83603"/>
          <a:ext cx="889000" cy="2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90272</xdr:rowOff>
    </xdr:from>
    <xdr:to>
      <xdr:col>116</xdr:col>
      <xdr:colOff>114300</xdr:colOff>
      <xdr:row>78</xdr:row>
      <xdr:rowOff>20422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68699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103682</xdr:rowOff>
    </xdr:from>
    <xdr:to>
      <xdr:col>112</xdr:col>
      <xdr:colOff>38100</xdr:colOff>
      <xdr:row>78</xdr:row>
      <xdr:rowOff>33832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24959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115588</xdr:rowOff>
    </xdr:from>
    <xdr:to>
      <xdr:col>107</xdr:col>
      <xdr:colOff>101600</xdr:colOff>
      <xdr:row>78</xdr:row>
      <xdr:rowOff>45738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36865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116160</xdr:rowOff>
    </xdr:from>
    <xdr:to>
      <xdr:col>102</xdr:col>
      <xdr:colOff>165100</xdr:colOff>
      <xdr:row>78</xdr:row>
      <xdr:rowOff>46310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37437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2603</xdr:rowOff>
    </xdr:from>
    <xdr:to>
      <xdr:col>98</xdr:col>
      <xdr:colOff>38100</xdr:colOff>
      <xdr:row>76</xdr:row>
      <xdr:rowOff>104203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120731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a:effectLst/>
            </a:rPr>
            <a:t>普通建設事業費については、新たに可燃ごみ中継センターを建設したことや、義務教育施設の大規模改造等により、前年度決算額よりも増加している。</a:t>
          </a:r>
          <a:endParaRPr lang="en-US" altLang="ja-JP" sz="1400">
            <a:effectLst/>
          </a:endParaRPr>
        </a:p>
        <a:p>
          <a:pPr eaLnBrk="1" fontAlgn="auto" latinLnBrk="0" hangingPunct="1"/>
          <a:r>
            <a:rPr lang="ja-JP" altLang="en-US" sz="1400">
              <a:effectLst/>
            </a:rPr>
            <a:t>人件費・扶助費・公債費などの義務的な経費も増加し、加えて、物件費も増加している。</a:t>
          </a:r>
          <a:endParaRPr lang="en-US" altLang="ja-JP" sz="1400">
            <a:effectLst/>
          </a:endParaRPr>
        </a:p>
        <a:p>
          <a:pPr eaLnBrk="1" fontAlgn="auto" latinLnBrk="0" hangingPunct="1"/>
          <a:r>
            <a:rPr lang="ja-JP" altLang="en-US" sz="1400">
              <a:effectLst/>
            </a:rPr>
            <a:t>補助費等については、</a:t>
          </a:r>
          <a:r>
            <a:rPr lang="en-US" altLang="ja-JP" sz="1400">
              <a:effectLst/>
            </a:rPr>
            <a:t>R2</a:t>
          </a:r>
          <a:r>
            <a:rPr lang="ja-JP" altLang="en-US" sz="1400">
              <a:effectLst/>
            </a:rPr>
            <a:t>決算では特別定額給付金があったため、そこから大幅に減少しているものの、</a:t>
          </a:r>
          <a:r>
            <a:rPr lang="en-US" altLang="ja-JP" sz="1400">
              <a:effectLst/>
            </a:rPr>
            <a:t>R1</a:t>
          </a:r>
          <a:r>
            <a:rPr lang="ja-JP" altLang="en-US" sz="1400">
              <a:effectLst/>
            </a:rPr>
            <a:t>決算以前と比べると増加している。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34,793
34,316
9.13
16,210,526
15,184,888
846,705
7,574,238
11,635,962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132080</xdr:rowOff>
    </xdr:from>
    <xdr:to>
      <xdr:col>24</xdr:col>
      <xdr:colOff>63500</xdr:colOff>
      <xdr:row>35</xdr:row>
      <xdr:rowOff>135890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2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113792</xdr:rowOff>
    </xdr:from>
    <xdr:to>
      <xdr:col>19</xdr:col>
      <xdr:colOff>177800</xdr:colOff>
      <xdr:row>35</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45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113792</xdr:rowOff>
    </xdr:from>
    <xdr:to>
      <xdr:col>15</xdr:col>
      <xdr:colOff>50800</xdr:colOff>
      <xdr:row>35</xdr:row>
      <xdr:rowOff>122174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45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122174</xdr:rowOff>
    </xdr:from>
    <xdr:to>
      <xdr:col>10</xdr:col>
      <xdr:colOff>114300</xdr:colOff>
      <xdr:row>35</xdr:row>
      <xdr:rowOff>125603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292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62992</xdr:rowOff>
    </xdr:from>
    <xdr:to>
      <xdr:col>15</xdr:col>
      <xdr:colOff>101600</xdr:colOff>
      <xdr:row>35</xdr:row>
      <xdr:rowOff>164592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155719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71374</xdr:rowOff>
    </xdr:from>
    <xdr:to>
      <xdr:col>10</xdr:col>
      <xdr:colOff>165100</xdr:colOff>
      <xdr:row>36</xdr:row>
      <xdr:rowOff>1524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164101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74803</xdr:rowOff>
    </xdr:from>
    <xdr:to>
      <xdr:col>6</xdr:col>
      <xdr:colOff>38100</xdr:colOff>
      <xdr:row>36</xdr:row>
      <xdr:rowOff>4953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167530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46591</xdr:rowOff>
    </xdr:from>
    <xdr:to>
      <xdr:col>24</xdr:col>
      <xdr:colOff>63500</xdr:colOff>
      <xdr:row>58</xdr:row>
      <xdr:rowOff>42256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47791"/>
          <a:ext cx="838200" cy="3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46591</xdr:rowOff>
    </xdr:from>
    <xdr:to>
      <xdr:col>19</xdr:col>
      <xdr:colOff>177800</xdr:colOff>
      <xdr:row>58</xdr:row>
      <xdr:rowOff>93679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47791"/>
          <a:ext cx="889000" cy="38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86089</xdr:rowOff>
    </xdr:from>
    <xdr:to>
      <xdr:col>15</xdr:col>
      <xdr:colOff>50800</xdr:colOff>
      <xdr:row>58</xdr:row>
      <xdr:rowOff>93679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58739"/>
          <a:ext cx="889000" cy="17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86089</xdr:rowOff>
    </xdr:from>
    <xdr:to>
      <xdr:col>10</xdr:col>
      <xdr:colOff>114300</xdr:colOff>
      <xdr:row>58</xdr:row>
      <xdr:rowOff>96517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58739"/>
          <a:ext cx="889000" cy="18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162906</xdr:rowOff>
    </xdr:from>
    <xdr:to>
      <xdr:col>24</xdr:col>
      <xdr:colOff>114300</xdr:colOff>
      <xdr:row>58</xdr:row>
      <xdr:rowOff>93056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77833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167241</xdr:rowOff>
    </xdr:from>
    <xdr:to>
      <xdr:col>20</xdr:col>
      <xdr:colOff>38100</xdr:colOff>
      <xdr:row>56</xdr:row>
      <xdr:rowOff>97391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88518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42879</xdr:rowOff>
    </xdr:from>
    <xdr:to>
      <xdr:col>15</xdr:col>
      <xdr:colOff>101600</xdr:colOff>
      <xdr:row>58</xdr:row>
      <xdr:rowOff>144479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35289</xdr:rowOff>
    </xdr:from>
    <xdr:to>
      <xdr:col>10</xdr:col>
      <xdr:colOff>165100</xdr:colOff>
      <xdr:row>57</xdr:row>
      <xdr:rowOff>136889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153416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45717</xdr:rowOff>
    </xdr:from>
    <xdr:to>
      <xdr:col>6</xdr:col>
      <xdr:colOff>38100</xdr:colOff>
      <xdr:row>58</xdr:row>
      <xdr:rowOff>147317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138444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20279</xdr:rowOff>
    </xdr:from>
    <xdr:to>
      <xdr:col>24</xdr:col>
      <xdr:colOff>63500</xdr:colOff>
      <xdr:row>78</xdr:row>
      <xdr:rowOff>63667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1929"/>
          <a:ext cx="838200" cy="2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63667</xdr:rowOff>
    </xdr:from>
    <xdr:to>
      <xdr:col>19</xdr:col>
      <xdr:colOff>177800</xdr:colOff>
      <xdr:row>78</xdr:row>
      <xdr:rowOff>103383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36767"/>
          <a:ext cx="889000" cy="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103383</xdr:rowOff>
    </xdr:from>
    <xdr:to>
      <xdr:col>15</xdr:col>
      <xdr:colOff>50800</xdr:colOff>
      <xdr:row>78</xdr:row>
      <xdr:rowOff>153789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76483"/>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65908</xdr:rowOff>
    </xdr:from>
    <xdr:to>
      <xdr:col>10</xdr:col>
      <xdr:colOff>114300</xdr:colOff>
      <xdr:row>78</xdr:row>
      <xdr:rowOff>153789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39008"/>
          <a:ext cx="889000" cy="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140929</xdr:rowOff>
    </xdr:from>
    <xdr:to>
      <xdr:col>24</xdr:col>
      <xdr:colOff>114300</xdr:colOff>
      <xdr:row>77</xdr:row>
      <xdr:rowOff>71079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12867</xdr:rowOff>
    </xdr:from>
    <xdr:to>
      <xdr:col>20</xdr:col>
      <xdr:colOff>38100</xdr:colOff>
      <xdr:row>78</xdr:row>
      <xdr:rowOff>114467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105594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52583</xdr:rowOff>
    </xdr:from>
    <xdr:to>
      <xdr:col>15</xdr:col>
      <xdr:colOff>101600</xdr:colOff>
      <xdr:row>78</xdr:row>
      <xdr:rowOff>154183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145310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102989</xdr:rowOff>
    </xdr:from>
    <xdr:to>
      <xdr:col>10</xdr:col>
      <xdr:colOff>165100</xdr:colOff>
      <xdr:row>79</xdr:row>
      <xdr:rowOff>33139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24266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15108</xdr:rowOff>
    </xdr:from>
    <xdr:to>
      <xdr:col>6</xdr:col>
      <xdr:colOff>38100</xdr:colOff>
      <xdr:row>78</xdr:row>
      <xdr:rowOff>116708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107835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38447</xdr:rowOff>
    </xdr:from>
    <xdr:to>
      <xdr:col>24</xdr:col>
      <xdr:colOff>63500</xdr:colOff>
      <xdr:row>96</xdr:row>
      <xdr:rowOff>71937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54747"/>
          <a:ext cx="838200" cy="3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71937</xdr:rowOff>
    </xdr:from>
    <xdr:to>
      <xdr:col>19</xdr:col>
      <xdr:colOff>177800</xdr:colOff>
      <xdr:row>98</xdr:row>
      <xdr:rowOff>76166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31137"/>
          <a:ext cx="889000" cy="3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76166</xdr:rowOff>
    </xdr:from>
    <xdr:to>
      <xdr:col>15</xdr:col>
      <xdr:colOff>50800</xdr:colOff>
      <xdr:row>98</xdr:row>
      <xdr:rowOff>110130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8266"/>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78925</xdr:rowOff>
    </xdr:from>
    <xdr:to>
      <xdr:col>10</xdr:col>
      <xdr:colOff>114300</xdr:colOff>
      <xdr:row>98</xdr:row>
      <xdr:rowOff>110130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1025"/>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159097</xdr:rowOff>
    </xdr:from>
    <xdr:to>
      <xdr:col>24</xdr:col>
      <xdr:colOff>114300</xdr:colOff>
      <xdr:row>94</xdr:row>
      <xdr:rowOff>89247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10524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5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21137</xdr:rowOff>
    </xdr:from>
    <xdr:to>
      <xdr:col>20</xdr:col>
      <xdr:colOff>38100</xdr:colOff>
      <xdr:row>96</xdr:row>
      <xdr:rowOff>122737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139264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25366</xdr:rowOff>
    </xdr:from>
    <xdr:to>
      <xdr:col>15</xdr:col>
      <xdr:colOff>101600</xdr:colOff>
      <xdr:row>98</xdr:row>
      <xdr:rowOff>126966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118093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59330</xdr:rowOff>
    </xdr:from>
    <xdr:to>
      <xdr:col>10</xdr:col>
      <xdr:colOff>165100</xdr:colOff>
      <xdr:row>98</xdr:row>
      <xdr:rowOff>160930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152057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28125</xdr:rowOff>
    </xdr:from>
    <xdr:to>
      <xdr:col>6</xdr:col>
      <xdr:colOff>38100</xdr:colOff>
      <xdr:row>98</xdr:row>
      <xdr:rowOff>129725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120852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132189</xdr:rowOff>
    </xdr:from>
    <xdr:to>
      <xdr:col>55</xdr:col>
      <xdr:colOff>0</xdr:colOff>
      <xdr:row>35</xdr:row>
      <xdr:rowOff>144599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132939"/>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121085</xdr:rowOff>
    </xdr:from>
    <xdr:to>
      <xdr:col>50</xdr:col>
      <xdr:colOff>114300</xdr:colOff>
      <xdr:row>35</xdr:row>
      <xdr:rowOff>144599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121835"/>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106716</xdr:rowOff>
    </xdr:from>
    <xdr:to>
      <xdr:col>45</xdr:col>
      <xdr:colOff>177800</xdr:colOff>
      <xdr:row>35</xdr:row>
      <xdr:rowOff>121085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10746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91041</xdr:rowOff>
    </xdr:from>
    <xdr:to>
      <xdr:col>41</xdr:col>
      <xdr:colOff>50800</xdr:colOff>
      <xdr:row>35</xdr:row>
      <xdr:rowOff>106716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09179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81389</xdr:rowOff>
    </xdr:from>
    <xdr:to>
      <xdr:col>55</xdr:col>
      <xdr:colOff>50800</xdr:colOff>
      <xdr:row>36</xdr:row>
      <xdr:rowOff>11539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104266</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93799</xdr:rowOff>
    </xdr:from>
    <xdr:to>
      <xdr:col>50</xdr:col>
      <xdr:colOff>165100</xdr:colOff>
      <xdr:row>36</xdr:row>
      <xdr:rowOff>23949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40476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70285</xdr:rowOff>
    </xdr:from>
    <xdr:to>
      <xdr:col>46</xdr:col>
      <xdr:colOff>38100</xdr:colOff>
      <xdr:row>36</xdr:row>
      <xdr:rowOff>435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16962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8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55916</xdr:rowOff>
    </xdr:from>
    <xdr:to>
      <xdr:col>41</xdr:col>
      <xdr:colOff>101600</xdr:colOff>
      <xdr:row>35</xdr:row>
      <xdr:rowOff>157516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2593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8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40241</xdr:rowOff>
    </xdr:from>
    <xdr:to>
      <xdr:col>36</xdr:col>
      <xdr:colOff>165100</xdr:colOff>
      <xdr:row>35</xdr:row>
      <xdr:rowOff>141841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158368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81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76525</xdr:rowOff>
    </xdr:from>
    <xdr:to>
      <xdr:col>55</xdr:col>
      <xdr:colOff>0</xdr:colOff>
      <xdr:row>59</xdr:row>
      <xdr:rowOff>77635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92075"/>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68426</xdr:rowOff>
    </xdr:from>
    <xdr:to>
      <xdr:col>50</xdr:col>
      <xdr:colOff>114300</xdr:colOff>
      <xdr:row>59</xdr:row>
      <xdr:rowOff>76525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3976"/>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47917</xdr:rowOff>
    </xdr:from>
    <xdr:to>
      <xdr:col>45</xdr:col>
      <xdr:colOff>177800</xdr:colOff>
      <xdr:row>59</xdr:row>
      <xdr:rowOff>68426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6346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40961</xdr:rowOff>
    </xdr:from>
    <xdr:to>
      <xdr:col>41</xdr:col>
      <xdr:colOff>50800</xdr:colOff>
      <xdr:row>59</xdr:row>
      <xdr:rowOff>47917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56511"/>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26835</xdr:rowOff>
    </xdr:from>
    <xdr:to>
      <xdr:col>55</xdr:col>
      <xdr:colOff>50800</xdr:colOff>
      <xdr:row>59</xdr:row>
      <xdr:rowOff>128435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113212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25725</xdr:rowOff>
    </xdr:from>
    <xdr:to>
      <xdr:col>50</xdr:col>
      <xdr:colOff>165100</xdr:colOff>
      <xdr:row>59</xdr:row>
      <xdr:rowOff>127325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118452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17626</xdr:rowOff>
    </xdr:from>
    <xdr:to>
      <xdr:col>46</xdr:col>
      <xdr:colOff>38100</xdr:colOff>
      <xdr:row>59</xdr:row>
      <xdr:rowOff>119226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110353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168567</xdr:rowOff>
    </xdr:from>
    <xdr:to>
      <xdr:col>41</xdr:col>
      <xdr:colOff>101600</xdr:colOff>
      <xdr:row>59</xdr:row>
      <xdr:rowOff>98717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89844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161611</xdr:rowOff>
    </xdr:from>
    <xdr:to>
      <xdr:col>36</xdr:col>
      <xdr:colOff>165100</xdr:colOff>
      <xdr:row>59</xdr:row>
      <xdr:rowOff>91761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82888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124155</xdr:rowOff>
    </xdr:from>
    <xdr:to>
      <xdr:col>55</xdr:col>
      <xdr:colOff>0</xdr:colOff>
      <xdr:row>77</xdr:row>
      <xdr:rowOff>126578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25805"/>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124155</xdr:rowOff>
    </xdr:from>
    <xdr:to>
      <xdr:col>50</xdr:col>
      <xdr:colOff>114300</xdr:colOff>
      <xdr:row>78</xdr:row>
      <xdr:rowOff>101203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25805"/>
          <a:ext cx="889000" cy="1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101203</xdr:rowOff>
    </xdr:from>
    <xdr:to>
      <xdr:col>45</xdr:col>
      <xdr:colOff>177800</xdr:colOff>
      <xdr:row>78</xdr:row>
      <xdr:rowOff>102209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7430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102209</xdr:rowOff>
    </xdr:from>
    <xdr:to>
      <xdr:col>41</xdr:col>
      <xdr:colOff>50800</xdr:colOff>
      <xdr:row>78</xdr:row>
      <xdr:rowOff>103079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75309"/>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75778</xdr:rowOff>
    </xdr:from>
    <xdr:to>
      <xdr:col>55</xdr:col>
      <xdr:colOff>50800</xdr:colOff>
      <xdr:row>78</xdr:row>
      <xdr:rowOff>5928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54205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73355</xdr:rowOff>
    </xdr:from>
    <xdr:to>
      <xdr:col>50</xdr:col>
      <xdr:colOff>165100</xdr:colOff>
      <xdr:row>78</xdr:row>
      <xdr:rowOff>3505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166082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50403</xdr:rowOff>
    </xdr:from>
    <xdr:to>
      <xdr:col>46</xdr:col>
      <xdr:colOff>38100</xdr:colOff>
      <xdr:row>78</xdr:row>
      <xdr:rowOff>152003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143130</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61017" y="1351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51409</xdr:rowOff>
    </xdr:from>
    <xdr:to>
      <xdr:col>41</xdr:col>
      <xdr:colOff>101600</xdr:colOff>
      <xdr:row>78</xdr:row>
      <xdr:rowOff>153009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144136</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2017" y="1351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52279</xdr:rowOff>
    </xdr:from>
    <xdr:to>
      <xdr:col>36</xdr:col>
      <xdr:colOff>165100</xdr:colOff>
      <xdr:row>78</xdr:row>
      <xdr:rowOff>153879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145006</xdr:rowOff>
    </xdr:from>
    <xdr:ext cx="378565"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83017" y="1351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19456</xdr:rowOff>
    </xdr:from>
    <xdr:to>
      <xdr:col>55</xdr:col>
      <xdr:colOff>0</xdr:colOff>
      <xdr:row>97</xdr:row>
      <xdr:rowOff>85065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50106"/>
          <a:ext cx="8382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19456</xdr:rowOff>
    </xdr:from>
    <xdr:to>
      <xdr:col>50</xdr:col>
      <xdr:colOff>114300</xdr:colOff>
      <xdr:row>97</xdr:row>
      <xdr:rowOff>33401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5010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17528</xdr:rowOff>
    </xdr:from>
    <xdr:to>
      <xdr:col>45</xdr:col>
      <xdr:colOff>177800</xdr:colOff>
      <xdr:row>97</xdr:row>
      <xdr:rowOff>33401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48178"/>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66219</xdr:rowOff>
    </xdr:from>
    <xdr:to>
      <xdr:col>41</xdr:col>
      <xdr:colOff>50800</xdr:colOff>
      <xdr:row>97</xdr:row>
      <xdr:rowOff>17528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25419"/>
          <a:ext cx="8890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34265</xdr:rowOff>
    </xdr:from>
    <xdr:to>
      <xdr:col>55</xdr:col>
      <xdr:colOff>50800</xdr:colOff>
      <xdr:row>97</xdr:row>
      <xdr:rowOff>135865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12692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140106</xdr:rowOff>
    </xdr:from>
    <xdr:to>
      <xdr:col>50</xdr:col>
      <xdr:colOff>165100</xdr:colOff>
      <xdr:row>97</xdr:row>
      <xdr:rowOff>70256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61383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154051</xdr:rowOff>
    </xdr:from>
    <xdr:to>
      <xdr:col>46</xdr:col>
      <xdr:colOff>38100</xdr:colOff>
      <xdr:row>97</xdr:row>
      <xdr:rowOff>84201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75328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138178</xdr:rowOff>
    </xdr:from>
    <xdr:to>
      <xdr:col>41</xdr:col>
      <xdr:colOff>101600</xdr:colOff>
      <xdr:row>97</xdr:row>
      <xdr:rowOff>68328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59455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9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15419</xdr:rowOff>
    </xdr:from>
    <xdr:to>
      <xdr:col>36</xdr:col>
      <xdr:colOff>165100</xdr:colOff>
      <xdr:row>96</xdr:row>
      <xdr:rowOff>117019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133546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70948</xdr:rowOff>
    </xdr:from>
    <xdr:to>
      <xdr:col>85</xdr:col>
      <xdr:colOff>127000</xdr:colOff>
      <xdr:row>37</xdr:row>
      <xdr:rowOff>103486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14598"/>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70948</xdr:rowOff>
    </xdr:from>
    <xdr:to>
      <xdr:col>81</xdr:col>
      <xdr:colOff>50800</xdr:colOff>
      <xdr:row>37</xdr:row>
      <xdr:rowOff>98533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14598"/>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98533</xdr:rowOff>
    </xdr:from>
    <xdr:to>
      <xdr:col>76</xdr:col>
      <xdr:colOff>114300</xdr:colOff>
      <xdr:row>37</xdr:row>
      <xdr:rowOff>112078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42183"/>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112078</xdr:rowOff>
    </xdr:from>
    <xdr:to>
      <xdr:col>71</xdr:col>
      <xdr:colOff>177800</xdr:colOff>
      <xdr:row>37</xdr:row>
      <xdr:rowOff>123946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55728"/>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52686</xdr:rowOff>
    </xdr:from>
    <xdr:to>
      <xdr:col>85</xdr:col>
      <xdr:colOff>177800</xdr:colOff>
      <xdr:row>37</xdr:row>
      <xdr:rowOff>154286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20148</xdr:rowOff>
    </xdr:from>
    <xdr:to>
      <xdr:col>81</xdr:col>
      <xdr:colOff>101600</xdr:colOff>
      <xdr:row>37</xdr:row>
      <xdr:rowOff>121748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112875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47733</xdr:rowOff>
    </xdr:from>
    <xdr:to>
      <xdr:col>76</xdr:col>
      <xdr:colOff>165100</xdr:colOff>
      <xdr:row>37</xdr:row>
      <xdr:rowOff>149333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140460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8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61278</xdr:rowOff>
    </xdr:from>
    <xdr:to>
      <xdr:col>72</xdr:col>
      <xdr:colOff>38100</xdr:colOff>
      <xdr:row>37</xdr:row>
      <xdr:rowOff>162878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154005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73146</xdr:rowOff>
    </xdr:from>
    <xdr:to>
      <xdr:col>67</xdr:col>
      <xdr:colOff>101600</xdr:colOff>
      <xdr:row>38</xdr:row>
      <xdr:rowOff>3296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165873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92508</xdr:rowOff>
    </xdr:from>
    <xdr:to>
      <xdr:col>85</xdr:col>
      <xdr:colOff>127000</xdr:colOff>
      <xdr:row>56</xdr:row>
      <xdr:rowOff>112122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693708"/>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112122</xdr:rowOff>
    </xdr:from>
    <xdr:to>
      <xdr:col>81</xdr:col>
      <xdr:colOff>50800</xdr:colOff>
      <xdr:row>57</xdr:row>
      <xdr:rowOff>28129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13322"/>
          <a:ext cx="889000" cy="8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161760</xdr:rowOff>
    </xdr:from>
    <xdr:to>
      <xdr:col>76</xdr:col>
      <xdr:colOff>114300</xdr:colOff>
      <xdr:row>57</xdr:row>
      <xdr:rowOff>28129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62960"/>
          <a:ext cx="889000" cy="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161760</xdr:rowOff>
    </xdr:from>
    <xdr:to>
      <xdr:col>71</xdr:col>
      <xdr:colOff>177800</xdr:colOff>
      <xdr:row>57</xdr:row>
      <xdr:rowOff>53536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62960"/>
          <a:ext cx="889000" cy="6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41708</xdr:rowOff>
    </xdr:from>
    <xdr:to>
      <xdr:col>85</xdr:col>
      <xdr:colOff>177800</xdr:colOff>
      <xdr:row>56</xdr:row>
      <xdr:rowOff>143308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64585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61322</xdr:rowOff>
    </xdr:from>
    <xdr:to>
      <xdr:col>81</xdr:col>
      <xdr:colOff>101600</xdr:colOff>
      <xdr:row>56</xdr:row>
      <xdr:rowOff>162922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7999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3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148779</xdr:rowOff>
    </xdr:from>
    <xdr:to>
      <xdr:col>76</xdr:col>
      <xdr:colOff>165100</xdr:colOff>
      <xdr:row>57</xdr:row>
      <xdr:rowOff>78929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95456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110960</xdr:rowOff>
    </xdr:from>
    <xdr:to>
      <xdr:col>72</xdr:col>
      <xdr:colOff>38100</xdr:colOff>
      <xdr:row>57</xdr:row>
      <xdr:rowOff>41110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57637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2736</xdr:rowOff>
    </xdr:from>
    <xdr:to>
      <xdr:col>67</xdr:col>
      <xdr:colOff>101600</xdr:colOff>
      <xdr:row>57</xdr:row>
      <xdr:rowOff>104336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7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120863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163491</xdr:rowOff>
    </xdr:from>
    <xdr:to>
      <xdr:col>85</xdr:col>
      <xdr:colOff>127000</xdr:colOff>
      <xdr:row>97</xdr:row>
      <xdr:rowOff>22673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2269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22673</xdr:rowOff>
    </xdr:from>
    <xdr:to>
      <xdr:col>81</xdr:col>
      <xdr:colOff>50800</xdr:colOff>
      <xdr:row>97</xdr:row>
      <xdr:rowOff>32764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53323"/>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29564</xdr:rowOff>
    </xdr:from>
    <xdr:to>
      <xdr:col>76</xdr:col>
      <xdr:colOff>114300</xdr:colOff>
      <xdr:row>97</xdr:row>
      <xdr:rowOff>32764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602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29564</xdr:rowOff>
    </xdr:from>
    <xdr:to>
      <xdr:col>71</xdr:col>
      <xdr:colOff>177800</xdr:colOff>
      <xdr:row>97</xdr:row>
      <xdr:rowOff>45124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60214"/>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112691</xdr:rowOff>
    </xdr:from>
    <xdr:to>
      <xdr:col>85</xdr:col>
      <xdr:colOff>177800</xdr:colOff>
      <xdr:row>97</xdr:row>
      <xdr:rowOff>42841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91118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143323</xdr:rowOff>
    </xdr:from>
    <xdr:to>
      <xdr:col>81</xdr:col>
      <xdr:colOff>101600</xdr:colOff>
      <xdr:row>97</xdr:row>
      <xdr:rowOff>73473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64600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153414</xdr:rowOff>
    </xdr:from>
    <xdr:to>
      <xdr:col>76</xdr:col>
      <xdr:colOff>165100</xdr:colOff>
      <xdr:row>97</xdr:row>
      <xdr:rowOff>83564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74691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150214</xdr:rowOff>
    </xdr:from>
    <xdr:to>
      <xdr:col>72</xdr:col>
      <xdr:colOff>38100</xdr:colOff>
      <xdr:row>97</xdr:row>
      <xdr:rowOff>80364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71491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165774</xdr:rowOff>
    </xdr:from>
    <xdr:to>
      <xdr:col>67</xdr:col>
      <xdr:colOff>101600</xdr:colOff>
      <xdr:row>97</xdr:row>
      <xdr:rowOff>95924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87051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118364</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119114"/>
          <a:ext cx="889000" cy="6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46753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7333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67564</xdr:rowOff>
    </xdr:from>
    <xdr:to>
      <xdr:col>98</xdr:col>
      <xdr:colOff>38100</xdr:colOff>
      <xdr:row>35</xdr:row>
      <xdr:rowOff>169164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14241</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7017" y="5843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類似団体内においても、全体的に平均を下回る支出となっている</a:t>
          </a:r>
          <a:r>
            <a:rPr kumimoji="1" lang="ja-JP" altLang="en-US" sz="1100" b="0" i="0" baseline="0">
              <a:solidFill>
                <a:schemeClr val="dk1"/>
              </a:solidFill>
              <a:effectLst/>
              <a:latin typeface="+mn-lt"/>
              <a:ea typeface="+mn-ea"/>
              <a:cs typeface="+mn-cs"/>
            </a:rPr>
            <a:t>が、民生費・衛生費・教育費については大きく増加している。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民生費については、子育て世帯臨時特別給付金事業による増加が主な要因で、衛生費については、可燃ごみ中継センター建設や新型コロナワクチン接種事業による増加が主な要因である。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教育費については、義務教育施設の大規模改修による増加が主な要因である。</a:t>
          </a:r>
          <a:endParaRPr kumimoji="1" lang="ja-JP"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労働費のみ類似団体平均の約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倍と突出しているが、これは労働費の大半を占める労働者住宅資金融資対策事業（借入時の信用保証料補助）が原因となっている。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令和</a:t>
          </a:r>
          <a:r>
            <a:rPr kumimoji="1" lang="ja-JP" altLang="en-US" sz="1000" b="0" i="0" baseline="0">
              <a:solidFill>
                <a:schemeClr val="dk1"/>
              </a:solidFill>
              <a:effectLst/>
              <a:latin typeface="+mn-lt"/>
              <a:ea typeface="+mn-ea"/>
              <a:cs typeface="+mn-cs"/>
            </a:rPr>
            <a:t>３</a:t>
          </a:r>
          <a:r>
            <a:rPr kumimoji="1" lang="ja-JP" altLang="ja-JP" sz="1000" b="0" i="0" baseline="0">
              <a:solidFill>
                <a:schemeClr val="dk1"/>
              </a:solidFill>
              <a:effectLst/>
              <a:latin typeface="+mn-lt"/>
              <a:ea typeface="+mn-ea"/>
              <a:cs typeface="+mn-cs"/>
            </a:rPr>
            <a:t>年度末財政調整基金残高は、</a:t>
          </a:r>
          <a:r>
            <a:rPr kumimoji="1" lang="ja-JP" altLang="en-US" sz="1000" b="0" i="0" baseline="0">
              <a:solidFill>
                <a:schemeClr val="dk1"/>
              </a:solidFill>
              <a:effectLst/>
              <a:latin typeface="+mn-lt"/>
              <a:ea typeface="+mn-ea"/>
              <a:cs typeface="+mn-cs"/>
            </a:rPr>
            <a:t>税収、交付金及び普通交付税等の増額により財政調整基金からの繰入れはなく、また、</a:t>
          </a:r>
          <a:r>
            <a:rPr kumimoji="1" lang="ja-JP" altLang="ja-JP" sz="1000" b="0" i="0" baseline="0">
              <a:solidFill>
                <a:schemeClr val="dk1"/>
              </a:solidFill>
              <a:effectLst/>
              <a:latin typeface="+mn-lt"/>
              <a:ea typeface="+mn-ea"/>
              <a:cs typeface="+mn-cs"/>
            </a:rPr>
            <a:t>前年度の</a:t>
          </a:r>
          <a:r>
            <a:rPr kumimoji="1" lang="ja-JP" altLang="en-US" sz="1000" b="0" i="0" baseline="0">
              <a:solidFill>
                <a:schemeClr val="dk1"/>
              </a:solidFill>
              <a:effectLst/>
              <a:latin typeface="+mn-lt"/>
              <a:ea typeface="+mn-ea"/>
              <a:cs typeface="+mn-cs"/>
            </a:rPr>
            <a:t>決算</a:t>
          </a:r>
          <a:r>
            <a:rPr kumimoji="1" lang="ja-JP" altLang="ja-JP" sz="1000" b="0" i="0" baseline="0">
              <a:solidFill>
                <a:schemeClr val="dk1"/>
              </a:solidFill>
              <a:effectLst/>
              <a:latin typeface="+mn-lt"/>
              <a:ea typeface="+mn-ea"/>
              <a:cs typeface="+mn-cs"/>
            </a:rPr>
            <a:t>剰余金</a:t>
          </a:r>
          <a:r>
            <a:rPr kumimoji="1" lang="en-US" altLang="ja-JP" sz="1000" b="0" i="0" baseline="0">
              <a:solidFill>
                <a:schemeClr val="dk1"/>
              </a:solidFill>
              <a:effectLst/>
              <a:latin typeface="+mn-lt"/>
              <a:ea typeface="+mn-ea"/>
              <a:cs typeface="+mn-cs"/>
            </a:rPr>
            <a:t>7.0</a:t>
          </a:r>
          <a:r>
            <a:rPr kumimoji="1" lang="ja-JP" altLang="ja-JP" sz="1000" b="0" i="0" baseline="0">
              <a:solidFill>
                <a:schemeClr val="dk1"/>
              </a:solidFill>
              <a:effectLst/>
              <a:latin typeface="+mn-lt"/>
              <a:ea typeface="+mn-ea"/>
              <a:cs typeface="+mn-cs"/>
            </a:rPr>
            <a:t>億円及び運用利子</a:t>
          </a:r>
          <a:r>
            <a:rPr kumimoji="1" lang="en-US" altLang="ja-JP" sz="1000" b="0" i="0" baseline="0">
              <a:solidFill>
                <a:schemeClr val="dk1"/>
              </a:solidFill>
              <a:effectLst/>
              <a:latin typeface="+mn-lt"/>
              <a:ea typeface="+mn-ea"/>
              <a:cs typeface="+mn-cs"/>
            </a:rPr>
            <a:t>0.02</a:t>
          </a:r>
          <a:r>
            <a:rPr kumimoji="1" lang="ja-JP" altLang="ja-JP" sz="1000" b="0" i="0" baseline="0">
              <a:solidFill>
                <a:schemeClr val="dk1"/>
              </a:solidFill>
              <a:effectLst/>
              <a:latin typeface="+mn-lt"/>
              <a:ea typeface="+mn-ea"/>
              <a:cs typeface="+mn-cs"/>
            </a:rPr>
            <a:t>億円を</a:t>
          </a:r>
          <a:r>
            <a:rPr kumimoji="1" lang="ja-JP" altLang="en-US" sz="1000" b="0" i="0" baseline="0">
              <a:solidFill>
                <a:schemeClr val="dk1"/>
              </a:solidFill>
              <a:effectLst/>
              <a:latin typeface="+mn-lt"/>
              <a:ea typeface="+mn-ea"/>
              <a:cs typeface="+mn-cs"/>
            </a:rPr>
            <a:t>同</a:t>
          </a:r>
          <a:r>
            <a:rPr kumimoji="1" lang="ja-JP" altLang="ja-JP" sz="1000" b="0" i="0" baseline="0">
              <a:solidFill>
                <a:schemeClr val="dk1"/>
              </a:solidFill>
              <a:effectLst/>
              <a:latin typeface="+mn-lt"/>
              <a:ea typeface="+mn-ea"/>
              <a:cs typeface="+mn-cs"/>
            </a:rPr>
            <a:t>基金に編入したことにより</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約</a:t>
          </a:r>
          <a:r>
            <a:rPr kumimoji="1" lang="en-US" altLang="ja-JP" sz="1000" b="0" i="0" baseline="0">
              <a:solidFill>
                <a:schemeClr val="dk1"/>
              </a:solidFill>
              <a:effectLst/>
              <a:latin typeface="+mn-lt"/>
              <a:ea typeface="+mn-ea"/>
              <a:cs typeface="+mn-cs"/>
            </a:rPr>
            <a:t>38</a:t>
          </a:r>
          <a:r>
            <a:rPr kumimoji="1" lang="ja-JP" altLang="ja-JP" sz="1000" b="0" i="0" baseline="0">
              <a:solidFill>
                <a:schemeClr val="dk1"/>
              </a:solidFill>
              <a:effectLst/>
              <a:latin typeface="+mn-lt"/>
              <a:ea typeface="+mn-ea"/>
              <a:cs typeface="+mn-cs"/>
            </a:rPr>
            <a:t>億円となり前年度</a:t>
          </a:r>
          <a:r>
            <a:rPr kumimoji="1" lang="ja-JP" altLang="en-US" sz="1000" b="0" i="0" baseline="0">
              <a:solidFill>
                <a:schemeClr val="dk1"/>
              </a:solidFill>
              <a:effectLst/>
              <a:latin typeface="+mn-lt"/>
              <a:ea typeface="+mn-ea"/>
              <a:cs typeface="+mn-cs"/>
            </a:rPr>
            <a:t>から約</a:t>
          </a:r>
          <a:r>
            <a:rPr kumimoji="1" lang="en-US" altLang="ja-JP" sz="1000" b="0" i="0" baseline="0">
              <a:solidFill>
                <a:schemeClr val="dk1"/>
              </a:solidFill>
              <a:effectLst/>
              <a:latin typeface="+mn-lt"/>
              <a:ea typeface="+mn-ea"/>
              <a:cs typeface="+mn-cs"/>
            </a:rPr>
            <a:t>10</a:t>
          </a:r>
          <a:r>
            <a:rPr kumimoji="1" lang="ja-JP" altLang="en-US" sz="1000" b="0" i="0" baseline="0">
              <a:solidFill>
                <a:schemeClr val="dk1"/>
              </a:solidFill>
              <a:effectLst/>
              <a:latin typeface="+mn-lt"/>
              <a:ea typeface="+mn-ea"/>
              <a:cs typeface="+mn-cs"/>
            </a:rPr>
            <a:t>億円増加した。</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標準財政規模比は約</a:t>
          </a:r>
          <a:r>
            <a:rPr kumimoji="1" lang="en-US" altLang="ja-JP" sz="1000" b="0" i="0" baseline="0">
              <a:solidFill>
                <a:schemeClr val="dk1"/>
              </a:solidFill>
              <a:effectLst/>
              <a:latin typeface="+mn-lt"/>
              <a:ea typeface="+mn-ea"/>
              <a:cs typeface="+mn-cs"/>
            </a:rPr>
            <a:t>50</a:t>
          </a:r>
          <a:r>
            <a:rPr kumimoji="1" lang="ja-JP" altLang="ja-JP" sz="1000" b="0" i="0" baseline="0">
              <a:solidFill>
                <a:schemeClr val="dk1"/>
              </a:solidFill>
              <a:effectLst/>
              <a:latin typeface="+mn-lt"/>
              <a:ea typeface="+mn-ea"/>
              <a:cs typeface="+mn-cs"/>
            </a:rPr>
            <a:t>％となっている。</a:t>
          </a:r>
          <a:endParaRPr kumimoji="0" lang="en-US" altLang="ja-JP" sz="1100" b="0" i="0" baseline="0">
            <a:solidFill>
              <a:schemeClr val="dk1"/>
            </a:solidFill>
            <a:effectLst/>
            <a:latin typeface="+mn-lt"/>
            <a:ea typeface="+mn-ea"/>
            <a:cs typeface="+mn-cs"/>
          </a:endParaRPr>
        </a:p>
        <a:p>
          <a:pPr eaLnBrk="1" fontAlgn="auto" latinLnBrk="0" hangingPunct="1"/>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年度においては、全ての会計において黒字で、連結実質収支は</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億円（</a:t>
          </a:r>
          <a:r>
            <a:rPr kumimoji="1" lang="en-US" altLang="ja-JP" sz="1100" b="0" i="0" baseline="0">
              <a:solidFill>
                <a:schemeClr val="dk1"/>
              </a:solidFill>
              <a:effectLst/>
              <a:latin typeface="+mn-lt"/>
              <a:ea typeface="+mn-ea"/>
              <a:cs typeface="+mn-cs"/>
            </a:rPr>
            <a:t>31.7</a:t>
          </a:r>
          <a:r>
            <a:rPr kumimoji="1" lang="ja-JP" altLang="ja-JP" sz="1100" b="0" i="0" baseline="0">
              <a:solidFill>
                <a:schemeClr val="dk1"/>
              </a:solidFill>
              <a:effectLst/>
              <a:latin typeface="+mn-lt"/>
              <a:ea typeface="+mn-ea"/>
              <a:cs typeface="+mn-cs"/>
            </a:rPr>
            <a:t>％）の黒字となり、連結実質赤字額は発生しておらず、基準を大幅に下回っている。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3827_&#25773;&#3095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X53">
            <v>66.900000000000006</v>
          </cell>
          <cell r="CF53">
            <v>67.2</v>
          </cell>
          <cell r="CN53">
            <v>66.900000000000006</v>
          </cell>
          <cell r="CV53">
            <v>67.099999999999994</v>
          </cell>
        </row>
        <row r="55">
          <cell r="AN55" t="str">
            <v>類似団体内平均値</v>
          </cell>
          <cell r="BX55">
            <v>18.2</v>
          </cell>
          <cell r="CF55">
            <v>20.3</v>
          </cell>
          <cell r="CN55">
            <v>15.5</v>
          </cell>
          <cell r="CV55">
            <v>4.5999999999999996</v>
          </cell>
        </row>
        <row r="57">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-0.3</v>
          </cell>
          <cell r="BX75">
            <v>-0.1</v>
          </cell>
          <cell r="CF75">
            <v>0</v>
          </cell>
          <cell r="CN75">
            <v>-0.1</v>
          </cell>
          <cell r="CV75">
            <v>0</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81</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82</v>
      </c>
      <c r="C2" s="179"/>
      <c r="D2" s="180"/>
    </row>
    <row r="3" spans="1:119" ht="18.75" customHeight="1" thickBot="1" x14ac:dyDescent="0.2">
      <c r="A3" s="178"/>
      <c r="B3" s="596" t="s">
        <v>83</v>
      </c>
      <c r="C3" s="597"/>
      <c r="D3" s="597"/>
      <c r="E3" s="598"/>
      <c r="F3" s="598"/>
      <c r="G3" s="598"/>
      <c r="H3" s="598"/>
      <c r="I3" s="598"/>
      <c r="J3" s="598"/>
      <c r="K3" s="598"/>
      <c r="L3" s="598" t="s">
        <v>84</v>
      </c>
      <c r="M3" s="598"/>
      <c r="N3" s="598"/>
      <c r="O3" s="598"/>
      <c r="P3" s="598"/>
      <c r="Q3" s="598"/>
      <c r="R3" s="601"/>
      <c r="S3" s="601"/>
      <c r="T3" s="601"/>
      <c r="U3" s="601"/>
      <c r="V3" s="602"/>
      <c r="W3" s="492" t="s">
        <v>85</v>
      </c>
      <c r="X3" s="493"/>
      <c r="Y3" s="493"/>
      <c r="Z3" s="493"/>
      <c r="AA3" s="493"/>
      <c r="AB3" s="597"/>
      <c r="AC3" s="601" t="s">
        <v>86</v>
      </c>
      <c r="AD3" s="493"/>
      <c r="AE3" s="493"/>
      <c r="AF3" s="493"/>
      <c r="AG3" s="493"/>
      <c r="AH3" s="493"/>
      <c r="AI3" s="493"/>
      <c r="AJ3" s="493"/>
      <c r="AK3" s="493"/>
      <c r="AL3" s="563"/>
      <c r="AM3" s="492" t="s">
        <v>87</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88</v>
      </c>
      <c r="BO3" s="493"/>
      <c r="BP3" s="493"/>
      <c r="BQ3" s="493"/>
      <c r="BR3" s="493"/>
      <c r="BS3" s="493"/>
      <c r="BT3" s="493"/>
      <c r="BU3" s="563"/>
      <c r="BV3" s="492" t="s">
        <v>89</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90</v>
      </c>
      <c r="CU3" s="493"/>
      <c r="CV3" s="493"/>
      <c r="CW3" s="493"/>
      <c r="CX3" s="493"/>
      <c r="CY3" s="493"/>
      <c r="CZ3" s="493"/>
      <c r="DA3" s="563"/>
      <c r="DB3" s="492" t="s">
        <v>91</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92</v>
      </c>
      <c r="AZ4" s="450"/>
      <c r="BA4" s="450"/>
      <c r="BB4" s="450"/>
      <c r="BC4" s="450"/>
      <c r="BD4" s="450"/>
      <c r="BE4" s="450"/>
      <c r="BF4" s="450"/>
      <c r="BG4" s="450"/>
      <c r="BH4" s="450"/>
      <c r="BI4" s="450"/>
      <c r="BJ4" s="450"/>
      <c r="BK4" s="450"/>
      <c r="BL4" s="450"/>
      <c r="BM4" s="451"/>
      <c r="BN4" s="452">
        <v>16210526</v>
      </c>
      <c r="BO4" s="453"/>
      <c r="BP4" s="453"/>
      <c r="BQ4" s="453"/>
      <c r="BR4" s="453"/>
      <c r="BS4" s="453"/>
      <c r="BT4" s="453"/>
      <c r="BU4" s="454"/>
      <c r="BV4" s="452">
        <v>17910837</v>
      </c>
      <c r="BW4" s="453"/>
      <c r="BX4" s="453"/>
      <c r="BY4" s="453"/>
      <c r="BZ4" s="453"/>
      <c r="CA4" s="453"/>
      <c r="CB4" s="453"/>
      <c r="CC4" s="454"/>
      <c r="CD4" s="589" t="s">
        <v>93</v>
      </c>
      <c r="CE4" s="590"/>
      <c r="CF4" s="590"/>
      <c r="CG4" s="590"/>
      <c r="CH4" s="590"/>
      <c r="CI4" s="590"/>
      <c r="CJ4" s="590"/>
      <c r="CK4" s="590"/>
      <c r="CL4" s="590"/>
      <c r="CM4" s="590"/>
      <c r="CN4" s="590"/>
      <c r="CO4" s="590"/>
      <c r="CP4" s="590"/>
      <c r="CQ4" s="590"/>
      <c r="CR4" s="590"/>
      <c r="CS4" s="591"/>
      <c r="CT4" s="592">
        <v>11.2</v>
      </c>
      <c r="CU4" s="593"/>
      <c r="CV4" s="593"/>
      <c r="CW4" s="593"/>
      <c r="CX4" s="593"/>
      <c r="CY4" s="593"/>
      <c r="CZ4" s="593"/>
      <c r="DA4" s="594"/>
      <c r="DB4" s="592">
        <v>9.9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94</v>
      </c>
      <c r="AN5" s="380"/>
      <c r="AO5" s="380"/>
      <c r="AP5" s="380"/>
      <c r="AQ5" s="380"/>
      <c r="AR5" s="380"/>
      <c r="AS5" s="380"/>
      <c r="AT5" s="381"/>
      <c r="AU5" s="481" t="s">
        <v>95</v>
      </c>
      <c r="AV5" s="482"/>
      <c r="AW5" s="482"/>
      <c r="AX5" s="482"/>
      <c r="AY5" s="437" t="s">
        <v>96</v>
      </c>
      <c r="AZ5" s="438"/>
      <c r="BA5" s="438"/>
      <c r="BB5" s="438"/>
      <c r="BC5" s="438"/>
      <c r="BD5" s="438"/>
      <c r="BE5" s="438"/>
      <c r="BF5" s="438"/>
      <c r="BG5" s="438"/>
      <c r="BH5" s="438"/>
      <c r="BI5" s="438"/>
      <c r="BJ5" s="438"/>
      <c r="BK5" s="438"/>
      <c r="BL5" s="438"/>
      <c r="BM5" s="439"/>
      <c r="BN5" s="423">
        <v>15184888</v>
      </c>
      <c r="BO5" s="424"/>
      <c r="BP5" s="424"/>
      <c r="BQ5" s="424"/>
      <c r="BR5" s="424"/>
      <c r="BS5" s="424"/>
      <c r="BT5" s="424"/>
      <c r="BU5" s="425"/>
      <c r="BV5" s="423">
        <v>16463199</v>
      </c>
      <c r="BW5" s="424"/>
      <c r="BX5" s="424"/>
      <c r="BY5" s="424"/>
      <c r="BZ5" s="424"/>
      <c r="CA5" s="424"/>
      <c r="CB5" s="424"/>
      <c r="CC5" s="425"/>
      <c r="CD5" s="463" t="s">
        <v>97</v>
      </c>
      <c r="CE5" s="383"/>
      <c r="CF5" s="383"/>
      <c r="CG5" s="383"/>
      <c r="CH5" s="383"/>
      <c r="CI5" s="383"/>
      <c r="CJ5" s="383"/>
      <c r="CK5" s="383"/>
      <c r="CL5" s="383"/>
      <c r="CM5" s="383"/>
      <c r="CN5" s="383"/>
      <c r="CO5" s="383"/>
      <c r="CP5" s="383"/>
      <c r="CQ5" s="383"/>
      <c r="CR5" s="383"/>
      <c r="CS5" s="464"/>
      <c r="CT5" s="420">
        <v>86.7</v>
      </c>
      <c r="CU5" s="421"/>
      <c r="CV5" s="421"/>
      <c r="CW5" s="421"/>
      <c r="CX5" s="421"/>
      <c r="CY5" s="421"/>
      <c r="CZ5" s="421"/>
      <c r="DA5" s="422"/>
      <c r="DB5" s="420">
        <v>92.1</v>
      </c>
      <c r="DC5" s="421"/>
      <c r="DD5" s="421"/>
      <c r="DE5" s="421"/>
      <c r="DF5" s="421"/>
      <c r="DG5" s="421"/>
      <c r="DH5" s="421"/>
      <c r="DI5" s="422"/>
    </row>
    <row r="6" spans="1:119" ht="18.75" customHeight="1" x14ac:dyDescent="0.15">
      <c r="A6" s="178"/>
      <c r="B6" s="569" t="s">
        <v>98</v>
      </c>
      <c r="C6" s="410"/>
      <c r="D6" s="410"/>
      <c r="E6" s="570"/>
      <c r="F6" s="570"/>
      <c r="G6" s="570"/>
      <c r="H6" s="570"/>
      <c r="I6" s="570"/>
      <c r="J6" s="570"/>
      <c r="K6" s="570"/>
      <c r="L6" s="570" t="s">
        <v>99</v>
      </c>
      <c r="M6" s="570"/>
      <c r="N6" s="570"/>
      <c r="O6" s="570"/>
      <c r="P6" s="570"/>
      <c r="Q6" s="570"/>
      <c r="R6" s="408"/>
      <c r="S6" s="408"/>
      <c r="T6" s="408"/>
      <c r="U6" s="408"/>
      <c r="V6" s="576"/>
      <c r="W6" s="513" t="s">
        <v>100</v>
      </c>
      <c r="X6" s="409"/>
      <c r="Y6" s="409"/>
      <c r="Z6" s="409"/>
      <c r="AA6" s="409"/>
      <c r="AB6" s="410"/>
      <c r="AC6" s="581" t="s">
        <v>101</v>
      </c>
      <c r="AD6" s="582"/>
      <c r="AE6" s="582"/>
      <c r="AF6" s="582"/>
      <c r="AG6" s="582"/>
      <c r="AH6" s="582"/>
      <c r="AI6" s="582"/>
      <c r="AJ6" s="582"/>
      <c r="AK6" s="582"/>
      <c r="AL6" s="583"/>
      <c r="AM6" s="480" t="s">
        <v>102</v>
      </c>
      <c r="AN6" s="380"/>
      <c r="AO6" s="380"/>
      <c r="AP6" s="380"/>
      <c r="AQ6" s="380"/>
      <c r="AR6" s="380"/>
      <c r="AS6" s="380"/>
      <c r="AT6" s="381"/>
      <c r="AU6" s="481" t="s">
        <v>103</v>
      </c>
      <c r="AV6" s="482"/>
      <c r="AW6" s="482"/>
      <c r="AX6" s="482"/>
      <c r="AY6" s="437" t="s">
        <v>104</v>
      </c>
      <c r="AZ6" s="438"/>
      <c r="BA6" s="438"/>
      <c r="BB6" s="438"/>
      <c r="BC6" s="438"/>
      <c r="BD6" s="438"/>
      <c r="BE6" s="438"/>
      <c r="BF6" s="438"/>
      <c r="BG6" s="438"/>
      <c r="BH6" s="438"/>
      <c r="BI6" s="438"/>
      <c r="BJ6" s="438"/>
      <c r="BK6" s="438"/>
      <c r="BL6" s="438"/>
      <c r="BM6" s="439"/>
      <c r="BN6" s="423">
        <v>1025638</v>
      </c>
      <c r="BO6" s="424"/>
      <c r="BP6" s="424"/>
      <c r="BQ6" s="424"/>
      <c r="BR6" s="424"/>
      <c r="BS6" s="424"/>
      <c r="BT6" s="424"/>
      <c r="BU6" s="425"/>
      <c r="BV6" s="423">
        <v>1447638</v>
      </c>
      <c r="BW6" s="424"/>
      <c r="BX6" s="424"/>
      <c r="BY6" s="424"/>
      <c r="BZ6" s="424"/>
      <c r="CA6" s="424"/>
      <c r="CB6" s="424"/>
      <c r="CC6" s="425"/>
      <c r="CD6" s="463" t="s">
        <v>105</v>
      </c>
      <c r="CE6" s="383"/>
      <c r="CF6" s="383"/>
      <c r="CG6" s="383"/>
      <c r="CH6" s="383"/>
      <c r="CI6" s="383"/>
      <c r="CJ6" s="383"/>
      <c r="CK6" s="383"/>
      <c r="CL6" s="383"/>
      <c r="CM6" s="383"/>
      <c r="CN6" s="383"/>
      <c r="CO6" s="383"/>
      <c r="CP6" s="383"/>
      <c r="CQ6" s="383"/>
      <c r="CR6" s="383"/>
      <c r="CS6" s="464"/>
      <c r="CT6" s="566">
        <v>93</v>
      </c>
      <c r="CU6" s="567"/>
      <c r="CV6" s="567"/>
      <c r="CW6" s="567"/>
      <c r="CX6" s="567"/>
      <c r="CY6" s="567"/>
      <c r="CZ6" s="567"/>
      <c r="DA6" s="568"/>
      <c r="DB6" s="566">
        <v>98.4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106</v>
      </c>
      <c r="AN7" s="380"/>
      <c r="AO7" s="380"/>
      <c r="AP7" s="380"/>
      <c r="AQ7" s="380"/>
      <c r="AR7" s="380"/>
      <c r="AS7" s="380"/>
      <c r="AT7" s="381"/>
      <c r="AU7" s="481" t="s">
        <v>103</v>
      </c>
      <c r="AV7" s="482"/>
      <c r="AW7" s="482"/>
      <c r="AX7" s="482"/>
      <c r="AY7" s="437" t="s">
        <v>107</v>
      </c>
      <c r="AZ7" s="438"/>
      <c r="BA7" s="438"/>
      <c r="BB7" s="438"/>
      <c r="BC7" s="438"/>
      <c r="BD7" s="438"/>
      <c r="BE7" s="438"/>
      <c r="BF7" s="438"/>
      <c r="BG7" s="438"/>
      <c r="BH7" s="438"/>
      <c r="BI7" s="438"/>
      <c r="BJ7" s="438"/>
      <c r="BK7" s="438"/>
      <c r="BL7" s="438"/>
      <c r="BM7" s="439"/>
      <c r="BN7" s="423">
        <v>178933</v>
      </c>
      <c r="BO7" s="424"/>
      <c r="BP7" s="424"/>
      <c r="BQ7" s="424"/>
      <c r="BR7" s="424"/>
      <c r="BS7" s="424"/>
      <c r="BT7" s="424"/>
      <c r="BU7" s="425"/>
      <c r="BV7" s="423">
        <v>745740</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7574238</v>
      </c>
      <c r="CU7" s="424"/>
      <c r="CV7" s="424"/>
      <c r="CW7" s="424"/>
      <c r="CX7" s="424"/>
      <c r="CY7" s="424"/>
      <c r="CZ7" s="424"/>
      <c r="DA7" s="425"/>
      <c r="DB7" s="423">
        <v>7112951</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846705</v>
      </c>
      <c r="BO8" s="424"/>
      <c r="BP8" s="424"/>
      <c r="BQ8" s="424"/>
      <c r="BR8" s="424"/>
      <c r="BS8" s="424"/>
      <c r="BT8" s="424"/>
      <c r="BU8" s="425"/>
      <c r="BV8" s="423">
        <v>701898</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0.85</v>
      </c>
      <c r="CU8" s="527"/>
      <c r="CV8" s="527"/>
      <c r="CW8" s="527"/>
      <c r="CX8" s="527"/>
      <c r="CY8" s="527"/>
      <c r="CZ8" s="527"/>
      <c r="DA8" s="528"/>
      <c r="DB8" s="526">
        <v>0.88</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4"/>
      <c r="L9" s="557" t="s">
        <v>114</v>
      </c>
      <c r="M9" s="558"/>
      <c r="N9" s="558"/>
      <c r="O9" s="558"/>
      <c r="P9" s="558"/>
      <c r="Q9" s="559"/>
      <c r="R9" s="560">
        <v>33604</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117</v>
      </c>
      <c r="AV9" s="482"/>
      <c r="AW9" s="482"/>
      <c r="AX9" s="482"/>
      <c r="AY9" s="437" t="s">
        <v>118</v>
      </c>
      <c r="AZ9" s="438"/>
      <c r="BA9" s="438"/>
      <c r="BB9" s="438"/>
      <c r="BC9" s="438"/>
      <c r="BD9" s="438"/>
      <c r="BE9" s="438"/>
      <c r="BF9" s="438"/>
      <c r="BG9" s="438"/>
      <c r="BH9" s="438"/>
      <c r="BI9" s="438"/>
      <c r="BJ9" s="438"/>
      <c r="BK9" s="438"/>
      <c r="BL9" s="438"/>
      <c r="BM9" s="439"/>
      <c r="BN9" s="423">
        <v>144807</v>
      </c>
      <c r="BO9" s="424"/>
      <c r="BP9" s="424"/>
      <c r="BQ9" s="424"/>
      <c r="BR9" s="424"/>
      <c r="BS9" s="424"/>
      <c r="BT9" s="424"/>
      <c r="BU9" s="425"/>
      <c r="BV9" s="423">
        <v>92212</v>
      </c>
      <c r="BW9" s="424"/>
      <c r="BX9" s="424"/>
      <c r="BY9" s="424"/>
      <c r="BZ9" s="424"/>
      <c r="CA9" s="424"/>
      <c r="CB9" s="424"/>
      <c r="CC9" s="425"/>
      <c r="CD9" s="463" t="s">
        <v>119</v>
      </c>
      <c r="CE9" s="383"/>
      <c r="CF9" s="383"/>
      <c r="CG9" s="383"/>
      <c r="CH9" s="383"/>
      <c r="CI9" s="383"/>
      <c r="CJ9" s="383"/>
      <c r="CK9" s="383"/>
      <c r="CL9" s="383"/>
      <c r="CM9" s="383"/>
      <c r="CN9" s="383"/>
      <c r="CO9" s="383"/>
      <c r="CP9" s="383"/>
      <c r="CQ9" s="383"/>
      <c r="CR9" s="383"/>
      <c r="CS9" s="464"/>
      <c r="CT9" s="420">
        <v>10.199999999999999</v>
      </c>
      <c r="CU9" s="421"/>
      <c r="CV9" s="421"/>
      <c r="CW9" s="421"/>
      <c r="CX9" s="421"/>
      <c r="CY9" s="421"/>
      <c r="CZ9" s="421"/>
      <c r="DA9" s="422"/>
      <c r="DB9" s="420">
        <v>9.1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120</v>
      </c>
      <c r="M10" s="380"/>
      <c r="N10" s="380"/>
      <c r="O10" s="380"/>
      <c r="P10" s="380"/>
      <c r="Q10" s="381"/>
      <c r="R10" s="376">
        <v>33739</v>
      </c>
      <c r="S10" s="377"/>
      <c r="T10" s="377"/>
      <c r="U10" s="377"/>
      <c r="V10" s="436"/>
      <c r="W10" s="564"/>
      <c r="X10" s="374"/>
      <c r="Y10" s="374"/>
      <c r="Z10" s="374"/>
      <c r="AA10" s="374"/>
      <c r="AB10" s="374"/>
      <c r="AC10" s="374"/>
      <c r="AD10" s="374"/>
      <c r="AE10" s="374"/>
      <c r="AF10" s="374"/>
      <c r="AG10" s="374"/>
      <c r="AH10" s="374"/>
      <c r="AI10" s="374"/>
      <c r="AJ10" s="374"/>
      <c r="AK10" s="374"/>
      <c r="AL10" s="565"/>
      <c r="AM10" s="480" t="s">
        <v>121</v>
      </c>
      <c r="AN10" s="380"/>
      <c r="AO10" s="380"/>
      <c r="AP10" s="380"/>
      <c r="AQ10" s="380"/>
      <c r="AR10" s="380"/>
      <c r="AS10" s="380"/>
      <c r="AT10" s="381"/>
      <c r="AU10" s="481" t="s">
        <v>103</v>
      </c>
      <c r="AV10" s="482"/>
      <c r="AW10" s="482"/>
      <c r="AX10" s="482"/>
      <c r="AY10" s="437" t="s">
        <v>122</v>
      </c>
      <c r="AZ10" s="438"/>
      <c r="BA10" s="438"/>
      <c r="BB10" s="438"/>
      <c r="BC10" s="438"/>
      <c r="BD10" s="438"/>
      <c r="BE10" s="438"/>
      <c r="BF10" s="438"/>
      <c r="BG10" s="438"/>
      <c r="BH10" s="438"/>
      <c r="BI10" s="438"/>
      <c r="BJ10" s="438"/>
      <c r="BK10" s="438"/>
      <c r="BL10" s="438"/>
      <c r="BM10" s="439"/>
      <c r="BN10" s="423">
        <v>231473</v>
      </c>
      <c r="BO10" s="424"/>
      <c r="BP10" s="424"/>
      <c r="BQ10" s="424"/>
      <c r="BR10" s="424"/>
      <c r="BS10" s="424"/>
      <c r="BT10" s="424"/>
      <c r="BU10" s="425"/>
      <c r="BV10" s="423">
        <v>2560</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131</v>
      </c>
      <c r="DC11" s="527"/>
      <c r="DD11" s="527"/>
      <c r="DE11" s="527"/>
      <c r="DF11" s="527"/>
      <c r="DG11" s="527"/>
      <c r="DH11" s="527"/>
      <c r="DI11" s="528"/>
    </row>
    <row r="12" spans="1:119" ht="18.75" customHeight="1" x14ac:dyDescent="0.15">
      <c r="A12" s="178"/>
      <c r="B12" s="529" t="s">
        <v>132</v>
      </c>
      <c r="C12" s="530"/>
      <c r="D12" s="530"/>
      <c r="E12" s="530"/>
      <c r="F12" s="530"/>
      <c r="G12" s="530"/>
      <c r="H12" s="530"/>
      <c r="I12" s="530"/>
      <c r="J12" s="530"/>
      <c r="K12" s="531"/>
      <c r="L12" s="538" t="s">
        <v>133</v>
      </c>
      <c r="M12" s="539"/>
      <c r="N12" s="539"/>
      <c r="O12" s="539"/>
      <c r="P12" s="539"/>
      <c r="Q12" s="540"/>
      <c r="R12" s="541">
        <v>34793</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127</v>
      </c>
      <c r="AV12" s="482"/>
      <c r="AW12" s="482"/>
      <c r="AX12" s="482"/>
      <c r="AY12" s="437" t="s">
        <v>137</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602088</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131</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140</v>
      </c>
      <c r="N13" s="508"/>
      <c r="O13" s="508"/>
      <c r="P13" s="508"/>
      <c r="Q13" s="509"/>
      <c r="R13" s="510">
        <v>34316</v>
      </c>
      <c r="S13" s="511"/>
      <c r="T13" s="511"/>
      <c r="U13" s="511"/>
      <c r="V13" s="512"/>
      <c r="W13" s="513" t="s">
        <v>141</v>
      </c>
      <c r="X13" s="409"/>
      <c r="Y13" s="409"/>
      <c r="Z13" s="409"/>
      <c r="AA13" s="409"/>
      <c r="AB13" s="410"/>
      <c r="AC13" s="376">
        <v>85</v>
      </c>
      <c r="AD13" s="377"/>
      <c r="AE13" s="377"/>
      <c r="AF13" s="377"/>
      <c r="AG13" s="378"/>
      <c r="AH13" s="376">
        <v>91</v>
      </c>
      <c r="AI13" s="377"/>
      <c r="AJ13" s="377"/>
      <c r="AK13" s="377"/>
      <c r="AL13" s="436"/>
      <c r="AM13" s="480" t="s">
        <v>142</v>
      </c>
      <c r="AN13" s="380"/>
      <c r="AO13" s="380"/>
      <c r="AP13" s="380"/>
      <c r="AQ13" s="380"/>
      <c r="AR13" s="380"/>
      <c r="AS13" s="380"/>
      <c r="AT13" s="381"/>
      <c r="AU13" s="481" t="s">
        <v>143</v>
      </c>
      <c r="AV13" s="482"/>
      <c r="AW13" s="482"/>
      <c r="AX13" s="482"/>
      <c r="AY13" s="437" t="s">
        <v>144</v>
      </c>
      <c r="AZ13" s="438"/>
      <c r="BA13" s="438"/>
      <c r="BB13" s="438"/>
      <c r="BC13" s="438"/>
      <c r="BD13" s="438"/>
      <c r="BE13" s="438"/>
      <c r="BF13" s="438"/>
      <c r="BG13" s="438"/>
      <c r="BH13" s="438"/>
      <c r="BI13" s="438"/>
      <c r="BJ13" s="438"/>
      <c r="BK13" s="438"/>
      <c r="BL13" s="438"/>
      <c r="BM13" s="439"/>
      <c r="BN13" s="423">
        <v>376280</v>
      </c>
      <c r="BO13" s="424"/>
      <c r="BP13" s="424"/>
      <c r="BQ13" s="424"/>
      <c r="BR13" s="424"/>
      <c r="BS13" s="424"/>
      <c r="BT13" s="424"/>
      <c r="BU13" s="425"/>
      <c r="BV13" s="423">
        <v>-507316</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0</v>
      </c>
      <c r="CU13" s="421"/>
      <c r="CV13" s="421"/>
      <c r="CW13" s="421"/>
      <c r="CX13" s="421"/>
      <c r="CY13" s="421"/>
      <c r="CZ13" s="421"/>
      <c r="DA13" s="422"/>
      <c r="DB13" s="420">
        <v>-0.1</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146</v>
      </c>
      <c r="M14" s="550"/>
      <c r="N14" s="550"/>
      <c r="O14" s="550"/>
      <c r="P14" s="550"/>
      <c r="Q14" s="551"/>
      <c r="R14" s="510">
        <v>34712</v>
      </c>
      <c r="S14" s="511"/>
      <c r="T14" s="511"/>
      <c r="U14" s="511"/>
      <c r="V14" s="512"/>
      <c r="W14" s="514"/>
      <c r="X14" s="412"/>
      <c r="Y14" s="412"/>
      <c r="Z14" s="412"/>
      <c r="AA14" s="412"/>
      <c r="AB14" s="413"/>
      <c r="AC14" s="503">
        <v>0.6</v>
      </c>
      <c r="AD14" s="504"/>
      <c r="AE14" s="504"/>
      <c r="AF14" s="504"/>
      <c r="AG14" s="505"/>
      <c r="AH14" s="503">
        <v>0.6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t="s">
        <v>130</v>
      </c>
      <c r="CU14" s="521"/>
      <c r="CV14" s="521"/>
      <c r="CW14" s="521"/>
      <c r="CX14" s="521"/>
      <c r="CY14" s="521"/>
      <c r="CZ14" s="521"/>
      <c r="DA14" s="522"/>
      <c r="DB14" s="520" t="s">
        <v>139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148</v>
      </c>
      <c r="N15" s="508"/>
      <c r="O15" s="508"/>
      <c r="P15" s="508"/>
      <c r="Q15" s="509"/>
      <c r="R15" s="510">
        <v>34210</v>
      </c>
      <c r="S15" s="511"/>
      <c r="T15" s="511"/>
      <c r="U15" s="511"/>
      <c r="V15" s="512"/>
      <c r="W15" s="513" t="s">
        <v>149</v>
      </c>
      <c r="X15" s="409"/>
      <c r="Y15" s="409"/>
      <c r="Z15" s="409"/>
      <c r="AA15" s="409"/>
      <c r="AB15" s="410"/>
      <c r="AC15" s="376">
        <v>4763</v>
      </c>
      <c r="AD15" s="377"/>
      <c r="AE15" s="377"/>
      <c r="AF15" s="377"/>
      <c r="AG15" s="378"/>
      <c r="AH15" s="376">
        <v>5029</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4529642</v>
      </c>
      <c r="BO15" s="453"/>
      <c r="BP15" s="453"/>
      <c r="BQ15" s="453"/>
      <c r="BR15" s="453"/>
      <c r="BS15" s="453"/>
      <c r="BT15" s="453"/>
      <c r="BU15" s="454"/>
      <c r="BV15" s="452">
        <v>4664209</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32.9</v>
      </c>
      <c r="AD16" s="504"/>
      <c r="AE16" s="504"/>
      <c r="AF16" s="504"/>
      <c r="AG16" s="505"/>
      <c r="AH16" s="503">
        <v>33.700000000000003</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5613757</v>
      </c>
      <c r="BO16" s="424"/>
      <c r="BP16" s="424"/>
      <c r="BQ16" s="424"/>
      <c r="BR16" s="424"/>
      <c r="BS16" s="424"/>
      <c r="BT16" s="424"/>
      <c r="BU16" s="425"/>
      <c r="BV16" s="423">
        <v>5377866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9636</v>
      </c>
      <c r="AD17" s="377"/>
      <c r="AE17" s="377"/>
      <c r="AF17" s="377"/>
      <c r="AG17" s="378"/>
      <c r="AH17" s="376">
        <v>9809</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5759152</v>
      </c>
      <c r="BO17" s="424"/>
      <c r="BP17" s="424"/>
      <c r="BQ17" s="424"/>
      <c r="BR17" s="424"/>
      <c r="BS17" s="424"/>
      <c r="BT17" s="424"/>
      <c r="BU17" s="425"/>
      <c r="BV17" s="423">
        <v>5939278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159</v>
      </c>
      <c r="C18" s="474"/>
      <c r="D18" s="474"/>
      <c r="E18" s="475"/>
      <c r="F18" s="475"/>
      <c r="G18" s="475"/>
      <c r="H18" s="475"/>
      <c r="I18" s="475"/>
      <c r="J18" s="475"/>
      <c r="K18" s="475"/>
      <c r="L18" s="476">
        <v>9.1300000000000008</v>
      </c>
      <c r="M18" s="476"/>
      <c r="N18" s="476"/>
      <c r="O18" s="476"/>
      <c r="P18" s="476"/>
      <c r="Q18" s="476"/>
      <c r="R18" s="477"/>
      <c r="S18" s="477"/>
      <c r="T18" s="477"/>
      <c r="U18" s="477"/>
      <c r="V18" s="478"/>
      <c r="W18" s="494"/>
      <c r="X18" s="495"/>
      <c r="Y18" s="495"/>
      <c r="Z18" s="495"/>
      <c r="AA18" s="495"/>
      <c r="AB18" s="519"/>
      <c r="AC18" s="393">
        <v>66.5</v>
      </c>
      <c r="AD18" s="394"/>
      <c r="AE18" s="394"/>
      <c r="AF18" s="394"/>
      <c r="AG18" s="479"/>
      <c r="AH18" s="393">
        <v>65.7</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6829828</v>
      </c>
      <c r="BO18" s="424"/>
      <c r="BP18" s="424"/>
      <c r="BQ18" s="424"/>
      <c r="BR18" s="424"/>
      <c r="BS18" s="424"/>
      <c r="BT18" s="424"/>
      <c r="BU18" s="425"/>
      <c r="BV18" s="423">
        <v>6661334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161</v>
      </c>
      <c r="C19" s="474"/>
      <c r="D19" s="474"/>
      <c r="E19" s="475"/>
      <c r="F19" s="475"/>
      <c r="G19" s="475"/>
      <c r="H19" s="475"/>
      <c r="I19" s="475"/>
      <c r="J19" s="475"/>
      <c r="K19" s="475"/>
      <c r="L19" s="483">
        <v>3681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9393546</v>
      </c>
      <c r="BO19" s="424"/>
      <c r="BP19" s="424"/>
      <c r="BQ19" s="424"/>
      <c r="BR19" s="424"/>
      <c r="BS19" s="424"/>
      <c r="BT19" s="424"/>
      <c r="BU19" s="425"/>
      <c r="BV19" s="423">
        <v>9836248</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163</v>
      </c>
      <c r="C20" s="474"/>
      <c r="D20" s="474"/>
      <c r="E20" s="475"/>
      <c r="F20" s="475"/>
      <c r="G20" s="475"/>
      <c r="H20" s="475"/>
      <c r="I20" s="475"/>
      <c r="J20" s="475"/>
      <c r="K20" s="475"/>
      <c r="L20" s="483">
        <v>13792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11635962</v>
      </c>
      <c r="BO22" s="453"/>
      <c r="BP22" s="453"/>
      <c r="BQ22" s="453"/>
      <c r="BR22" s="453"/>
      <c r="BS22" s="453"/>
      <c r="BT22" s="453"/>
      <c r="BU22" s="454"/>
      <c r="BV22" s="452">
        <v>10430350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8686358</v>
      </c>
      <c r="BO23" s="424"/>
      <c r="BP23" s="424"/>
      <c r="BQ23" s="424"/>
      <c r="BR23" s="424"/>
      <c r="BS23" s="424"/>
      <c r="BT23" s="424"/>
      <c r="BU23" s="425"/>
      <c r="BV23" s="423">
        <v>7259489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173</v>
      </c>
      <c r="F24" s="380"/>
      <c r="G24" s="380"/>
      <c r="H24" s="380"/>
      <c r="I24" s="380"/>
      <c r="J24" s="380"/>
      <c r="K24" s="381"/>
      <c r="L24" s="376">
        <v>1</v>
      </c>
      <c r="M24" s="377"/>
      <c r="N24" s="377"/>
      <c r="O24" s="377"/>
      <c r="P24" s="378"/>
      <c r="Q24" s="376">
        <v>9200</v>
      </c>
      <c r="R24" s="377"/>
      <c r="S24" s="377"/>
      <c r="T24" s="377"/>
      <c r="U24" s="377"/>
      <c r="V24" s="378"/>
      <c r="W24" s="466"/>
      <c r="X24" s="403"/>
      <c r="Y24" s="404"/>
      <c r="Z24" s="379" t="s">
        <v>174</v>
      </c>
      <c r="AA24" s="380"/>
      <c r="AB24" s="380"/>
      <c r="AC24" s="380"/>
      <c r="AD24" s="380"/>
      <c r="AE24" s="380"/>
      <c r="AF24" s="380"/>
      <c r="AG24" s="381"/>
      <c r="AH24" s="376">
        <v>145</v>
      </c>
      <c r="AI24" s="377"/>
      <c r="AJ24" s="377"/>
      <c r="AK24" s="377"/>
      <c r="AL24" s="378"/>
      <c r="AM24" s="376">
        <v>426735</v>
      </c>
      <c r="AN24" s="377"/>
      <c r="AO24" s="377"/>
      <c r="AP24" s="377"/>
      <c r="AQ24" s="377"/>
      <c r="AR24" s="378"/>
      <c r="AS24" s="376">
        <v>2943</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5575053</v>
      </c>
      <c r="BO24" s="424"/>
      <c r="BP24" s="424"/>
      <c r="BQ24" s="424"/>
      <c r="BR24" s="424"/>
      <c r="BS24" s="424"/>
      <c r="BT24" s="424"/>
      <c r="BU24" s="425"/>
      <c r="BV24" s="423">
        <v>4413185</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176</v>
      </c>
      <c r="F25" s="380"/>
      <c r="G25" s="380"/>
      <c r="H25" s="380"/>
      <c r="I25" s="380"/>
      <c r="J25" s="380"/>
      <c r="K25" s="381"/>
      <c r="L25" s="376">
        <v>1</v>
      </c>
      <c r="M25" s="377"/>
      <c r="N25" s="377"/>
      <c r="O25" s="377"/>
      <c r="P25" s="378"/>
      <c r="Q25" s="376">
        <v>7600</v>
      </c>
      <c r="R25" s="377"/>
      <c r="S25" s="377"/>
      <c r="T25" s="377"/>
      <c r="U25" s="377"/>
      <c r="V25" s="378"/>
      <c r="W25" s="466"/>
      <c r="X25" s="403"/>
      <c r="Y25" s="404"/>
      <c r="Z25" s="379" t="s">
        <v>177</v>
      </c>
      <c r="AA25" s="380"/>
      <c r="AB25" s="380"/>
      <c r="AC25" s="380"/>
      <c r="AD25" s="380"/>
      <c r="AE25" s="380"/>
      <c r="AF25" s="380"/>
      <c r="AG25" s="381"/>
      <c r="AH25" s="376" t="s">
        <v>178</v>
      </c>
      <c r="AI25" s="377"/>
      <c r="AJ25" s="377"/>
      <c r="AK25" s="377"/>
      <c r="AL25" s="378"/>
      <c r="AM25" s="376" t="s">
        <v>178</v>
      </c>
      <c r="AN25" s="377"/>
      <c r="AO25" s="377"/>
      <c r="AP25" s="377"/>
      <c r="AQ25" s="377"/>
      <c r="AR25" s="378"/>
      <c r="AS25" s="376" t="s">
        <v>139</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1013311</v>
      </c>
      <c r="BO25" s="453"/>
      <c r="BP25" s="453"/>
      <c r="BQ25" s="453"/>
      <c r="BR25" s="453"/>
      <c r="BS25" s="453"/>
      <c r="BT25" s="453"/>
      <c r="BU25" s="454"/>
      <c r="BV25" s="452">
        <v>2089877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180</v>
      </c>
      <c r="F26" s="380"/>
      <c r="G26" s="380"/>
      <c r="H26" s="380"/>
      <c r="I26" s="380"/>
      <c r="J26" s="380"/>
      <c r="K26" s="381"/>
      <c r="L26" s="376">
        <v>1</v>
      </c>
      <c r="M26" s="377"/>
      <c r="N26" s="377"/>
      <c r="O26" s="377"/>
      <c r="P26" s="378"/>
      <c r="Q26" s="376">
        <v>7050</v>
      </c>
      <c r="R26" s="377"/>
      <c r="S26" s="377"/>
      <c r="T26" s="377"/>
      <c r="U26" s="377"/>
      <c r="V26" s="378"/>
      <c r="W26" s="466"/>
      <c r="X26" s="403"/>
      <c r="Y26" s="404"/>
      <c r="Z26" s="379" t="s">
        <v>181</v>
      </c>
      <c r="AA26" s="434"/>
      <c r="AB26" s="434"/>
      <c r="AC26" s="434"/>
      <c r="AD26" s="434"/>
      <c r="AE26" s="434"/>
      <c r="AF26" s="434"/>
      <c r="AG26" s="435"/>
      <c r="AH26" s="376">
        <v>12</v>
      </c>
      <c r="AI26" s="377"/>
      <c r="AJ26" s="377"/>
      <c r="AK26" s="377"/>
      <c r="AL26" s="378"/>
      <c r="AM26" s="376">
        <v>35976</v>
      </c>
      <c r="AN26" s="377"/>
      <c r="AO26" s="377"/>
      <c r="AP26" s="377"/>
      <c r="AQ26" s="377"/>
      <c r="AR26" s="378"/>
      <c r="AS26" s="376">
        <v>2998</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178</v>
      </c>
      <c r="BO26" s="424"/>
      <c r="BP26" s="424"/>
      <c r="BQ26" s="424"/>
      <c r="BR26" s="424"/>
      <c r="BS26" s="424"/>
      <c r="BT26" s="424"/>
      <c r="BU26" s="425"/>
      <c r="BV26" s="423" t="s">
        <v>130</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183</v>
      </c>
      <c r="F27" s="380"/>
      <c r="G27" s="380"/>
      <c r="H27" s="380"/>
      <c r="I27" s="380"/>
      <c r="J27" s="380"/>
      <c r="K27" s="381"/>
      <c r="L27" s="376">
        <v>1</v>
      </c>
      <c r="M27" s="377"/>
      <c r="N27" s="377"/>
      <c r="O27" s="377"/>
      <c r="P27" s="378"/>
      <c r="Q27" s="376">
        <v>4050</v>
      </c>
      <c r="R27" s="377"/>
      <c r="S27" s="377"/>
      <c r="T27" s="377"/>
      <c r="U27" s="377"/>
      <c r="V27" s="378"/>
      <c r="W27" s="466"/>
      <c r="X27" s="403"/>
      <c r="Y27" s="404"/>
      <c r="Z27" s="379" t="s">
        <v>184</v>
      </c>
      <c r="AA27" s="380"/>
      <c r="AB27" s="380"/>
      <c r="AC27" s="380"/>
      <c r="AD27" s="380"/>
      <c r="AE27" s="380"/>
      <c r="AF27" s="380"/>
      <c r="AG27" s="381"/>
      <c r="AH27" s="376">
        <v>30</v>
      </c>
      <c r="AI27" s="377"/>
      <c r="AJ27" s="377"/>
      <c r="AK27" s="377"/>
      <c r="AL27" s="378"/>
      <c r="AM27" s="376">
        <v>83520</v>
      </c>
      <c r="AN27" s="377"/>
      <c r="AO27" s="377"/>
      <c r="AP27" s="377"/>
      <c r="AQ27" s="377"/>
      <c r="AR27" s="378"/>
      <c r="AS27" s="376">
        <v>2784</v>
      </c>
      <c r="AT27" s="377"/>
      <c r="AU27" s="377"/>
      <c r="AV27" s="377"/>
      <c r="AW27" s="377"/>
      <c r="AX27" s="436"/>
      <c r="AY27" s="460" t="s">
        <v>185</v>
      </c>
      <c r="AZ27" s="461"/>
      <c r="BA27" s="461"/>
      <c r="BB27" s="461"/>
      <c r="BC27" s="461"/>
      <c r="BD27" s="461"/>
      <c r="BE27" s="461"/>
      <c r="BF27" s="461"/>
      <c r="BG27" s="461"/>
      <c r="BH27" s="461"/>
      <c r="BI27" s="461"/>
      <c r="BJ27" s="461"/>
      <c r="BK27" s="461"/>
      <c r="BL27" s="461"/>
      <c r="BM27" s="462"/>
      <c r="BN27" s="457">
        <v>308679</v>
      </c>
      <c r="BO27" s="458"/>
      <c r="BP27" s="458"/>
      <c r="BQ27" s="458"/>
      <c r="BR27" s="458"/>
      <c r="BS27" s="458"/>
      <c r="BT27" s="458"/>
      <c r="BU27" s="459"/>
      <c r="BV27" s="457">
        <v>308599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186</v>
      </c>
      <c r="F28" s="380"/>
      <c r="G28" s="380"/>
      <c r="H28" s="380"/>
      <c r="I28" s="380"/>
      <c r="J28" s="380"/>
      <c r="K28" s="381"/>
      <c r="L28" s="376">
        <v>1</v>
      </c>
      <c r="M28" s="377"/>
      <c r="N28" s="377"/>
      <c r="O28" s="377"/>
      <c r="P28" s="378"/>
      <c r="Q28" s="376">
        <v>3100</v>
      </c>
      <c r="R28" s="377"/>
      <c r="S28" s="377"/>
      <c r="T28" s="377"/>
      <c r="U28" s="377"/>
      <c r="V28" s="378"/>
      <c r="W28" s="466"/>
      <c r="X28" s="403"/>
      <c r="Y28" s="404"/>
      <c r="Z28" s="379" t="s">
        <v>187</v>
      </c>
      <c r="AA28" s="380"/>
      <c r="AB28" s="380"/>
      <c r="AC28" s="380"/>
      <c r="AD28" s="380"/>
      <c r="AE28" s="380"/>
      <c r="AF28" s="380"/>
      <c r="AG28" s="381"/>
      <c r="AH28" s="376" t="s">
        <v>178</v>
      </c>
      <c r="AI28" s="377"/>
      <c r="AJ28" s="377"/>
      <c r="AK28" s="377"/>
      <c r="AL28" s="378"/>
      <c r="AM28" s="376" t="s">
        <v>178</v>
      </c>
      <c r="AN28" s="377"/>
      <c r="AO28" s="377"/>
      <c r="AP28" s="377"/>
      <c r="AQ28" s="377"/>
      <c r="AR28" s="378"/>
      <c r="AS28" s="376" t="s">
        <v>131</v>
      </c>
      <c r="AT28" s="377"/>
      <c r="AU28" s="377"/>
      <c r="AV28" s="377"/>
      <c r="AW28" s="377"/>
      <c r="AX28" s="436"/>
      <c r="AY28" s="440" t="s">
        <v>188</v>
      </c>
      <c r="AZ28" s="441"/>
      <c r="BA28" s="441"/>
      <c r="BB28" s="442"/>
      <c r="BC28" s="449" t="s">
        <v>49</v>
      </c>
      <c r="BD28" s="450"/>
      <c r="BE28" s="450"/>
      <c r="BF28" s="450"/>
      <c r="BG28" s="450"/>
      <c r="BH28" s="450"/>
      <c r="BI28" s="450"/>
      <c r="BJ28" s="450"/>
      <c r="BK28" s="450"/>
      <c r="BL28" s="450"/>
      <c r="BM28" s="451"/>
      <c r="BN28" s="452">
        <v>3796371</v>
      </c>
      <c r="BO28" s="453"/>
      <c r="BP28" s="453"/>
      <c r="BQ28" s="453"/>
      <c r="BR28" s="453"/>
      <c r="BS28" s="453"/>
      <c r="BT28" s="453"/>
      <c r="BU28" s="454"/>
      <c r="BV28" s="452">
        <v>2864898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189</v>
      </c>
      <c r="F29" s="380"/>
      <c r="G29" s="380"/>
      <c r="H29" s="380"/>
      <c r="I29" s="380"/>
      <c r="J29" s="380"/>
      <c r="K29" s="381"/>
      <c r="L29" s="376">
        <v>12</v>
      </c>
      <c r="M29" s="377"/>
      <c r="N29" s="377"/>
      <c r="O29" s="377"/>
      <c r="P29" s="378"/>
      <c r="Q29" s="376">
        <v>2850</v>
      </c>
      <c r="R29" s="377"/>
      <c r="S29" s="377"/>
      <c r="T29" s="377"/>
      <c r="U29" s="377"/>
      <c r="V29" s="378"/>
      <c r="W29" s="467"/>
      <c r="X29" s="468"/>
      <c r="Y29" s="469"/>
      <c r="Z29" s="379" t="s">
        <v>190</v>
      </c>
      <c r="AA29" s="380"/>
      <c r="AB29" s="380"/>
      <c r="AC29" s="380"/>
      <c r="AD29" s="380"/>
      <c r="AE29" s="380"/>
      <c r="AF29" s="380"/>
      <c r="AG29" s="381"/>
      <c r="AH29" s="376">
        <v>175</v>
      </c>
      <c r="AI29" s="377"/>
      <c r="AJ29" s="377"/>
      <c r="AK29" s="377"/>
      <c r="AL29" s="378"/>
      <c r="AM29" s="376">
        <v>510255</v>
      </c>
      <c r="AN29" s="377"/>
      <c r="AO29" s="377"/>
      <c r="AP29" s="377"/>
      <c r="AQ29" s="377"/>
      <c r="AR29" s="378"/>
      <c r="AS29" s="376">
        <v>2916</v>
      </c>
      <c r="AT29" s="377"/>
      <c r="AU29" s="377"/>
      <c r="AV29" s="377"/>
      <c r="AW29" s="377"/>
      <c r="AX29" s="436"/>
      <c r="AY29" s="443"/>
      <c r="AZ29" s="444"/>
      <c r="BA29" s="444"/>
      <c r="BB29" s="445"/>
      <c r="BC29" s="437" t="s">
        <v>191</v>
      </c>
      <c r="BD29" s="438"/>
      <c r="BE29" s="438"/>
      <c r="BF29" s="438"/>
      <c r="BG29" s="438"/>
      <c r="BH29" s="438"/>
      <c r="BI29" s="438"/>
      <c r="BJ29" s="438"/>
      <c r="BK29" s="438"/>
      <c r="BL29" s="438"/>
      <c r="BM29" s="439"/>
      <c r="BN29" s="423">
        <v>30</v>
      </c>
      <c r="BO29" s="424"/>
      <c r="BP29" s="424"/>
      <c r="BQ29" s="424"/>
      <c r="BR29" s="424"/>
      <c r="BS29" s="424"/>
      <c r="BT29" s="424"/>
      <c r="BU29" s="425"/>
      <c r="BV29" s="423">
        <v>30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192</v>
      </c>
      <c r="X30" s="391"/>
      <c r="Y30" s="391"/>
      <c r="Z30" s="391"/>
      <c r="AA30" s="391"/>
      <c r="AB30" s="391"/>
      <c r="AC30" s="391"/>
      <c r="AD30" s="391"/>
      <c r="AE30" s="391"/>
      <c r="AF30" s="391"/>
      <c r="AG30" s="392"/>
      <c r="AH30" s="393">
        <v>99.1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51</v>
      </c>
      <c r="BD30" s="397"/>
      <c r="BE30" s="397"/>
      <c r="BF30" s="397"/>
      <c r="BG30" s="397"/>
      <c r="BH30" s="397"/>
      <c r="BI30" s="397"/>
      <c r="BJ30" s="397"/>
      <c r="BK30" s="397"/>
      <c r="BL30" s="397"/>
      <c r="BM30" s="398"/>
      <c r="BN30" s="457">
        <v>2589041</v>
      </c>
      <c r="BO30" s="458"/>
      <c r="BP30" s="458"/>
      <c r="BQ30" s="458"/>
      <c r="BR30" s="458"/>
      <c r="BS30" s="458"/>
      <c r="BT30" s="458"/>
      <c r="BU30" s="459"/>
      <c r="BV30" s="457">
        <v>2749649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193</v>
      </c>
      <c r="D32" s="382"/>
      <c r="E32" s="382"/>
      <c r="F32" s="382"/>
      <c r="G32" s="382"/>
      <c r="H32" s="382"/>
      <c r="I32" s="382"/>
      <c r="J32" s="382"/>
      <c r="K32" s="382"/>
      <c r="L32" s="382"/>
      <c r="M32" s="382"/>
      <c r="N32" s="382"/>
      <c r="O32" s="382"/>
      <c r="P32" s="382"/>
      <c r="Q32" s="382"/>
      <c r="R32" s="382"/>
      <c r="S32" s="382"/>
      <c r="U32" s="383" t="s">
        <v>194</v>
      </c>
      <c r="V32" s="383"/>
      <c r="W32" s="383"/>
      <c r="X32" s="383"/>
      <c r="Y32" s="383"/>
      <c r="Z32" s="383"/>
      <c r="AA32" s="383"/>
      <c r="AB32" s="383"/>
      <c r="AC32" s="383"/>
      <c r="AD32" s="383"/>
      <c r="AE32" s="383"/>
      <c r="AF32" s="383"/>
      <c r="AG32" s="383"/>
      <c r="AH32" s="383"/>
      <c r="AI32" s="383"/>
      <c r="AJ32" s="383"/>
      <c r="AK32" s="383"/>
      <c r="AM32" s="383" t="s">
        <v>195</v>
      </c>
      <c r="AN32" s="383"/>
      <c r="AO32" s="383"/>
      <c r="AP32" s="383"/>
      <c r="AQ32" s="383"/>
      <c r="AR32" s="383"/>
      <c r="AS32" s="383"/>
      <c r="AT32" s="383"/>
      <c r="AU32" s="383"/>
      <c r="AV32" s="383"/>
      <c r="AW32" s="383"/>
      <c r="AX32" s="383"/>
      <c r="AY32" s="383"/>
      <c r="AZ32" s="383"/>
      <c r="BA32" s="383"/>
      <c r="BB32" s="383"/>
      <c r="BC32" s="383"/>
      <c r="BE32" s="383" t="s">
        <v>196</v>
      </c>
      <c r="BF32" s="383"/>
      <c r="BG32" s="383"/>
      <c r="BH32" s="383"/>
      <c r="BI32" s="383"/>
      <c r="BJ32" s="383"/>
      <c r="BK32" s="383"/>
      <c r="BL32" s="383"/>
      <c r="BM32" s="383"/>
      <c r="BN32" s="383"/>
      <c r="BO32" s="383"/>
      <c r="BP32" s="383"/>
      <c r="BQ32" s="383"/>
      <c r="BR32" s="383"/>
      <c r="BS32" s="383"/>
      <c r="BT32" s="383"/>
      <c r="BU32" s="383"/>
      <c r="BW32" s="383" t="s">
        <v>197</v>
      </c>
      <c r="BX32" s="383"/>
      <c r="BY32" s="383"/>
      <c r="BZ32" s="383"/>
      <c r="CA32" s="383"/>
      <c r="CB32" s="383"/>
      <c r="CC32" s="383"/>
      <c r="CD32" s="383"/>
      <c r="CE32" s="383"/>
      <c r="CF32" s="383"/>
      <c r="CG32" s="383"/>
      <c r="CH32" s="383"/>
      <c r="CI32" s="383"/>
      <c r="CJ32" s="383"/>
      <c r="CK32" s="383"/>
      <c r="CL32" s="383"/>
      <c r="CM32" s="383"/>
      <c r="CO32" s="383" t="s">
        <v>198</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199</v>
      </c>
      <c r="D33" s="375"/>
      <c r="E33" s="374" t="s">
        <v>200</v>
      </c>
      <c r="F33" s="374"/>
      <c r="G33" s="374"/>
      <c r="H33" s="374"/>
      <c r="I33" s="374"/>
      <c r="J33" s="374"/>
      <c r="K33" s="374"/>
      <c r="L33" s="374"/>
      <c r="M33" s="374"/>
      <c r="N33" s="374"/>
      <c r="O33" s="374"/>
      <c r="P33" s="374"/>
      <c r="Q33" s="374"/>
      <c r="R33" s="374"/>
      <c r="S33" s="374"/>
      <c r="T33" s="203"/>
      <c r="U33" s="375" t="s">
        <v>201</v>
      </c>
      <c r="V33" s="375"/>
      <c r="W33" s="374" t="s">
        <v>200</v>
      </c>
      <c r="X33" s="374"/>
      <c r="Y33" s="374"/>
      <c r="Z33" s="374"/>
      <c r="AA33" s="374"/>
      <c r="AB33" s="374"/>
      <c r="AC33" s="374"/>
      <c r="AD33" s="374"/>
      <c r="AE33" s="374"/>
      <c r="AF33" s="374"/>
      <c r="AG33" s="374"/>
      <c r="AH33" s="374"/>
      <c r="AI33" s="374"/>
      <c r="AJ33" s="374"/>
      <c r="AK33" s="374"/>
      <c r="AL33" s="203"/>
      <c r="AM33" s="375" t="s">
        <v>201</v>
      </c>
      <c r="AN33" s="375"/>
      <c r="AO33" s="374" t="s">
        <v>200</v>
      </c>
      <c r="AP33" s="374"/>
      <c r="AQ33" s="374"/>
      <c r="AR33" s="374"/>
      <c r="AS33" s="374"/>
      <c r="AT33" s="374"/>
      <c r="AU33" s="374"/>
      <c r="AV33" s="374"/>
      <c r="AW33" s="374"/>
      <c r="AX33" s="374"/>
      <c r="AY33" s="374"/>
      <c r="AZ33" s="374"/>
      <c r="BA33" s="374"/>
      <c r="BB33" s="374"/>
      <c r="BC33" s="374"/>
      <c r="BD33" s="204"/>
      <c r="BE33" s="374" t="s">
        <v>202</v>
      </c>
      <c r="BF33" s="374"/>
      <c r="BG33" s="374" t="s">
        <v>203</v>
      </c>
      <c r="BH33" s="374"/>
      <c r="BI33" s="374"/>
      <c r="BJ33" s="374"/>
      <c r="BK33" s="374"/>
      <c r="BL33" s="374"/>
      <c r="BM33" s="374"/>
      <c r="BN33" s="374"/>
      <c r="BO33" s="374"/>
      <c r="BP33" s="374"/>
      <c r="BQ33" s="374"/>
      <c r="BR33" s="374"/>
      <c r="BS33" s="374"/>
      <c r="BT33" s="374"/>
      <c r="BU33" s="374"/>
      <c r="BV33" s="204"/>
      <c r="BW33" s="375" t="s">
        <v>202</v>
      </c>
      <c r="BX33" s="375"/>
      <c r="BY33" s="374" t="s">
        <v>204</v>
      </c>
      <c r="BZ33" s="374"/>
      <c r="CA33" s="374"/>
      <c r="CB33" s="374"/>
      <c r="CC33" s="374"/>
      <c r="CD33" s="374"/>
      <c r="CE33" s="374"/>
      <c r="CF33" s="374"/>
      <c r="CG33" s="374"/>
      <c r="CH33" s="374"/>
      <c r="CI33" s="374"/>
      <c r="CJ33" s="374"/>
      <c r="CK33" s="374"/>
      <c r="CL33" s="374"/>
      <c r="CM33" s="374"/>
      <c r="CN33" s="203"/>
      <c r="CO33" s="375" t="s">
        <v>199</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国民健康保険事業・事業勘定</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加古郡衛生事務組合</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（財）播磨町臨海管理センター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後期高齢者医療事業へ振替</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介護保険事業・事業勘定</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兵庫県市町村職員退職手当組合</v>
      </c>
      <c r="BZ35" s="372"/>
      <c r="CA35" s="372"/>
      <c r="CB35" s="372"/>
      <c r="CC35" s="372"/>
      <c r="CD35" s="372"/>
      <c r="CE35" s="372"/>
      <c r="CF35" s="372"/>
      <c r="CG35" s="372"/>
      <c r="CH35" s="372"/>
      <c r="CI35" s="372"/>
      <c r="CJ35" s="372"/>
      <c r="CK35" s="372"/>
      <c r="CL35" s="372"/>
      <c r="CM35" s="372"/>
      <c r="CN35" s="178"/>
      <c r="CO35" s="371">
        <f t="shared" ref="CO35:CO43" si="3">IF(CQ35="","",CO34+1)</f>
        <v>15</v>
      </c>
      <c r="CP35" s="371"/>
      <c r="CQ35" s="372" t="str">
        <f>IF('各会計、関係団体の財政状況及び健全化判断比率'!BS8="","",'各会計、関係団体の財政状況及び健全化判断比率'!BS8)</f>
        <v>（財）加古川総合保健センター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兵庫県市町交通災害共済組合</v>
      </c>
      <c r="BZ36" s="372"/>
      <c r="CA36" s="372"/>
      <c r="CB36" s="372"/>
      <c r="CC36" s="372"/>
      <c r="CD36" s="372"/>
      <c r="CE36" s="372"/>
      <c r="CF36" s="372"/>
      <c r="CG36" s="372"/>
      <c r="CH36" s="372"/>
      <c r="CI36" s="372"/>
      <c r="CJ36" s="372"/>
      <c r="CK36" s="372"/>
      <c r="CL36" s="372"/>
      <c r="CM36" s="372"/>
      <c r="CN36" s="178"/>
      <c r="CO36" s="371">
        <f t="shared" si="3"/>
        <v>16</v>
      </c>
      <c r="CP36" s="371"/>
      <c r="CQ36" s="372" t="str">
        <f>IF('各会計、関係団体の財政状況及び健全化判断比率'!BS9="","",'各会計、関係団体の財政状況及び健全化判断比率'!BS9)</f>
        <v>（財）東播臨海救急医療協会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兵庫県町議会議員公務災害補償組合</v>
      </c>
      <c r="BZ37" s="372"/>
      <c r="CA37" s="372"/>
      <c r="CB37" s="372"/>
      <c r="CC37" s="372"/>
      <c r="CD37" s="372"/>
      <c r="CE37" s="372"/>
      <c r="CF37" s="372"/>
      <c r="CG37" s="372"/>
      <c r="CH37" s="372"/>
      <c r="CI37" s="372"/>
      <c r="CJ37" s="372"/>
      <c r="CK37" s="372"/>
      <c r="CL37" s="372"/>
      <c r="CM37" s="372"/>
      <c r="CN37" s="178"/>
      <c r="CO37" s="371">
        <f t="shared" si="3"/>
        <v>17</v>
      </c>
      <c r="CP37" s="371"/>
      <c r="CQ37" s="372" t="str">
        <f>IF('各会計、関係団体の財政状況及び健全化判断比率'!BS10="","",'各会計、関係団体の財政状況及び健全化判断比率'!BS10)</f>
        <v>兵庫県町土地開発公社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兵庫県後期高齢者医療広域連合（一般会計）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兵庫県後期高齢者医療広域連合（特別会計）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G39" sqref="BG39:BU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0" t="s">
        <v>572</v>
      </c>
      <c r="D34" s="1180"/>
      <c r="E34" s="1181"/>
      <c r="F34" s="32">
        <v>15.19</v>
      </c>
      <c r="G34" s="33">
        <v>17.329999999999998</v>
      </c>
      <c r="H34" s="33">
        <v>14.13</v>
      </c>
      <c r="I34" s="33">
        <v>15.09</v>
      </c>
      <c r="J34" s="34">
        <v>17.3</v>
      </c>
      <c r="K34" s="22"/>
      <c r="L34" s="22"/>
      <c r="M34" s="22"/>
      <c r="N34" s="22"/>
      <c r="O34" s="22"/>
      <c r="P34" s="22"/>
    </row>
    <row r="35" spans="1:16" ht="39" customHeight="1" x14ac:dyDescent="0.15">
      <c r="A35" s="22"/>
      <c r="B35" s="35"/>
      <c r="C35" s="1174" t="s">
        <v>573</v>
      </c>
      <c r="D35" s="1175"/>
      <c r="E35" s="1176"/>
      <c r="F35" s="36">
        <v>10.31</v>
      </c>
      <c r="G35" s="37">
        <v>7.95</v>
      </c>
      <c r="H35" s="37">
        <v>8.9499999999999993</v>
      </c>
      <c r="I35" s="37">
        <v>9.86</v>
      </c>
      <c r="J35" s="38">
        <v>11.17</v>
      </c>
      <c r="K35" s="22"/>
      <c r="L35" s="22"/>
      <c r="M35" s="22"/>
      <c r="N35" s="22"/>
      <c r="O35" s="22"/>
      <c r="P35" s="22"/>
    </row>
    <row r="36" spans="1:16" ht="39" customHeight="1" x14ac:dyDescent="0.15">
      <c r="A36" s="22"/>
      <c r="B36" s="35"/>
      <c r="C36" s="1174" t="s">
        <v>574</v>
      </c>
      <c r="D36" s="1175"/>
      <c r="E36" s="1176"/>
      <c r="F36" s="36">
        <v>0.3</v>
      </c>
      <c r="G36" s="37">
        <v>1.6</v>
      </c>
      <c r="H36" s="37">
        <v>1.66</v>
      </c>
      <c r="I36" s="37">
        <v>1.52</v>
      </c>
      <c r="J36" s="38">
        <v>1.26</v>
      </c>
      <c r="K36" s="22"/>
      <c r="L36" s="22"/>
      <c r="M36" s="22"/>
      <c r="N36" s="22"/>
      <c r="O36" s="22"/>
      <c r="P36" s="22"/>
    </row>
    <row r="37" spans="1:16" ht="39" customHeight="1" x14ac:dyDescent="0.15">
      <c r="A37" s="22"/>
      <c r="B37" s="35"/>
      <c r="C37" s="1174" t="s">
        <v>575</v>
      </c>
      <c r="D37" s="1175"/>
      <c r="E37" s="1176"/>
      <c r="F37" s="36">
        <v>2</v>
      </c>
      <c r="G37" s="37">
        <v>0.93</v>
      </c>
      <c r="H37" s="37">
        <v>1.31</v>
      </c>
      <c r="I37" s="37">
        <v>1.65</v>
      </c>
      <c r="J37" s="38">
        <v>1.07</v>
      </c>
      <c r="K37" s="22"/>
      <c r="L37" s="22"/>
      <c r="M37" s="22"/>
      <c r="N37" s="22"/>
      <c r="O37" s="22"/>
      <c r="P37" s="22"/>
    </row>
    <row r="38" spans="1:16" ht="39" customHeight="1" x14ac:dyDescent="0.15">
      <c r="A38" s="22"/>
      <c r="B38" s="35"/>
      <c r="C38" s="1174" t="s">
        <v>576</v>
      </c>
      <c r="D38" s="1175"/>
      <c r="E38" s="1176"/>
      <c r="F38" s="36">
        <v>11.09</v>
      </c>
      <c r="G38" s="37">
        <v>1.77</v>
      </c>
      <c r="H38" s="37">
        <v>0.82</v>
      </c>
      <c r="I38" s="37">
        <v>0.31</v>
      </c>
      <c r="J38" s="38">
        <v>0.62</v>
      </c>
      <c r="K38" s="22"/>
      <c r="L38" s="22"/>
      <c r="M38" s="22"/>
      <c r="N38" s="22"/>
      <c r="O38" s="22"/>
      <c r="P38" s="22"/>
    </row>
    <row r="39" spans="1:16" ht="39" customHeight="1" x14ac:dyDescent="0.15">
      <c r="A39" s="22"/>
      <c r="B39" s="35"/>
      <c r="C39" s="1174" t="s">
        <v>577</v>
      </c>
      <c r="D39" s="1175"/>
      <c r="E39" s="1176"/>
      <c r="F39" s="36">
        <v>0.21</v>
      </c>
      <c r="G39" s="37">
        <v>0.27</v>
      </c>
      <c r="H39" s="37">
        <v>0.23</v>
      </c>
      <c r="I39" s="37">
        <v>0.24</v>
      </c>
      <c r="J39" s="38">
        <v>0.22</v>
      </c>
      <c r="K39" s="22"/>
      <c r="L39" s="22"/>
      <c r="M39" s="22"/>
      <c r="N39" s="22"/>
      <c r="O39" s="22"/>
      <c r="P39" s="22"/>
    </row>
    <row r="40" spans="1:16" ht="39" customHeight="1" x14ac:dyDescent="0.15">
      <c r="A40" s="22"/>
      <c r="B40" s="35"/>
      <c r="C40" s="1174" t="s">
        <v>578</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579</v>
      </c>
      <c r="D42" s="1175"/>
      <c r="E42" s="1176"/>
      <c r="F42" s="36" t="s">
        <v>522</v>
      </c>
      <c r="G42" s="37" t="s">
        <v>522</v>
      </c>
      <c r="H42" s="37" t="s">
        <v>522</v>
      </c>
      <c r="I42" s="37" t="s">
        <v>522</v>
      </c>
      <c r="J42" s="38" t="s">
        <v>522</v>
      </c>
      <c r="K42" s="22"/>
      <c r="L42" s="22"/>
      <c r="M42" s="22"/>
      <c r="N42" s="22"/>
      <c r="O42" s="22"/>
      <c r="P42" s="22"/>
    </row>
    <row r="43" spans="1:16" ht="39" customHeight="1" thickBot="1" x14ac:dyDescent="0.2">
      <c r="A43" s="22"/>
      <c r="B43" s="40"/>
      <c r="C43" s="1177" t="s">
        <v>580</v>
      </c>
      <c r="D43" s="1178"/>
      <c r="E43" s="117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PT1htrtsSQTMQ3yYxwVqGKt/4x5oaX6MHJxaY8Vj1pSg8sp9gpqDaXXq6vojN6YwRrEuwHGss72D0Ls00eWDA==" saltValue="B0B99oWjc3tq6YyWY6QO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G39" sqref="BG39:BU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841</v>
      </c>
      <c r="L45" s="60">
        <v>874</v>
      </c>
      <c r="M45" s="60">
        <v>865</v>
      </c>
      <c r="N45" s="60">
        <v>891</v>
      </c>
      <c r="O45" s="61">
        <v>958</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522</v>
      </c>
      <c r="L46" s="64" t="s">
        <v>522</v>
      </c>
      <c r="M46" s="64" t="s">
        <v>522</v>
      </c>
      <c r="N46" s="64" t="s">
        <v>522</v>
      </c>
      <c r="O46" s="65" t="s">
        <v>522</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522</v>
      </c>
      <c r="L47" s="64" t="s">
        <v>522</v>
      </c>
      <c r="M47" s="64" t="s">
        <v>522</v>
      </c>
      <c r="N47" s="64" t="s">
        <v>522</v>
      </c>
      <c r="O47" s="65" t="s">
        <v>522</v>
      </c>
      <c r="P47" s="48"/>
      <c r="Q47" s="48"/>
      <c r="R47" s="48"/>
      <c r="S47" s="48"/>
      <c r="T47" s="48"/>
      <c r="U47" s="48"/>
    </row>
    <row r="48" spans="1:21" ht="30.75" customHeight="1" x14ac:dyDescent="0.15">
      <c r="A48" s="48"/>
      <c r="B48" s="1202"/>
      <c r="C48" s="1203"/>
      <c r="D48" s="62"/>
      <c r="E48" s="1184" t="s">
        <v>15</v>
      </c>
      <c r="F48" s="1184"/>
      <c r="G48" s="1184"/>
      <c r="H48" s="1184"/>
      <c r="I48" s="1184"/>
      <c r="J48" s="1185"/>
      <c r="K48" s="63">
        <v>465</v>
      </c>
      <c r="L48" s="64">
        <v>320</v>
      </c>
      <c r="M48" s="64">
        <v>307</v>
      </c>
      <c r="N48" s="64">
        <v>276</v>
      </c>
      <c r="O48" s="65">
        <v>300</v>
      </c>
      <c r="P48" s="48"/>
      <c r="Q48" s="48"/>
      <c r="R48" s="48"/>
      <c r="S48" s="48"/>
      <c r="T48" s="48"/>
      <c r="U48" s="48"/>
    </row>
    <row r="49" spans="1:21" ht="30.75" customHeight="1" x14ac:dyDescent="0.15">
      <c r="A49" s="48"/>
      <c r="B49" s="1202"/>
      <c r="C49" s="1203"/>
      <c r="D49" s="62"/>
      <c r="E49" s="1184" t="s">
        <v>16</v>
      </c>
      <c r="F49" s="1184"/>
      <c r="G49" s="1184"/>
      <c r="H49" s="1184"/>
      <c r="I49" s="1184"/>
      <c r="J49" s="1185"/>
      <c r="K49" s="63" t="s">
        <v>522</v>
      </c>
      <c r="L49" s="64" t="s">
        <v>522</v>
      </c>
      <c r="M49" s="64" t="s">
        <v>522</v>
      </c>
      <c r="N49" s="64" t="s">
        <v>522</v>
      </c>
      <c r="O49" s="65" t="s">
        <v>522</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522</v>
      </c>
      <c r="L50" s="64" t="s">
        <v>522</v>
      </c>
      <c r="M50" s="64" t="s">
        <v>522</v>
      </c>
      <c r="N50" s="64" t="s">
        <v>522</v>
      </c>
      <c r="O50" s="65" t="s">
        <v>522</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522</v>
      </c>
      <c r="L51" s="64" t="s">
        <v>522</v>
      </c>
      <c r="M51" s="64" t="s">
        <v>522</v>
      </c>
      <c r="N51" s="64" t="s">
        <v>522</v>
      </c>
      <c r="O51" s="65" t="s">
        <v>522</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1308</v>
      </c>
      <c r="L52" s="64">
        <v>1180</v>
      </c>
      <c r="M52" s="64">
        <v>1198</v>
      </c>
      <c r="N52" s="64">
        <v>1184</v>
      </c>
      <c r="O52" s="65">
        <v>1218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v>
      </c>
      <c r="L53" s="69">
        <v>14</v>
      </c>
      <c r="M53" s="69">
        <v>-26</v>
      </c>
      <c r="N53" s="69">
        <v>-17</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0" t="s">
        <v>26</v>
      </c>
      <c r="C57" s="1191"/>
      <c r="D57" s="1194" t="s">
        <v>27</v>
      </c>
      <c r="E57" s="1195"/>
      <c r="F57" s="1195"/>
      <c r="G57" s="1195"/>
      <c r="H57" s="1195"/>
      <c r="I57" s="1195"/>
      <c r="J57" s="1196"/>
      <c r="K57" s="83"/>
      <c r="L57" s="84"/>
      <c r="M57" s="84"/>
      <c r="N57" s="84"/>
      <c r="O57" s="85"/>
    </row>
    <row r="58" spans="1:21" ht="31.5" customHeight="1" thickBot="1" x14ac:dyDescent="0.2">
      <c r="B58" s="1192"/>
      <c r="C58" s="1193"/>
      <c r="D58" s="1197" t="s">
        <v>28</v>
      </c>
      <c r="E58" s="1198"/>
      <c r="F58" s="1198"/>
      <c r="G58" s="1198"/>
      <c r="H58" s="1198"/>
      <c r="I58" s="1198"/>
      <c r="J58" s="1199"/>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iLdfVOTLDiokPbJfO9+twuM5/DZcfr2EHvdF+5aioV4SoukjBmW/pKlZ+bHI4jt7r/xnis0+SjmQL6LNuRIzw==" saltValue="JantZqkyiMxEvTDO0/Jl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BG39" sqref="BG39:BU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20" t="s">
        <v>31</v>
      </c>
      <c r="C41" s="1221"/>
      <c r="D41" s="102"/>
      <c r="E41" s="1222" t="s">
        <v>32</v>
      </c>
      <c r="F41" s="1222"/>
      <c r="G41" s="1222"/>
      <c r="H41" s="1223"/>
      <c r="I41" s="351">
        <v>8565</v>
      </c>
      <c r="J41" s="352">
        <v>9146</v>
      </c>
      <c r="K41" s="352">
        <v>9267</v>
      </c>
      <c r="L41" s="352">
        <v>10430</v>
      </c>
      <c r="M41" s="353">
        <v>11636</v>
      </c>
    </row>
    <row r="42" spans="2:13" ht="27.75" customHeight="1" x14ac:dyDescent="0.15">
      <c r="B42" s="1210"/>
      <c r="C42" s="1211"/>
      <c r="D42" s="103"/>
      <c r="E42" s="1214" t="s">
        <v>33</v>
      </c>
      <c r="F42" s="1214"/>
      <c r="G42" s="1214"/>
      <c r="H42" s="1215"/>
      <c r="I42" s="354" t="s">
        <v>522</v>
      </c>
      <c r="J42" s="355" t="s">
        <v>522</v>
      </c>
      <c r="K42" s="355" t="s">
        <v>522</v>
      </c>
      <c r="L42" s="355" t="s">
        <v>522</v>
      </c>
      <c r="M42" s="356" t="s">
        <v>522</v>
      </c>
    </row>
    <row r="43" spans="2:13" ht="27.75" customHeight="1" x14ac:dyDescent="0.15">
      <c r="B43" s="1210"/>
      <c r="C43" s="1211"/>
      <c r="D43" s="103"/>
      <c r="E43" s="1214" t="s">
        <v>34</v>
      </c>
      <c r="F43" s="1214"/>
      <c r="G43" s="1214"/>
      <c r="H43" s="1215"/>
      <c r="I43" s="354">
        <v>4329</v>
      </c>
      <c r="J43" s="355">
        <v>3693</v>
      </c>
      <c r="K43" s="355">
        <v>3154</v>
      </c>
      <c r="L43" s="355">
        <v>2478</v>
      </c>
      <c r="M43" s="356">
        <v>2191</v>
      </c>
    </row>
    <row r="44" spans="2:13" ht="27.75" customHeight="1" x14ac:dyDescent="0.15">
      <c r="B44" s="1210"/>
      <c r="C44" s="1211"/>
      <c r="D44" s="103"/>
      <c r="E44" s="1214" t="s">
        <v>35</v>
      </c>
      <c r="F44" s="1214"/>
      <c r="G44" s="1214"/>
      <c r="H44" s="1215"/>
      <c r="I44" s="354" t="s">
        <v>522</v>
      </c>
      <c r="J44" s="355" t="s">
        <v>522</v>
      </c>
      <c r="K44" s="355" t="s">
        <v>522</v>
      </c>
      <c r="L44" s="355" t="s">
        <v>522</v>
      </c>
      <c r="M44" s="356" t="s">
        <v>522</v>
      </c>
    </row>
    <row r="45" spans="2:13" ht="27.75" customHeight="1" x14ac:dyDescent="0.15">
      <c r="B45" s="1210"/>
      <c r="C45" s="1211"/>
      <c r="D45" s="103"/>
      <c r="E45" s="1214" t="s">
        <v>36</v>
      </c>
      <c r="F45" s="1214"/>
      <c r="G45" s="1214"/>
      <c r="H45" s="1215"/>
      <c r="I45" s="354">
        <v>946</v>
      </c>
      <c r="J45" s="355">
        <v>842</v>
      </c>
      <c r="K45" s="355">
        <v>812</v>
      </c>
      <c r="L45" s="355">
        <v>736</v>
      </c>
      <c r="M45" s="356">
        <v>652</v>
      </c>
    </row>
    <row r="46" spans="2:13" ht="27.75" customHeight="1" x14ac:dyDescent="0.15">
      <c r="B46" s="1210"/>
      <c r="C46" s="1211"/>
      <c r="D46" s="104"/>
      <c r="E46" s="1214" t="s">
        <v>37</v>
      </c>
      <c r="F46" s="1214"/>
      <c r="G46" s="1214"/>
      <c r="H46" s="1215"/>
      <c r="I46" s="354" t="s">
        <v>522</v>
      </c>
      <c r="J46" s="355" t="s">
        <v>522</v>
      </c>
      <c r="K46" s="355" t="s">
        <v>522</v>
      </c>
      <c r="L46" s="355" t="s">
        <v>522</v>
      </c>
      <c r="M46" s="356" t="s">
        <v>522</v>
      </c>
    </row>
    <row r="47" spans="2:13" ht="27.75" customHeight="1" x14ac:dyDescent="0.15">
      <c r="B47" s="1210"/>
      <c r="C47" s="1211"/>
      <c r="D47" s="105"/>
      <c r="E47" s="1224" t="s">
        <v>38</v>
      </c>
      <c r="F47" s="1225"/>
      <c r="G47" s="1225"/>
      <c r="H47" s="1226"/>
      <c r="I47" s="354" t="s">
        <v>522</v>
      </c>
      <c r="J47" s="355" t="s">
        <v>522</v>
      </c>
      <c r="K47" s="355" t="s">
        <v>522</v>
      </c>
      <c r="L47" s="355" t="s">
        <v>522</v>
      </c>
      <c r="M47" s="356" t="s">
        <v>522</v>
      </c>
    </row>
    <row r="48" spans="2:13" ht="27.75" customHeight="1" x14ac:dyDescent="0.15">
      <c r="B48" s="1210"/>
      <c r="C48" s="1211"/>
      <c r="D48" s="103"/>
      <c r="E48" s="1214" t="s">
        <v>39</v>
      </c>
      <c r="F48" s="1214"/>
      <c r="G48" s="1214"/>
      <c r="H48" s="1215"/>
      <c r="I48" s="354" t="s">
        <v>522</v>
      </c>
      <c r="J48" s="355" t="s">
        <v>522</v>
      </c>
      <c r="K48" s="355" t="s">
        <v>522</v>
      </c>
      <c r="L48" s="355" t="s">
        <v>522</v>
      </c>
      <c r="M48" s="356" t="s">
        <v>522</v>
      </c>
    </row>
    <row r="49" spans="2:13" ht="27.75" customHeight="1" x14ac:dyDescent="0.15">
      <c r="B49" s="1212"/>
      <c r="C49" s="1213"/>
      <c r="D49" s="103"/>
      <c r="E49" s="1214" t="s">
        <v>40</v>
      </c>
      <c r="F49" s="1214"/>
      <c r="G49" s="1214"/>
      <c r="H49" s="1215"/>
      <c r="I49" s="354" t="s">
        <v>522</v>
      </c>
      <c r="J49" s="355" t="s">
        <v>522</v>
      </c>
      <c r="K49" s="355" t="s">
        <v>522</v>
      </c>
      <c r="L49" s="355" t="s">
        <v>522</v>
      </c>
      <c r="M49" s="356" t="s">
        <v>522</v>
      </c>
    </row>
    <row r="50" spans="2:13" ht="27.75" customHeight="1" x14ac:dyDescent="0.15">
      <c r="B50" s="1208" t="s">
        <v>41</v>
      </c>
      <c r="C50" s="1209"/>
      <c r="D50" s="106"/>
      <c r="E50" s="1214" t="s">
        <v>42</v>
      </c>
      <c r="F50" s="1214"/>
      <c r="G50" s="1214"/>
      <c r="H50" s="1215"/>
      <c r="I50" s="354">
        <v>7879</v>
      </c>
      <c r="J50" s="355">
        <v>8812</v>
      </c>
      <c r="K50" s="355">
        <v>8099</v>
      </c>
      <c r="L50" s="355">
        <v>7454</v>
      </c>
      <c r="M50" s="356">
        <v>8233</v>
      </c>
    </row>
    <row r="51" spans="2:13" ht="27.75" customHeight="1" x14ac:dyDescent="0.15">
      <c r="B51" s="1210"/>
      <c r="C51" s="1211"/>
      <c r="D51" s="103"/>
      <c r="E51" s="1214" t="s">
        <v>43</v>
      </c>
      <c r="F51" s="1214"/>
      <c r="G51" s="1214"/>
      <c r="H51" s="1215"/>
      <c r="I51" s="354">
        <v>3273</v>
      </c>
      <c r="J51" s="355">
        <v>2753</v>
      </c>
      <c r="K51" s="355">
        <v>2396</v>
      </c>
      <c r="L51" s="355">
        <v>1988</v>
      </c>
      <c r="M51" s="356">
        <v>1871</v>
      </c>
    </row>
    <row r="52" spans="2:13" ht="27.75" customHeight="1" x14ac:dyDescent="0.15">
      <c r="B52" s="1212"/>
      <c r="C52" s="1213"/>
      <c r="D52" s="103"/>
      <c r="E52" s="1214" t="s">
        <v>44</v>
      </c>
      <c r="F52" s="1214"/>
      <c r="G52" s="1214"/>
      <c r="H52" s="1215"/>
      <c r="I52" s="354">
        <v>9852</v>
      </c>
      <c r="J52" s="355">
        <v>9813</v>
      </c>
      <c r="K52" s="355">
        <v>9524</v>
      </c>
      <c r="L52" s="355">
        <v>9625</v>
      </c>
      <c r="M52" s="356">
        <v>9956</v>
      </c>
    </row>
    <row r="53" spans="2:13" ht="27.75" customHeight="1" thickBot="1" x14ac:dyDescent="0.2">
      <c r="B53" s="1216" t="s">
        <v>45</v>
      </c>
      <c r="C53" s="1217"/>
      <c r="D53" s="107"/>
      <c r="E53" s="1218" t="s">
        <v>46</v>
      </c>
      <c r="F53" s="1218"/>
      <c r="G53" s="1218"/>
      <c r="H53" s="1219"/>
      <c r="I53" s="357">
        <v>-7163</v>
      </c>
      <c r="J53" s="358">
        <v>-7698</v>
      </c>
      <c r="K53" s="358">
        <v>-6786</v>
      </c>
      <c r="L53" s="358">
        <v>-5423</v>
      </c>
      <c r="M53" s="359">
        <v>-5580</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uovK+ykjVnDdXrNSgn+h4HUMXazxttVFxBC0bf3ysrS1e3LLhyYiGuoVcVv3/RXgPU9nH/jJrsdIetSi2WIyQ==" saltValue="WgJSc4Tj+YU06i4JToGr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BG39" sqref="BG39:BU3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5" t="s">
        <v>49</v>
      </c>
      <c r="D55" s="1235"/>
      <c r="E55" s="1236"/>
      <c r="F55" s="119">
        <v>2864</v>
      </c>
      <c r="G55" s="119">
        <v>2865</v>
      </c>
      <c r="H55" s="120">
        <v>3796</v>
      </c>
    </row>
    <row r="56" spans="2:8" ht="52.5" customHeight="1" x14ac:dyDescent="0.15">
      <c r="B56" s="121"/>
      <c r="C56" s="1237" t="s">
        <v>50</v>
      </c>
      <c r="D56" s="1237"/>
      <c r="E56" s="1238"/>
      <c r="F56" s="122">
        <v>0</v>
      </c>
      <c r="G56" s="122">
        <v>0</v>
      </c>
      <c r="H56" s="123">
        <v>0</v>
      </c>
    </row>
    <row r="57" spans="2:8" ht="53.25" customHeight="1" x14ac:dyDescent="0.15">
      <c r="B57" s="121"/>
      <c r="C57" s="1239" t="s">
        <v>51</v>
      </c>
      <c r="D57" s="1239"/>
      <c r="E57" s="1240"/>
      <c r="F57" s="124">
        <v>3464</v>
      </c>
      <c r="G57" s="124">
        <v>2750</v>
      </c>
      <c r="H57" s="125">
        <v>2589</v>
      </c>
    </row>
    <row r="58" spans="2:8" ht="45.75" customHeight="1" x14ac:dyDescent="0.15">
      <c r="B58" s="126"/>
      <c r="C58" s="1227" t="s">
        <v>596</v>
      </c>
      <c r="D58" s="1228"/>
      <c r="E58" s="1229"/>
      <c r="F58" s="127">
        <v>1605</v>
      </c>
      <c r="G58" s="127">
        <v>1306</v>
      </c>
      <c r="H58" s="128">
        <v>1216</v>
      </c>
    </row>
    <row r="59" spans="2:8" ht="45.75" customHeight="1" x14ac:dyDescent="0.15">
      <c r="B59" s="126"/>
      <c r="C59" s="1227" t="s">
        <v>597</v>
      </c>
      <c r="D59" s="1228"/>
      <c r="E59" s="1229"/>
      <c r="F59" s="127">
        <v>1084</v>
      </c>
      <c r="G59" s="127">
        <v>780</v>
      </c>
      <c r="H59" s="128">
        <v>666</v>
      </c>
    </row>
    <row r="60" spans="2:8" ht="45.75" customHeight="1" x14ac:dyDescent="0.15">
      <c r="B60" s="126"/>
      <c r="C60" s="1227" t="s">
        <v>598</v>
      </c>
      <c r="D60" s="1228"/>
      <c r="E60" s="1229"/>
      <c r="F60" s="127">
        <v>324</v>
      </c>
      <c r="G60" s="127">
        <v>306</v>
      </c>
      <c r="H60" s="128">
        <v>311</v>
      </c>
    </row>
    <row r="61" spans="2:8" ht="45.75" customHeight="1" x14ac:dyDescent="0.15">
      <c r="B61" s="126"/>
      <c r="C61" s="1227" t="s">
        <v>599</v>
      </c>
      <c r="D61" s="1228"/>
      <c r="E61" s="1229"/>
      <c r="F61" s="127">
        <v>261</v>
      </c>
      <c r="G61" s="127">
        <v>165</v>
      </c>
      <c r="H61" s="128">
        <v>165</v>
      </c>
    </row>
    <row r="62" spans="2:8" ht="45.75" customHeight="1" thickBot="1" x14ac:dyDescent="0.2">
      <c r="B62" s="129"/>
      <c r="C62" s="1230" t="s">
        <v>600</v>
      </c>
      <c r="D62" s="1231"/>
      <c r="E62" s="1232"/>
      <c r="F62" s="130">
        <v>128</v>
      </c>
      <c r="G62" s="130">
        <v>128</v>
      </c>
      <c r="H62" s="131">
        <v>128</v>
      </c>
    </row>
    <row r="63" spans="2:8" ht="52.5" customHeight="1" thickBot="1" x14ac:dyDescent="0.2">
      <c r="B63" s="132"/>
      <c r="C63" s="1233" t="s">
        <v>52</v>
      </c>
      <c r="D63" s="1233"/>
      <c r="E63" s="1234"/>
      <c r="F63" s="133">
        <v>6329</v>
      </c>
      <c r="G63" s="133">
        <v>5615</v>
      </c>
      <c r="H63" s="134">
        <v>6385</v>
      </c>
    </row>
    <row r="64" spans="2:8" x14ac:dyDescent="0.15"/>
  </sheetData>
  <sheetProtection algorithmName="SHA-512" hashValue="gmN+Et+DISdWFMi69kKsg0Nxegub8Vq7Dt4XohJ6FTdtdcujHLwep8cJxftbjVaKoMhlYjhPseS9IvHCggRuog==" saltValue="AP47+LHREqTBtavSI+K/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election sqref="A1:XFD1048576"/>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563</v>
      </c>
      <c r="BQ50" s="1274"/>
      <c r="BR50" s="1274"/>
      <c r="BS50" s="1274"/>
      <c r="BT50" s="1274"/>
      <c r="BU50" s="1274"/>
      <c r="BV50" s="1274"/>
      <c r="BW50" s="1274"/>
      <c r="BX50" s="1274" t="s">
        <v>564</v>
      </c>
      <c r="BY50" s="1274"/>
      <c r="BZ50" s="1274"/>
      <c r="CA50" s="1274"/>
      <c r="CB50" s="1274"/>
      <c r="CC50" s="1274"/>
      <c r="CD50" s="1274"/>
      <c r="CE50" s="1274"/>
      <c r="CF50" s="1274" t="s">
        <v>565</v>
      </c>
      <c r="CG50" s="1274"/>
      <c r="CH50" s="1274"/>
      <c r="CI50" s="1274"/>
      <c r="CJ50" s="1274"/>
      <c r="CK50" s="1274"/>
      <c r="CL50" s="1274"/>
      <c r="CM50" s="1274"/>
      <c r="CN50" s="1274" t="s">
        <v>566</v>
      </c>
      <c r="CO50" s="1274"/>
      <c r="CP50" s="1274"/>
      <c r="CQ50" s="1274"/>
      <c r="CR50" s="1274"/>
      <c r="CS50" s="1274"/>
      <c r="CT50" s="1274"/>
      <c r="CU50" s="1274"/>
      <c r="CV50" s="1274" t="s">
        <v>567</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606</v>
      </c>
      <c r="AO51" s="1278"/>
      <c r="AP51" s="1278"/>
      <c r="AQ51" s="1278"/>
      <c r="AR51" s="1278"/>
      <c r="AS51" s="1278"/>
      <c r="AT51" s="1278"/>
      <c r="AU51" s="1278"/>
      <c r="AV51" s="1278"/>
      <c r="AW51" s="1278"/>
      <c r="AX51" s="1278"/>
      <c r="AY51" s="1278"/>
      <c r="AZ51" s="1278"/>
      <c r="BA51" s="1278"/>
      <c r="BB51" s="1278" t="s">
        <v>607</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608</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80">
        <v>66.900000000000006</v>
      </c>
      <c r="BY53" s="1280"/>
      <c r="BZ53" s="1280"/>
      <c r="CA53" s="1280"/>
      <c r="CB53" s="1280"/>
      <c r="CC53" s="1280"/>
      <c r="CD53" s="1280"/>
      <c r="CE53" s="1280"/>
      <c r="CF53" s="1280">
        <v>67.2</v>
      </c>
      <c r="CG53" s="1280"/>
      <c r="CH53" s="1280"/>
      <c r="CI53" s="1280"/>
      <c r="CJ53" s="1280"/>
      <c r="CK53" s="1280"/>
      <c r="CL53" s="1280"/>
      <c r="CM53" s="1280"/>
      <c r="CN53" s="1280">
        <v>66.900000000000006</v>
      </c>
      <c r="CO53" s="1280"/>
      <c r="CP53" s="1280"/>
      <c r="CQ53" s="1280"/>
      <c r="CR53" s="1280"/>
      <c r="CS53" s="1280"/>
      <c r="CT53" s="1280"/>
      <c r="CU53" s="1280"/>
      <c r="CV53" s="1280">
        <v>67.099999999999994</v>
      </c>
      <c r="CW53" s="1280"/>
      <c r="CX53" s="1280"/>
      <c r="CY53" s="1280"/>
      <c r="CZ53" s="1280"/>
      <c r="DA53" s="1280"/>
      <c r="DB53" s="1280"/>
      <c r="DC53" s="1280"/>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7"/>
      <c r="B55" s="1249"/>
      <c r="G55" s="1268"/>
      <c r="H55" s="1268"/>
      <c r="I55" s="1268"/>
      <c r="J55" s="1268"/>
      <c r="K55" s="1277"/>
      <c r="L55" s="1277"/>
      <c r="M55" s="1277"/>
      <c r="N55" s="1277"/>
      <c r="AN55" s="1274" t="s">
        <v>609</v>
      </c>
      <c r="AO55" s="1274"/>
      <c r="AP55" s="1274"/>
      <c r="AQ55" s="1274"/>
      <c r="AR55" s="1274"/>
      <c r="AS55" s="1274"/>
      <c r="AT55" s="1274"/>
      <c r="AU55" s="1274"/>
      <c r="AV55" s="1274"/>
      <c r="AW55" s="1274"/>
      <c r="AX55" s="1274"/>
      <c r="AY55" s="1274"/>
      <c r="AZ55" s="1274"/>
      <c r="BA55" s="1274"/>
      <c r="BB55" s="1278" t="s">
        <v>607</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80">
        <v>18.2</v>
      </c>
      <c r="BY55" s="1280"/>
      <c r="BZ55" s="1280"/>
      <c r="CA55" s="1280"/>
      <c r="CB55" s="1280"/>
      <c r="CC55" s="1280"/>
      <c r="CD55" s="1280"/>
      <c r="CE55" s="1280"/>
      <c r="CF55" s="1280">
        <v>20.3</v>
      </c>
      <c r="CG55" s="1280"/>
      <c r="CH55" s="1280"/>
      <c r="CI55" s="1280"/>
      <c r="CJ55" s="1280"/>
      <c r="CK55" s="1280"/>
      <c r="CL55" s="1280"/>
      <c r="CM55" s="1280"/>
      <c r="CN55" s="1280">
        <v>15.5</v>
      </c>
      <c r="CO55" s="1280"/>
      <c r="CP55" s="1280"/>
      <c r="CQ55" s="1280"/>
      <c r="CR55" s="1280"/>
      <c r="CS55" s="1280"/>
      <c r="CT55" s="1280"/>
      <c r="CU55" s="1280"/>
      <c r="CV55" s="1280">
        <v>4.5999999999999996</v>
      </c>
      <c r="CW55" s="1280"/>
      <c r="CX55" s="1280"/>
      <c r="CY55" s="1280"/>
      <c r="CZ55" s="1280"/>
      <c r="DA55" s="1280"/>
      <c r="DB55" s="1280"/>
      <c r="DC55" s="1280"/>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x14ac:dyDescent="0.15">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608</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80">
        <v>59.3</v>
      </c>
      <c r="BY57" s="1280"/>
      <c r="BZ57" s="1280"/>
      <c r="CA57" s="1280"/>
      <c r="CB57" s="1280"/>
      <c r="CC57" s="1280"/>
      <c r="CD57" s="1280"/>
      <c r="CE57" s="1280"/>
      <c r="CF57" s="1280">
        <v>60.3</v>
      </c>
      <c r="CG57" s="1280"/>
      <c r="CH57" s="1280"/>
      <c r="CI57" s="1280"/>
      <c r="CJ57" s="1280"/>
      <c r="CK57" s="1280"/>
      <c r="CL57" s="1280"/>
      <c r="CM57" s="1280"/>
      <c r="CN57" s="1280">
        <v>61.5</v>
      </c>
      <c r="CO57" s="1280"/>
      <c r="CP57" s="1280"/>
      <c r="CQ57" s="1280"/>
      <c r="CR57" s="1280"/>
      <c r="CS57" s="1280"/>
      <c r="CT57" s="1280"/>
      <c r="CU57" s="1280"/>
      <c r="CV57" s="1280">
        <v>61</v>
      </c>
      <c r="CW57" s="1280"/>
      <c r="CX57" s="1280"/>
      <c r="CY57" s="1280"/>
      <c r="CZ57" s="1280"/>
      <c r="DA57" s="1280"/>
      <c r="DB57" s="1280"/>
      <c r="DC57" s="1280"/>
      <c r="DD57" s="1283"/>
      <c r="DE57" s="1281"/>
    </row>
    <row r="58" spans="1:109" s="1257" customFormat="1" x14ac:dyDescent="0.15">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x14ac:dyDescent="0.15">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9" t="s">
        <v>610</v>
      </c>
    </row>
    <row r="64" spans="1:109" x14ac:dyDescent="0.15">
      <c r="B64" s="1249"/>
      <c r="G64" s="1256"/>
      <c r="I64" s="1290"/>
      <c r="J64" s="1290"/>
      <c r="K64" s="1290"/>
      <c r="L64" s="1290"/>
      <c r="M64" s="1290"/>
      <c r="N64" s="1291"/>
      <c r="AM64" s="1256"/>
      <c r="AN64" s="1256" t="s">
        <v>603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5"/>
      <c r="I71" s="1296"/>
      <c r="J71" s="1293"/>
      <c r="K71" s="1293"/>
      <c r="L71" s="1294"/>
      <c r="M71" s="1293"/>
      <c r="N71" s="1294"/>
      <c r="AM71" s="1295"/>
      <c r="AN71" s="1243" t="s">
        <v>605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563</v>
      </c>
      <c r="BQ72" s="1274"/>
      <c r="BR72" s="1274"/>
      <c r="BS72" s="1274"/>
      <c r="BT72" s="1274"/>
      <c r="BU72" s="1274"/>
      <c r="BV72" s="1274"/>
      <c r="BW72" s="1274"/>
      <c r="BX72" s="1274" t="s">
        <v>564</v>
      </c>
      <c r="BY72" s="1274"/>
      <c r="BZ72" s="1274"/>
      <c r="CA72" s="1274"/>
      <c r="CB72" s="1274"/>
      <c r="CC72" s="1274"/>
      <c r="CD72" s="1274"/>
      <c r="CE72" s="1274"/>
      <c r="CF72" s="1274" t="s">
        <v>565</v>
      </c>
      <c r="CG72" s="1274"/>
      <c r="CH72" s="1274"/>
      <c r="CI72" s="1274"/>
      <c r="CJ72" s="1274"/>
      <c r="CK72" s="1274"/>
      <c r="CL72" s="1274"/>
      <c r="CM72" s="1274"/>
      <c r="CN72" s="1274" t="s">
        <v>566</v>
      </c>
      <c r="CO72" s="1274"/>
      <c r="CP72" s="1274"/>
      <c r="CQ72" s="1274"/>
      <c r="CR72" s="1274"/>
      <c r="CS72" s="1274"/>
      <c r="CT72" s="1274"/>
      <c r="CU72" s="1274"/>
      <c r="CV72" s="1274" t="s">
        <v>567</v>
      </c>
      <c r="CW72" s="1274"/>
      <c r="CX72" s="1274"/>
      <c r="CY72" s="1274"/>
      <c r="CZ72" s="1274"/>
      <c r="DA72" s="1274"/>
      <c r="DB72" s="1274"/>
      <c r="DC72" s="1274"/>
    </row>
    <row r="73" spans="2:107" x14ac:dyDescent="0.15">
      <c r="B73" s="1249"/>
      <c r="G73" s="1275"/>
      <c r="H73" s="1275"/>
      <c r="I73" s="1275"/>
      <c r="J73" s="1275"/>
      <c r="K73" s="1297"/>
      <c r="L73" s="1297"/>
      <c r="M73" s="1297"/>
      <c r="N73" s="1297"/>
      <c r="AM73" s="1267"/>
      <c r="AN73" s="1278" t="s">
        <v>606</v>
      </c>
      <c r="AO73" s="1278"/>
      <c r="AP73" s="1278"/>
      <c r="AQ73" s="1278"/>
      <c r="AR73" s="1278"/>
      <c r="AS73" s="1278"/>
      <c r="AT73" s="1278"/>
      <c r="AU73" s="1278"/>
      <c r="AV73" s="1278"/>
      <c r="AW73" s="1278"/>
      <c r="AX73" s="1278"/>
      <c r="AY73" s="1278"/>
      <c r="AZ73" s="1278"/>
      <c r="BA73" s="1278"/>
      <c r="BB73" s="1278" t="s">
        <v>607</v>
      </c>
      <c r="BC73" s="1278"/>
      <c r="BD73" s="1278"/>
      <c r="BE73" s="1278"/>
      <c r="BF73" s="1278"/>
      <c r="BG73" s="1278"/>
      <c r="BH73" s="1278"/>
      <c r="BI73" s="1278"/>
      <c r="BJ73" s="1278"/>
      <c r="BK73" s="1278"/>
      <c r="BL73" s="1278"/>
      <c r="BM73" s="1278"/>
      <c r="BN73" s="1278"/>
      <c r="BO73" s="1278"/>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80">
        <v>-0.3</v>
      </c>
      <c r="BQ75" s="1280"/>
      <c r="BR75" s="1280"/>
      <c r="BS75" s="1280"/>
      <c r="BT75" s="1280"/>
      <c r="BU75" s="1280"/>
      <c r="BV75" s="1280"/>
      <c r="BW75" s="1280"/>
      <c r="BX75" s="1280">
        <v>-0.1</v>
      </c>
      <c r="BY75" s="1280"/>
      <c r="BZ75" s="1280"/>
      <c r="CA75" s="1280"/>
      <c r="CB75" s="1280"/>
      <c r="CC75" s="1280"/>
      <c r="CD75" s="1280"/>
      <c r="CE75" s="1280"/>
      <c r="CF75" s="1280">
        <v>0</v>
      </c>
      <c r="CG75" s="1280"/>
      <c r="CH75" s="1280"/>
      <c r="CI75" s="1280"/>
      <c r="CJ75" s="1280"/>
      <c r="CK75" s="1280"/>
      <c r="CL75" s="1280"/>
      <c r="CM75" s="1280"/>
      <c r="CN75" s="1280">
        <v>-0.1</v>
      </c>
      <c r="CO75" s="1280"/>
      <c r="CP75" s="1280"/>
      <c r="CQ75" s="1280"/>
      <c r="CR75" s="1280"/>
      <c r="CS75" s="1280"/>
      <c r="CT75" s="1280"/>
      <c r="CU75" s="1280"/>
      <c r="CV75" s="1280">
        <v>0</v>
      </c>
      <c r="CW75" s="1280"/>
      <c r="CX75" s="1280"/>
      <c r="CY75" s="1280"/>
      <c r="CZ75" s="1280"/>
      <c r="DA75" s="1280"/>
      <c r="DB75" s="1280"/>
      <c r="DC75" s="1280"/>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49"/>
      <c r="G77" s="1268"/>
      <c r="H77" s="1268"/>
      <c r="I77" s="1268"/>
      <c r="J77" s="1268"/>
      <c r="K77" s="1297"/>
      <c r="L77" s="1297"/>
      <c r="M77" s="1297"/>
      <c r="N77" s="1297"/>
      <c r="AN77" s="1274" t="s">
        <v>609</v>
      </c>
      <c r="AO77" s="1274"/>
      <c r="AP77" s="1274"/>
      <c r="AQ77" s="1274"/>
      <c r="AR77" s="1274"/>
      <c r="AS77" s="1274"/>
      <c r="AT77" s="1274"/>
      <c r="AU77" s="1274"/>
      <c r="AV77" s="1274"/>
      <c r="AW77" s="1274"/>
      <c r="AX77" s="1274"/>
      <c r="AY77" s="1274"/>
      <c r="AZ77" s="1274"/>
      <c r="BA77" s="1274"/>
      <c r="BB77" s="1278" t="s">
        <v>607</v>
      </c>
      <c r="BC77" s="1278"/>
      <c r="BD77" s="1278"/>
      <c r="BE77" s="1278"/>
      <c r="BF77" s="1278"/>
      <c r="BG77" s="1278"/>
      <c r="BH77" s="1278"/>
      <c r="BI77" s="1278"/>
      <c r="BJ77" s="1278"/>
      <c r="BK77" s="1278"/>
      <c r="BL77" s="1278"/>
      <c r="BM77" s="1278"/>
      <c r="BN77" s="1278"/>
      <c r="BO77" s="1278"/>
      <c r="BP77" s="1280">
        <v>20.2</v>
      </c>
      <c r="BQ77" s="1280"/>
      <c r="BR77" s="1280"/>
      <c r="BS77" s="1280"/>
      <c r="BT77" s="1280"/>
      <c r="BU77" s="1280"/>
      <c r="BV77" s="1280"/>
      <c r="BW77" s="1280"/>
      <c r="BX77" s="1280">
        <v>18.2</v>
      </c>
      <c r="BY77" s="1280"/>
      <c r="BZ77" s="1280"/>
      <c r="CA77" s="1280"/>
      <c r="CB77" s="1280"/>
      <c r="CC77" s="1280"/>
      <c r="CD77" s="1280"/>
      <c r="CE77" s="1280"/>
      <c r="CF77" s="1280">
        <v>20.3</v>
      </c>
      <c r="CG77" s="1280"/>
      <c r="CH77" s="1280"/>
      <c r="CI77" s="1280"/>
      <c r="CJ77" s="1280"/>
      <c r="CK77" s="1280"/>
      <c r="CL77" s="1280"/>
      <c r="CM77" s="1280"/>
      <c r="CN77" s="1280">
        <v>15.5</v>
      </c>
      <c r="CO77" s="1280"/>
      <c r="CP77" s="1280"/>
      <c r="CQ77" s="1280"/>
      <c r="CR77" s="1280"/>
      <c r="CS77" s="1280"/>
      <c r="CT77" s="1280"/>
      <c r="CU77" s="1280"/>
      <c r="CV77" s="1280">
        <v>4.5999999999999996</v>
      </c>
      <c r="CW77" s="1280"/>
      <c r="CX77" s="1280"/>
      <c r="CY77" s="1280"/>
      <c r="CZ77" s="1280"/>
      <c r="DA77" s="1280"/>
      <c r="DB77" s="1280"/>
      <c r="DC77" s="1280"/>
    </row>
    <row r="78" spans="2:107" x14ac:dyDescent="0.15">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612</v>
      </c>
      <c r="BC79" s="1278"/>
      <c r="BD79" s="1278"/>
      <c r="BE79" s="1278"/>
      <c r="BF79" s="1278"/>
      <c r="BG79" s="1278"/>
      <c r="BH79" s="1278"/>
      <c r="BI79" s="1278"/>
      <c r="BJ79" s="1278"/>
      <c r="BK79" s="1278"/>
      <c r="BL79" s="1278"/>
      <c r="BM79" s="1278"/>
      <c r="BN79" s="1278"/>
      <c r="BO79" s="1278"/>
      <c r="BP79" s="1280">
        <v>6.8</v>
      </c>
      <c r="BQ79" s="1280"/>
      <c r="BR79" s="1280"/>
      <c r="BS79" s="1280"/>
      <c r="BT79" s="1280"/>
      <c r="BU79" s="1280"/>
      <c r="BV79" s="1280"/>
      <c r="BW79" s="1280"/>
      <c r="BX79" s="1280">
        <v>6.8</v>
      </c>
      <c r="BY79" s="1280"/>
      <c r="BZ79" s="1280"/>
      <c r="CA79" s="1280"/>
      <c r="CB79" s="1280"/>
      <c r="CC79" s="1280"/>
      <c r="CD79" s="1280"/>
      <c r="CE79" s="1280"/>
      <c r="CF79" s="1280">
        <v>6.6</v>
      </c>
      <c r="CG79" s="1280"/>
      <c r="CH79" s="1280"/>
      <c r="CI79" s="1280"/>
      <c r="CJ79" s="1280"/>
      <c r="CK79" s="1280"/>
      <c r="CL79" s="1280"/>
      <c r="CM79" s="1280"/>
      <c r="CN79" s="1280">
        <v>6.4</v>
      </c>
      <c r="CO79" s="1280"/>
      <c r="CP79" s="1280"/>
      <c r="CQ79" s="1280"/>
      <c r="CR79" s="1280"/>
      <c r="CS79" s="1280"/>
      <c r="CT79" s="1280"/>
      <c r="CU79" s="1280"/>
      <c r="CV79" s="1280">
        <v>6.3</v>
      </c>
      <c r="CW79" s="1280"/>
      <c r="CX79" s="1280"/>
      <c r="CY79" s="1280"/>
      <c r="CZ79" s="1280"/>
      <c r="DA79" s="1280"/>
      <c r="DB79" s="1280"/>
      <c r="DC79" s="1280"/>
    </row>
    <row r="80" spans="2:107" x14ac:dyDescent="0.15">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49"/>
    </row>
    <row r="82" spans="2:109" ht="17.25" x14ac:dyDescent="0.1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sqref="A1:XFD10485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70" workbookViewId="0">
      <selection sqref="A1:XFD104857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560</v>
      </c>
      <c r="G2" s="148"/>
      <c r="H2" s="149"/>
    </row>
    <row r="3" spans="1:8" x14ac:dyDescent="0.15">
      <c r="A3" s="145" t="s">
        <v>553</v>
      </c>
      <c r="B3" s="150"/>
      <c r="C3" s="151"/>
      <c r="D3" s="152">
        <v>57347</v>
      </c>
      <c r="E3" s="153"/>
      <c r="F3" s="154">
        <v>52191</v>
      </c>
      <c r="G3" s="155"/>
      <c r="H3" s="156"/>
    </row>
    <row r="4" spans="1:8" x14ac:dyDescent="0.15">
      <c r="A4" s="157"/>
      <c r="B4" s="158"/>
      <c r="C4" s="159"/>
      <c r="D4" s="160">
        <v>37569</v>
      </c>
      <c r="E4" s="161"/>
      <c r="F4" s="162">
        <v>24843</v>
      </c>
      <c r="G4" s="163"/>
      <c r="H4" s="164"/>
    </row>
    <row r="5" spans="1:8" x14ac:dyDescent="0.15">
      <c r="A5" s="145" t="s">
        <v>555</v>
      </c>
      <c r="B5" s="150"/>
      <c r="C5" s="151"/>
      <c r="D5" s="152">
        <v>51724</v>
      </c>
      <c r="E5" s="153"/>
      <c r="F5" s="154">
        <v>47387</v>
      </c>
      <c r="G5" s="155"/>
      <c r="H5" s="156"/>
    </row>
    <row r="6" spans="1:8" x14ac:dyDescent="0.15">
      <c r="A6" s="157"/>
      <c r="B6" s="158"/>
      <c r="C6" s="159"/>
      <c r="D6" s="160">
        <v>35097</v>
      </c>
      <c r="E6" s="161"/>
      <c r="F6" s="162">
        <v>24928</v>
      </c>
      <c r="G6" s="163"/>
      <c r="H6" s="164"/>
    </row>
    <row r="7" spans="1:8" x14ac:dyDescent="0.15">
      <c r="A7" s="145" t="s">
        <v>556</v>
      </c>
      <c r="B7" s="150"/>
      <c r="C7" s="151"/>
      <c r="D7" s="152">
        <v>41564</v>
      </c>
      <c r="E7" s="153"/>
      <c r="F7" s="154">
        <v>51264</v>
      </c>
      <c r="G7" s="155"/>
      <c r="H7" s="156"/>
    </row>
    <row r="8" spans="1:8" x14ac:dyDescent="0.15">
      <c r="A8" s="157"/>
      <c r="B8" s="158"/>
      <c r="C8" s="159"/>
      <c r="D8" s="160">
        <v>33007</v>
      </c>
      <c r="E8" s="161"/>
      <c r="F8" s="162">
        <v>26040</v>
      </c>
      <c r="G8" s="163"/>
      <c r="H8" s="164"/>
    </row>
    <row r="9" spans="1:8" x14ac:dyDescent="0.15">
      <c r="A9" s="145" t="s">
        <v>557</v>
      </c>
      <c r="B9" s="150"/>
      <c r="C9" s="151"/>
      <c r="D9" s="152">
        <v>80191</v>
      </c>
      <c r="E9" s="153"/>
      <c r="F9" s="154">
        <v>52068</v>
      </c>
      <c r="G9" s="155"/>
      <c r="H9" s="156"/>
    </row>
    <row r="10" spans="1:8" x14ac:dyDescent="0.15">
      <c r="A10" s="157"/>
      <c r="B10" s="158"/>
      <c r="C10" s="159"/>
      <c r="D10" s="160">
        <v>68083</v>
      </c>
      <c r="E10" s="161"/>
      <c r="F10" s="162">
        <v>26936</v>
      </c>
      <c r="G10" s="163"/>
      <c r="H10" s="164"/>
    </row>
    <row r="11" spans="1:8" x14ac:dyDescent="0.15">
      <c r="A11" s="145" t="s">
        <v>558</v>
      </c>
      <c r="B11" s="150"/>
      <c r="C11" s="151"/>
      <c r="D11" s="152">
        <v>86918</v>
      </c>
      <c r="E11" s="153"/>
      <c r="F11" s="154">
        <v>47161</v>
      </c>
      <c r="G11" s="155"/>
      <c r="H11" s="156"/>
    </row>
    <row r="12" spans="1:8" x14ac:dyDescent="0.15">
      <c r="A12" s="157"/>
      <c r="B12" s="158"/>
      <c r="C12" s="165"/>
      <c r="D12" s="160">
        <v>53103</v>
      </c>
      <c r="E12" s="161"/>
      <c r="F12" s="162">
        <v>24595</v>
      </c>
      <c r="G12" s="163"/>
      <c r="H12" s="164"/>
    </row>
    <row r="13" spans="1:8" x14ac:dyDescent="0.15">
      <c r="A13" s="145"/>
      <c r="B13" s="150"/>
      <c r="C13" s="166"/>
      <c r="D13" s="167">
        <v>63549</v>
      </c>
      <c r="E13" s="168"/>
      <c r="F13" s="169">
        <v>50014</v>
      </c>
      <c r="G13" s="170"/>
      <c r="H13" s="156"/>
    </row>
    <row r="14" spans="1:8" x14ac:dyDescent="0.15">
      <c r="A14" s="157"/>
      <c r="B14" s="158"/>
      <c r="C14" s="159"/>
      <c r="D14" s="160">
        <v>45372</v>
      </c>
      <c r="E14" s="161"/>
      <c r="F14" s="162">
        <v>25468</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10.32</v>
      </c>
      <c r="C19" s="171">
        <f>ROUND(VALUE(SUBSTITUTE(実質収支比率等に係る経年分析!G$48,"▲","-")),2)</f>
        <v>7.96</v>
      </c>
      <c r="D19" s="171">
        <f>ROUND(VALUE(SUBSTITUTE(実質収支比率等に係る経年分析!H$48,"▲","-")),2)</f>
        <v>8.9499999999999993</v>
      </c>
      <c r="E19" s="171">
        <f>ROUND(VALUE(SUBSTITUTE(実質収支比率等に係る経年分析!I$48,"▲","-")),2)</f>
        <v>9.8699999999999992</v>
      </c>
      <c r="F19" s="171">
        <f>ROUND(VALUE(SUBSTITUTE(実質収支比率等に係る経年分析!J$48,"▲","-")),2)</f>
        <v>11.18</v>
      </c>
    </row>
    <row r="20" spans="1:11" x14ac:dyDescent="0.15">
      <c r="A20" s="171" t="s">
        <v>56</v>
      </c>
      <c r="B20" s="171">
        <f>ROUND(VALUE(SUBSTITUTE(実質収支比率等に係る経年分析!F$47,"▲","-")),2)</f>
        <v>63.63</v>
      </c>
      <c r="C20" s="171">
        <f>ROUND(VALUE(SUBSTITUTE(実質収支比率等に係る経年分析!G$47,"▲","-")),2)</f>
        <v>42.13</v>
      </c>
      <c r="D20" s="171">
        <f>ROUND(VALUE(SUBSTITUTE(実質収支比率等に係る経年分析!H$47,"▲","-")),2)</f>
        <v>42.05</v>
      </c>
      <c r="E20" s="171">
        <f>ROUND(VALUE(SUBSTITUTE(実質収支比率等に係る経年分析!I$47,"▲","-")),2)</f>
        <v>40.28</v>
      </c>
      <c r="F20" s="171">
        <f>ROUND(VALUE(SUBSTITUTE(実質収支比率等に係る経年分析!J$47,"▲","-")),2)</f>
        <v>50.12</v>
      </c>
    </row>
    <row r="21" spans="1:11" x14ac:dyDescent="0.15">
      <c r="A21" s="171" t="s">
        <v>57</v>
      </c>
      <c r="B21" s="171">
        <f>IF(ISNUMBER(VALUE(SUBSTITUTE(実質収支比率等に係る経年分析!F$49,"▲","-"))),ROUND(VALUE(SUBSTITUTE(実質収支比率等に係る経年分析!F$49,"▲","-")),2),NA())</f>
        <v>-5.88</v>
      </c>
      <c r="C21" s="171">
        <f>IF(ISNUMBER(VALUE(SUBSTITUTE(実質収支比率等に係る経年分析!G$49,"▲","-"))),ROUND(VALUE(SUBSTITUTE(実質収支比率等に係る経年分析!G$49,"▲","-")),2),NA())</f>
        <v>-31.58</v>
      </c>
      <c r="D21" s="171">
        <f>IF(ISNUMBER(VALUE(SUBSTITUTE(実質収支比率等に係る経年分析!H$49,"▲","-"))),ROUND(VALUE(SUBSTITUTE(実質収支比率等に係る経年分析!H$49,"▲","-")),2),NA())</f>
        <v>-6.33</v>
      </c>
      <c r="E21" s="171">
        <f>IF(ISNUMBER(VALUE(SUBSTITUTE(実質収支比率等に係る経年分析!I$49,"▲","-"))),ROUND(VALUE(SUBSTITUTE(実質収支比率等に係る経年分析!I$49,"▲","-")),2),NA())</f>
        <v>-7.13</v>
      </c>
      <c r="F21" s="171">
        <f>IF(ISNUMBER(VALUE(SUBSTITUTE(実質収支比率等に係る経年分析!J$49,"▲","-"))),ROUND(VALUE(SUBSTITUTE(実質収支比率等に係る経年分析!J$49,"▲","-")),2),NA())</f>
        <v>4.97</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後期高齢者医療事業へ振替</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x14ac:dyDescent="0.15">
      <c r="A32" s="172" t="str">
        <f>IF(連結実質赤字比率に係る赤字・黒字の構成分析!C$38="",NA(),連結実質赤字比率に係る赤字・黒字の構成分析!C$38)</f>
        <v>国民健康保険事業・事業勘定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0.62</v>
      </c>
    </row>
    <row r="33" spans="1:16" x14ac:dyDescent="0.15">
      <c r="A33" s="172" t="str">
        <f>IF(連結実質赤字比率に係る赤字・黒字の構成分析!C$37="",NA(),連結実質赤字比率に係る赤字・黒字の構成分析!C$37)</f>
        <v>介護保険事業・事業勘定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8.9499999999999993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17.329999999999998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17.3</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1308</v>
      </c>
      <c r="E42" s="173"/>
      <c r="F42" s="173"/>
      <c r="G42" s="173">
        <f>'実質公債費比率（分子）の構造'!L$52</f>
        <v>1180</v>
      </c>
      <c r="H42" s="173"/>
      <c r="I42" s="173"/>
      <c r="J42" s="173">
        <f>'実質公債費比率（分子）の構造'!M$52</f>
        <v>1198</v>
      </c>
      <c r="K42" s="173"/>
      <c r="L42" s="173"/>
      <c r="M42" s="173">
        <f>'実質公債費比率（分子）の構造'!N$52</f>
        <v>1184</v>
      </c>
      <c r="N42" s="173"/>
      <c r="O42" s="173"/>
      <c r="P42" s="173">
        <f>'実質公債費比率（分子）の構造'!O$52</f>
        <v>1218</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67</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68</v>
      </c>
      <c r="B46" s="173">
        <f>'実質公債費比率（分子）の構造'!K$48</f>
        <v>465</v>
      </c>
      <c r="C46" s="173"/>
      <c r="D46" s="173"/>
      <c r="E46" s="173">
        <f>'実質公債費比率（分子）の構造'!L$48</f>
        <v>320</v>
      </c>
      <c r="F46" s="173"/>
      <c r="G46" s="173"/>
      <c r="H46" s="173">
        <f>'実質公債費比率（分子）の構造'!M$48</f>
        <v>307</v>
      </c>
      <c r="I46" s="173"/>
      <c r="J46" s="173"/>
      <c r="K46" s="173">
        <f>'実質公債費比率（分子）の構造'!N$48</f>
        <v>276</v>
      </c>
      <c r="L46" s="173"/>
      <c r="M46" s="173"/>
      <c r="N46" s="173">
        <f>'実質公債費比率（分子）の構造'!O$48</f>
        <v>300</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841</v>
      </c>
      <c r="C49" s="173"/>
      <c r="D49" s="173"/>
      <c r="E49" s="173">
        <f>'実質公債費比率（分子）の構造'!L$45</f>
        <v>874</v>
      </c>
      <c r="F49" s="173"/>
      <c r="G49" s="173"/>
      <c r="H49" s="173">
        <f>'実質公債費比率（分子）の構造'!M$45</f>
        <v>865</v>
      </c>
      <c r="I49" s="173"/>
      <c r="J49" s="173"/>
      <c r="K49" s="173">
        <f>'実質公債費比率（分子）の構造'!N$45</f>
        <v>891</v>
      </c>
      <c r="L49" s="173"/>
      <c r="M49" s="173"/>
      <c r="N49" s="173">
        <f>'実質公債費比率（分子）の構造'!O$45</f>
        <v>958</v>
      </c>
      <c r="O49" s="173"/>
      <c r="P49" s="173"/>
    </row>
    <row r="50" spans="1:16" x14ac:dyDescent="0.15">
      <c r="A50" s="173" t="s">
        <v>72</v>
      </c>
      <c r="B50" s="173" t="e">
        <f>NA()</f>
        <v>#N/A</v>
      </c>
      <c r="C50" s="173">
        <f>IF(ISNUMBER('実質公債費比率（分子）の構造'!K$53),'実質公債費比率（分子）の構造'!K$53,NA())</f>
        <v>-2</v>
      </c>
      <c r="D50" s="173" t="e">
        <f>NA()</f>
        <v>#N/A</v>
      </c>
      <c r="E50" s="173" t="e">
        <f>NA()</f>
        <v>#N/A</v>
      </c>
      <c r="F50" s="173">
        <f>IF(ISNUMBER('実質公債費比率（分子）の構造'!L$53),'実質公債費比率（分子）の構造'!L$53,NA())</f>
        <v>14</v>
      </c>
      <c r="G50" s="173" t="e">
        <f>NA()</f>
        <v>#N/A</v>
      </c>
      <c r="H50" s="173" t="e">
        <f>NA()</f>
        <v>#N/A</v>
      </c>
      <c r="I50" s="173">
        <f>IF(ISNUMBER('実質公債費比率（分子）の構造'!M$53),'実質公債費比率（分子）の構造'!M$53,NA())</f>
        <v>-26</v>
      </c>
      <c r="J50" s="173" t="e">
        <f>NA()</f>
        <v>#N/A</v>
      </c>
      <c r="K50" s="173" t="e">
        <f>NA()</f>
        <v>#N/A</v>
      </c>
      <c r="L50" s="173">
        <f>IF(ISNUMBER('実質公債費比率（分子）の構造'!N$53),'実質公債費比率（分子）の構造'!N$53,NA())</f>
        <v>-17</v>
      </c>
      <c r="M50" s="173" t="e">
        <f>NA()</f>
        <v>#N/A</v>
      </c>
      <c r="N50" s="173" t="e">
        <f>NA()</f>
        <v>#N/A</v>
      </c>
      <c r="O50" s="173">
        <f>IF(ISNUMBER('実質公債費比率（分子）の構造'!O$53),'実質公債費比率（分子）の構造'!O$53,NA())</f>
        <v>40</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9852</v>
      </c>
      <c r="E56" s="172"/>
      <c r="F56" s="172"/>
      <c r="G56" s="172">
        <f>'将来負担比率（分子）の構造'!J$52</f>
        <v>9813</v>
      </c>
      <c r="H56" s="172"/>
      <c r="I56" s="172"/>
      <c r="J56" s="172">
        <f>'将来負担比率（分子）の構造'!K$52</f>
        <v>9524</v>
      </c>
      <c r="K56" s="172"/>
      <c r="L56" s="172"/>
      <c r="M56" s="172">
        <f>'将来負担比率（分子）の構造'!L$52</f>
        <v>9625</v>
      </c>
      <c r="N56" s="172"/>
      <c r="O56" s="172"/>
      <c r="P56" s="172">
        <f>'将来負担比率（分子）の構造'!M$52</f>
        <v>9956</v>
      </c>
    </row>
    <row r="57" spans="1:16" x14ac:dyDescent="0.15">
      <c r="A57" s="172" t="s">
        <v>43</v>
      </c>
      <c r="B57" s="172"/>
      <c r="C57" s="172"/>
      <c r="D57" s="172">
        <f>'将来負担比率（分子）の構造'!I$51</f>
        <v>3273</v>
      </c>
      <c r="E57" s="172"/>
      <c r="F57" s="172"/>
      <c r="G57" s="172">
        <f>'将来負担比率（分子）の構造'!J$51</f>
        <v>2753</v>
      </c>
      <c r="H57" s="172"/>
      <c r="I57" s="172"/>
      <c r="J57" s="172">
        <f>'将来負担比率（分子）の構造'!K$51</f>
        <v>2396</v>
      </c>
      <c r="K57" s="172"/>
      <c r="L57" s="172"/>
      <c r="M57" s="172">
        <f>'将来負担比率（分子）の構造'!L$51</f>
        <v>1988</v>
      </c>
      <c r="N57" s="172"/>
      <c r="O57" s="172"/>
      <c r="P57" s="172">
        <f>'将来負担比率（分子）の構造'!M$51</f>
        <v>1871</v>
      </c>
    </row>
    <row r="58" spans="1:16" x14ac:dyDescent="0.15">
      <c r="A58" s="172" t="s">
        <v>42</v>
      </c>
      <c r="B58" s="172"/>
      <c r="C58" s="172"/>
      <c r="D58" s="172">
        <f>'将来負担比率（分子）の構造'!I$50</f>
        <v>7879</v>
      </c>
      <c r="E58" s="172"/>
      <c r="F58" s="172"/>
      <c r="G58" s="172">
        <f>'将来負担比率（分子）の構造'!J$50</f>
        <v>8812</v>
      </c>
      <c r="H58" s="172"/>
      <c r="I58" s="172"/>
      <c r="J58" s="172">
        <f>'将来負担比率（分子）の構造'!K$50</f>
        <v>8099</v>
      </c>
      <c r="K58" s="172"/>
      <c r="L58" s="172"/>
      <c r="M58" s="172">
        <f>'将来負担比率（分子）の構造'!L$50</f>
        <v>7454</v>
      </c>
      <c r="N58" s="172"/>
      <c r="O58" s="172"/>
      <c r="P58" s="172">
        <f>'将来負担比率（分子）の構造'!M$50</f>
        <v>8233</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36</v>
      </c>
      <c r="B62" s="172">
        <f>'将来負担比率（分子）の構造'!I$45</f>
        <v>946</v>
      </c>
      <c r="C62" s="172"/>
      <c r="D62" s="172"/>
      <c r="E62" s="172">
        <f>'将来負担比率（分子）の構造'!J$45</f>
        <v>842</v>
      </c>
      <c r="F62" s="172"/>
      <c r="G62" s="172"/>
      <c r="H62" s="172">
        <f>'将来負担比率（分子）の構造'!K$45</f>
        <v>812</v>
      </c>
      <c r="I62" s="172"/>
      <c r="J62" s="172"/>
      <c r="K62" s="172">
        <f>'将来負担比率（分子）の構造'!L$45</f>
        <v>736</v>
      </c>
      <c r="L62" s="172"/>
      <c r="M62" s="172"/>
      <c r="N62" s="172">
        <f>'将来負担比率（分子）の構造'!M$45</f>
        <v>652</v>
      </c>
      <c r="O62" s="172"/>
      <c r="P62" s="172"/>
    </row>
    <row r="63" spans="1:16" x14ac:dyDescent="0.15">
      <c r="A63" s="172" t="s">
        <v>35</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34</v>
      </c>
      <c r="B64" s="172">
        <f>'将来負担比率（分子）の構造'!I$43</f>
        <v>4329</v>
      </c>
      <c r="C64" s="172"/>
      <c r="D64" s="172"/>
      <c r="E64" s="172">
        <f>'将来負担比率（分子）の構造'!J$43</f>
        <v>3693</v>
      </c>
      <c r="F64" s="172"/>
      <c r="G64" s="172"/>
      <c r="H64" s="172">
        <f>'将来負担比率（分子）の構造'!K$43</f>
        <v>3154</v>
      </c>
      <c r="I64" s="172"/>
      <c r="J64" s="172"/>
      <c r="K64" s="172">
        <f>'将来負担比率（分子）の構造'!L$43</f>
        <v>2478</v>
      </c>
      <c r="L64" s="172"/>
      <c r="M64" s="172"/>
      <c r="N64" s="172">
        <f>'将来負担比率（分子）の構造'!M$43</f>
        <v>2191</v>
      </c>
      <c r="O64" s="172"/>
      <c r="P64" s="172"/>
    </row>
    <row r="65" spans="1:16" x14ac:dyDescent="0.15">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32</v>
      </c>
      <c r="B66" s="172">
        <f>'将来負担比率（分子）の構造'!I$41</f>
        <v>8565</v>
      </c>
      <c r="C66" s="172"/>
      <c r="D66" s="172"/>
      <c r="E66" s="172">
        <f>'将来負担比率（分子）の構造'!J$41</f>
        <v>9146</v>
      </c>
      <c r="F66" s="172"/>
      <c r="G66" s="172"/>
      <c r="H66" s="172">
        <f>'将来負担比率（分子）の構造'!K$41</f>
        <v>9267</v>
      </c>
      <c r="I66" s="172"/>
      <c r="J66" s="172"/>
      <c r="K66" s="172">
        <f>'将来負担比率（分子）の構造'!L$41</f>
        <v>10430</v>
      </c>
      <c r="L66" s="172"/>
      <c r="M66" s="172"/>
      <c r="N66" s="172">
        <f>'将来負担比率（分子）の構造'!M$41</f>
        <v>11636</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2864</v>
      </c>
      <c r="C72" s="176">
        <f>基金残高に係る経年分析!G55</f>
        <v>2865</v>
      </c>
      <c r="D72" s="176">
        <f>基金残高に係る経年分析!H55</f>
        <v>3796</v>
      </c>
    </row>
    <row r="73" spans="1:16" x14ac:dyDescent="0.15">
      <c r="A73" s="175" t="s">
        <v>79</v>
      </c>
      <c r="B73" s="176">
        <f>基金残高に係る経年分析!F56</f>
        <v>0</v>
      </c>
      <c r="C73" s="176">
        <f>基金残高に係る経年分析!G56</f>
        <v>0</v>
      </c>
      <c r="D73" s="176">
        <f>基金残高に係る経年分析!H56</f>
        <v>0</v>
      </c>
    </row>
    <row r="74" spans="1:16" x14ac:dyDescent="0.15">
      <c r="A74" s="175" t="s">
        <v>80</v>
      </c>
      <c r="B74" s="176">
        <f>基金残高に係る経年分析!F57</f>
        <v>3464</v>
      </c>
      <c r="C74" s="176">
        <f>基金残高に係る経年分析!G57</f>
        <v>2750</v>
      </c>
      <c r="D74" s="176">
        <f>基金残高に係る経年分析!H57</f>
        <v>2589</v>
      </c>
    </row>
  </sheetData>
  <sheetProtection algorithmName="SHA-512" hashValue="pi1yd0JRpS2WsrtRxJ7hnEsBdcMXbk+7U/UKD9TFMbeFRl8KnSrDKY6cNOkv1xBECqyRYf1WBUAFKMswb2Vhmw==" saltValue="BY9VS44y9c41zQyqjzHd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7" sqref="AD27:AK27"/>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228</v>
      </c>
      <c r="C5" s="617"/>
      <c r="D5" s="617"/>
      <c r="E5" s="617"/>
      <c r="F5" s="617"/>
      <c r="G5" s="617"/>
      <c r="H5" s="617"/>
      <c r="I5" s="617"/>
      <c r="J5" s="617"/>
      <c r="K5" s="617"/>
      <c r="L5" s="617"/>
      <c r="M5" s="617"/>
      <c r="N5" s="617"/>
      <c r="O5" s="617"/>
      <c r="P5" s="617"/>
      <c r="Q5" s="618"/>
      <c r="R5" s="619">
        <v>5586991</v>
      </c>
      <c r="S5" s="620"/>
      <c r="T5" s="620"/>
      <c r="U5" s="620"/>
      <c r="V5" s="620"/>
      <c r="W5" s="620"/>
      <c r="X5" s="620"/>
      <c r="Y5" s="621"/>
      <c r="Z5" s="622">
        <v>34.5</v>
      </c>
      <c r="AA5" s="622"/>
      <c r="AB5" s="622"/>
      <c r="AC5" s="622"/>
      <c r="AD5" s="623">
        <v>5105601</v>
      </c>
      <c r="AE5" s="623"/>
      <c r="AF5" s="623"/>
      <c r="AG5" s="623"/>
      <c r="AH5" s="623"/>
      <c r="AI5" s="623"/>
      <c r="AJ5" s="623"/>
      <c r="AK5" s="623"/>
      <c r="AL5" s="624">
        <v>69.5</v>
      </c>
      <c r="AM5" s="625"/>
      <c r="AN5" s="625"/>
      <c r="AO5" s="626"/>
      <c r="AP5" s="616" t="s">
        <v>229</v>
      </c>
      <c r="AQ5" s="617"/>
      <c r="AR5" s="617"/>
      <c r="AS5" s="617"/>
      <c r="AT5" s="617"/>
      <c r="AU5" s="617"/>
      <c r="AV5" s="617"/>
      <c r="AW5" s="617"/>
      <c r="AX5" s="617"/>
      <c r="AY5" s="617"/>
      <c r="AZ5" s="617"/>
      <c r="BA5" s="617"/>
      <c r="BB5" s="617"/>
      <c r="BC5" s="617"/>
      <c r="BD5" s="617"/>
      <c r="BE5" s="617"/>
      <c r="BF5" s="618"/>
      <c r="BG5" s="630">
        <v>5105601</v>
      </c>
      <c r="BH5" s="631"/>
      <c r="BI5" s="631"/>
      <c r="BJ5" s="631"/>
      <c r="BK5" s="631"/>
      <c r="BL5" s="631"/>
      <c r="BM5" s="631"/>
      <c r="BN5" s="632"/>
      <c r="BO5" s="633">
        <v>91.4</v>
      </c>
      <c r="BP5" s="633"/>
      <c r="BQ5" s="633"/>
      <c r="BR5" s="633"/>
      <c r="BS5" s="634">
        <v>87</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27" t="s">
        <v>233</v>
      </c>
      <c r="C6" s="628"/>
      <c r="D6" s="628"/>
      <c r="E6" s="628"/>
      <c r="F6" s="628"/>
      <c r="G6" s="628"/>
      <c r="H6" s="628"/>
      <c r="I6" s="628"/>
      <c r="J6" s="628"/>
      <c r="K6" s="628"/>
      <c r="L6" s="628"/>
      <c r="M6" s="628"/>
      <c r="N6" s="628"/>
      <c r="O6" s="628"/>
      <c r="P6" s="628"/>
      <c r="Q6" s="629"/>
      <c r="R6" s="630">
        <v>113965</v>
      </c>
      <c r="S6" s="631"/>
      <c r="T6" s="631"/>
      <c r="U6" s="631"/>
      <c r="V6" s="631"/>
      <c r="W6" s="631"/>
      <c r="X6" s="631"/>
      <c r="Y6" s="632"/>
      <c r="Z6" s="633">
        <v>0.7</v>
      </c>
      <c r="AA6" s="633"/>
      <c r="AB6" s="633"/>
      <c r="AC6" s="633"/>
      <c r="AD6" s="634">
        <v>113965</v>
      </c>
      <c r="AE6" s="634"/>
      <c r="AF6" s="634"/>
      <c r="AG6" s="634"/>
      <c r="AH6" s="634"/>
      <c r="AI6" s="634"/>
      <c r="AJ6" s="634"/>
      <c r="AK6" s="634"/>
      <c r="AL6" s="635">
        <v>1.6</v>
      </c>
      <c r="AM6" s="636"/>
      <c r="AN6" s="636"/>
      <c r="AO6" s="637"/>
      <c r="AP6" s="627" t="s">
        <v>234</v>
      </c>
      <c r="AQ6" s="628"/>
      <c r="AR6" s="628"/>
      <c r="AS6" s="628"/>
      <c r="AT6" s="628"/>
      <c r="AU6" s="628"/>
      <c r="AV6" s="628"/>
      <c r="AW6" s="628"/>
      <c r="AX6" s="628"/>
      <c r="AY6" s="628"/>
      <c r="AZ6" s="628"/>
      <c r="BA6" s="628"/>
      <c r="BB6" s="628"/>
      <c r="BC6" s="628"/>
      <c r="BD6" s="628"/>
      <c r="BE6" s="628"/>
      <c r="BF6" s="629"/>
      <c r="BG6" s="630">
        <v>5105601</v>
      </c>
      <c r="BH6" s="631"/>
      <c r="BI6" s="631"/>
      <c r="BJ6" s="631"/>
      <c r="BK6" s="631"/>
      <c r="BL6" s="631"/>
      <c r="BM6" s="631"/>
      <c r="BN6" s="632"/>
      <c r="BO6" s="633">
        <v>91.4</v>
      </c>
      <c r="BP6" s="633"/>
      <c r="BQ6" s="633"/>
      <c r="BR6" s="633"/>
      <c r="BS6" s="634">
        <v>87</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123856</v>
      </c>
      <c r="CS6" s="631"/>
      <c r="CT6" s="631"/>
      <c r="CU6" s="631"/>
      <c r="CV6" s="631"/>
      <c r="CW6" s="631"/>
      <c r="CX6" s="631"/>
      <c r="CY6" s="632"/>
      <c r="CZ6" s="624">
        <v>0.8</v>
      </c>
      <c r="DA6" s="625"/>
      <c r="DB6" s="625"/>
      <c r="DC6" s="644"/>
      <c r="DD6" s="639" t="s">
        <v>130</v>
      </c>
      <c r="DE6" s="631"/>
      <c r="DF6" s="631"/>
      <c r="DG6" s="631"/>
      <c r="DH6" s="631"/>
      <c r="DI6" s="631"/>
      <c r="DJ6" s="631"/>
      <c r="DK6" s="631"/>
      <c r="DL6" s="631"/>
      <c r="DM6" s="631"/>
      <c r="DN6" s="631"/>
      <c r="DO6" s="631"/>
      <c r="DP6" s="632"/>
      <c r="DQ6" s="639">
        <v>123856</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3969</v>
      </c>
      <c r="S7" s="631"/>
      <c r="T7" s="631"/>
      <c r="U7" s="631"/>
      <c r="V7" s="631"/>
      <c r="W7" s="631"/>
      <c r="X7" s="631"/>
      <c r="Y7" s="632"/>
      <c r="Z7" s="633">
        <v>0</v>
      </c>
      <c r="AA7" s="633"/>
      <c r="AB7" s="633"/>
      <c r="AC7" s="633"/>
      <c r="AD7" s="634">
        <v>3969</v>
      </c>
      <c r="AE7" s="634"/>
      <c r="AF7" s="634"/>
      <c r="AG7" s="634"/>
      <c r="AH7" s="634"/>
      <c r="AI7" s="634"/>
      <c r="AJ7" s="634"/>
      <c r="AK7" s="634"/>
      <c r="AL7" s="635">
        <v>0.1</v>
      </c>
      <c r="AM7" s="636"/>
      <c r="AN7" s="636"/>
      <c r="AO7" s="637"/>
      <c r="AP7" s="627" t="s">
        <v>237</v>
      </c>
      <c r="AQ7" s="628"/>
      <c r="AR7" s="628"/>
      <c r="AS7" s="628"/>
      <c r="AT7" s="628"/>
      <c r="AU7" s="628"/>
      <c r="AV7" s="628"/>
      <c r="AW7" s="628"/>
      <c r="AX7" s="628"/>
      <c r="AY7" s="628"/>
      <c r="AZ7" s="628"/>
      <c r="BA7" s="628"/>
      <c r="BB7" s="628"/>
      <c r="BC7" s="628"/>
      <c r="BD7" s="628"/>
      <c r="BE7" s="628"/>
      <c r="BF7" s="629"/>
      <c r="BG7" s="630">
        <v>2082644</v>
      </c>
      <c r="BH7" s="631"/>
      <c r="BI7" s="631"/>
      <c r="BJ7" s="631"/>
      <c r="BK7" s="631"/>
      <c r="BL7" s="631"/>
      <c r="BM7" s="631"/>
      <c r="BN7" s="632"/>
      <c r="BO7" s="633">
        <v>37.299999999999997</v>
      </c>
      <c r="BP7" s="633"/>
      <c r="BQ7" s="633"/>
      <c r="BR7" s="633"/>
      <c r="BS7" s="634">
        <v>87</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1585714</v>
      </c>
      <c r="CS7" s="631"/>
      <c r="CT7" s="631"/>
      <c r="CU7" s="631"/>
      <c r="CV7" s="631"/>
      <c r="CW7" s="631"/>
      <c r="CX7" s="631"/>
      <c r="CY7" s="632"/>
      <c r="CZ7" s="633">
        <v>10.4</v>
      </c>
      <c r="DA7" s="633"/>
      <c r="DB7" s="633"/>
      <c r="DC7" s="633"/>
      <c r="DD7" s="639">
        <v>50581</v>
      </c>
      <c r="DE7" s="631"/>
      <c r="DF7" s="631"/>
      <c r="DG7" s="631"/>
      <c r="DH7" s="631"/>
      <c r="DI7" s="631"/>
      <c r="DJ7" s="631"/>
      <c r="DK7" s="631"/>
      <c r="DL7" s="631"/>
      <c r="DM7" s="631"/>
      <c r="DN7" s="631"/>
      <c r="DO7" s="631"/>
      <c r="DP7" s="632"/>
      <c r="DQ7" s="639">
        <v>1280652</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40252</v>
      </c>
      <c r="S8" s="631"/>
      <c r="T8" s="631"/>
      <c r="U8" s="631"/>
      <c r="V8" s="631"/>
      <c r="W8" s="631"/>
      <c r="X8" s="631"/>
      <c r="Y8" s="632"/>
      <c r="Z8" s="633">
        <v>0.2</v>
      </c>
      <c r="AA8" s="633"/>
      <c r="AB8" s="633"/>
      <c r="AC8" s="633"/>
      <c r="AD8" s="634">
        <v>40252</v>
      </c>
      <c r="AE8" s="634"/>
      <c r="AF8" s="634"/>
      <c r="AG8" s="634"/>
      <c r="AH8" s="634"/>
      <c r="AI8" s="634"/>
      <c r="AJ8" s="634"/>
      <c r="AK8" s="634"/>
      <c r="AL8" s="635">
        <v>0.5</v>
      </c>
      <c r="AM8" s="636"/>
      <c r="AN8" s="636"/>
      <c r="AO8" s="637"/>
      <c r="AP8" s="627" t="s">
        <v>240</v>
      </c>
      <c r="AQ8" s="628"/>
      <c r="AR8" s="628"/>
      <c r="AS8" s="628"/>
      <c r="AT8" s="628"/>
      <c r="AU8" s="628"/>
      <c r="AV8" s="628"/>
      <c r="AW8" s="628"/>
      <c r="AX8" s="628"/>
      <c r="AY8" s="628"/>
      <c r="AZ8" s="628"/>
      <c r="BA8" s="628"/>
      <c r="BB8" s="628"/>
      <c r="BC8" s="628"/>
      <c r="BD8" s="628"/>
      <c r="BE8" s="628"/>
      <c r="BF8" s="629"/>
      <c r="BG8" s="630">
        <v>58456</v>
      </c>
      <c r="BH8" s="631"/>
      <c r="BI8" s="631"/>
      <c r="BJ8" s="631"/>
      <c r="BK8" s="631"/>
      <c r="BL8" s="631"/>
      <c r="BM8" s="631"/>
      <c r="BN8" s="632"/>
      <c r="BO8" s="633">
        <v>1</v>
      </c>
      <c r="BP8" s="633"/>
      <c r="BQ8" s="633"/>
      <c r="BR8" s="633"/>
      <c r="BS8" s="634" t="s">
        <v>130</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5155354</v>
      </c>
      <c r="CS8" s="631"/>
      <c r="CT8" s="631"/>
      <c r="CU8" s="631"/>
      <c r="CV8" s="631"/>
      <c r="CW8" s="631"/>
      <c r="CX8" s="631"/>
      <c r="CY8" s="632"/>
      <c r="CZ8" s="633">
        <v>34</v>
      </c>
      <c r="DA8" s="633"/>
      <c r="DB8" s="633"/>
      <c r="DC8" s="633"/>
      <c r="DD8" s="639">
        <v>43691</v>
      </c>
      <c r="DE8" s="631"/>
      <c r="DF8" s="631"/>
      <c r="DG8" s="631"/>
      <c r="DH8" s="631"/>
      <c r="DI8" s="631"/>
      <c r="DJ8" s="631"/>
      <c r="DK8" s="631"/>
      <c r="DL8" s="631"/>
      <c r="DM8" s="631"/>
      <c r="DN8" s="631"/>
      <c r="DO8" s="631"/>
      <c r="DP8" s="632"/>
      <c r="DQ8" s="639">
        <v>2111132</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47595</v>
      </c>
      <c r="S9" s="631"/>
      <c r="T9" s="631"/>
      <c r="U9" s="631"/>
      <c r="V9" s="631"/>
      <c r="W9" s="631"/>
      <c r="X9" s="631"/>
      <c r="Y9" s="632"/>
      <c r="Z9" s="633">
        <v>0.3</v>
      </c>
      <c r="AA9" s="633"/>
      <c r="AB9" s="633"/>
      <c r="AC9" s="633"/>
      <c r="AD9" s="634">
        <v>47595</v>
      </c>
      <c r="AE9" s="634"/>
      <c r="AF9" s="634"/>
      <c r="AG9" s="634"/>
      <c r="AH9" s="634"/>
      <c r="AI9" s="634"/>
      <c r="AJ9" s="634"/>
      <c r="AK9" s="634"/>
      <c r="AL9" s="635">
        <v>0.6</v>
      </c>
      <c r="AM9" s="636"/>
      <c r="AN9" s="636"/>
      <c r="AO9" s="637"/>
      <c r="AP9" s="627" t="s">
        <v>243</v>
      </c>
      <c r="AQ9" s="628"/>
      <c r="AR9" s="628"/>
      <c r="AS9" s="628"/>
      <c r="AT9" s="628"/>
      <c r="AU9" s="628"/>
      <c r="AV9" s="628"/>
      <c r="AW9" s="628"/>
      <c r="AX9" s="628"/>
      <c r="AY9" s="628"/>
      <c r="AZ9" s="628"/>
      <c r="BA9" s="628"/>
      <c r="BB9" s="628"/>
      <c r="BC9" s="628"/>
      <c r="BD9" s="628"/>
      <c r="BE9" s="628"/>
      <c r="BF9" s="629"/>
      <c r="BG9" s="630">
        <v>1593223</v>
      </c>
      <c r="BH9" s="631"/>
      <c r="BI9" s="631"/>
      <c r="BJ9" s="631"/>
      <c r="BK9" s="631"/>
      <c r="BL9" s="631"/>
      <c r="BM9" s="631"/>
      <c r="BN9" s="632"/>
      <c r="BO9" s="633">
        <v>28.5</v>
      </c>
      <c r="BP9" s="633"/>
      <c r="BQ9" s="633"/>
      <c r="BR9" s="633"/>
      <c r="BS9" s="634" t="s">
        <v>130</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2651278</v>
      </c>
      <c r="CS9" s="631"/>
      <c r="CT9" s="631"/>
      <c r="CU9" s="631"/>
      <c r="CV9" s="631"/>
      <c r="CW9" s="631"/>
      <c r="CX9" s="631"/>
      <c r="CY9" s="632"/>
      <c r="CZ9" s="633">
        <v>17.5</v>
      </c>
      <c r="DA9" s="633"/>
      <c r="DB9" s="633"/>
      <c r="DC9" s="633"/>
      <c r="DD9" s="639">
        <v>1336519</v>
      </c>
      <c r="DE9" s="631"/>
      <c r="DF9" s="631"/>
      <c r="DG9" s="631"/>
      <c r="DH9" s="631"/>
      <c r="DI9" s="631"/>
      <c r="DJ9" s="631"/>
      <c r="DK9" s="631"/>
      <c r="DL9" s="631"/>
      <c r="DM9" s="631"/>
      <c r="DN9" s="631"/>
      <c r="DO9" s="631"/>
      <c r="DP9" s="632"/>
      <c r="DQ9" s="639">
        <v>796636</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130</v>
      </c>
      <c r="AE10" s="634"/>
      <c r="AF10" s="634"/>
      <c r="AG10" s="634"/>
      <c r="AH10" s="634"/>
      <c r="AI10" s="634"/>
      <c r="AJ10" s="634"/>
      <c r="AK10" s="634"/>
      <c r="AL10" s="635" t="s">
        <v>130</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87678</v>
      </c>
      <c r="BH10" s="631"/>
      <c r="BI10" s="631"/>
      <c r="BJ10" s="631"/>
      <c r="BK10" s="631"/>
      <c r="BL10" s="631"/>
      <c r="BM10" s="631"/>
      <c r="BN10" s="632"/>
      <c r="BO10" s="633">
        <v>1.6</v>
      </c>
      <c r="BP10" s="633"/>
      <c r="BQ10" s="633"/>
      <c r="BR10" s="633"/>
      <c r="BS10" s="634" t="s">
        <v>130</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69500</v>
      </c>
      <c r="CS10" s="631"/>
      <c r="CT10" s="631"/>
      <c r="CU10" s="631"/>
      <c r="CV10" s="631"/>
      <c r="CW10" s="631"/>
      <c r="CX10" s="631"/>
      <c r="CY10" s="632"/>
      <c r="CZ10" s="633">
        <v>0.5</v>
      </c>
      <c r="DA10" s="633"/>
      <c r="DB10" s="633"/>
      <c r="DC10" s="633"/>
      <c r="DD10" s="639" t="s">
        <v>130</v>
      </c>
      <c r="DE10" s="631"/>
      <c r="DF10" s="631"/>
      <c r="DG10" s="631"/>
      <c r="DH10" s="631"/>
      <c r="DI10" s="631"/>
      <c r="DJ10" s="631"/>
      <c r="DK10" s="631"/>
      <c r="DL10" s="631"/>
      <c r="DM10" s="631"/>
      <c r="DN10" s="631"/>
      <c r="DO10" s="631"/>
      <c r="DP10" s="632"/>
      <c r="DQ10" s="639">
        <v>14500</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728780</v>
      </c>
      <c r="S11" s="631"/>
      <c r="T11" s="631"/>
      <c r="U11" s="631"/>
      <c r="V11" s="631"/>
      <c r="W11" s="631"/>
      <c r="X11" s="631"/>
      <c r="Y11" s="632"/>
      <c r="Z11" s="635">
        <v>4.5</v>
      </c>
      <c r="AA11" s="636"/>
      <c r="AB11" s="636"/>
      <c r="AC11" s="648"/>
      <c r="AD11" s="639">
        <v>728780</v>
      </c>
      <c r="AE11" s="631"/>
      <c r="AF11" s="631"/>
      <c r="AG11" s="631"/>
      <c r="AH11" s="631"/>
      <c r="AI11" s="631"/>
      <c r="AJ11" s="631"/>
      <c r="AK11" s="632"/>
      <c r="AL11" s="635">
        <v>9.9</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343287</v>
      </c>
      <c r="BH11" s="631"/>
      <c r="BI11" s="631"/>
      <c r="BJ11" s="631"/>
      <c r="BK11" s="631"/>
      <c r="BL11" s="631"/>
      <c r="BM11" s="631"/>
      <c r="BN11" s="632"/>
      <c r="BO11" s="633">
        <v>6.1</v>
      </c>
      <c r="BP11" s="633"/>
      <c r="BQ11" s="633"/>
      <c r="BR11" s="633"/>
      <c r="BS11" s="634">
        <v>87</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45261</v>
      </c>
      <c r="CS11" s="631"/>
      <c r="CT11" s="631"/>
      <c r="CU11" s="631"/>
      <c r="CV11" s="631"/>
      <c r="CW11" s="631"/>
      <c r="CX11" s="631"/>
      <c r="CY11" s="632"/>
      <c r="CZ11" s="633">
        <v>0.3</v>
      </c>
      <c r="DA11" s="633"/>
      <c r="DB11" s="633"/>
      <c r="DC11" s="633"/>
      <c r="DD11" s="639">
        <v>2485</v>
      </c>
      <c r="DE11" s="631"/>
      <c r="DF11" s="631"/>
      <c r="DG11" s="631"/>
      <c r="DH11" s="631"/>
      <c r="DI11" s="631"/>
      <c r="DJ11" s="631"/>
      <c r="DK11" s="631"/>
      <c r="DL11" s="631"/>
      <c r="DM11" s="631"/>
      <c r="DN11" s="631"/>
      <c r="DO11" s="631"/>
      <c r="DP11" s="632"/>
      <c r="DQ11" s="639">
        <v>29527</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33" t="s">
        <v>130</v>
      </c>
      <c r="AA12" s="633"/>
      <c r="AB12" s="633"/>
      <c r="AC12" s="633"/>
      <c r="AD12" s="634" t="s">
        <v>130</v>
      </c>
      <c r="AE12" s="634"/>
      <c r="AF12" s="634"/>
      <c r="AG12" s="634"/>
      <c r="AH12" s="634"/>
      <c r="AI12" s="634"/>
      <c r="AJ12" s="634"/>
      <c r="AK12" s="634"/>
      <c r="AL12" s="635" t="s">
        <v>130</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2749945</v>
      </c>
      <c r="BH12" s="631"/>
      <c r="BI12" s="631"/>
      <c r="BJ12" s="631"/>
      <c r="BK12" s="631"/>
      <c r="BL12" s="631"/>
      <c r="BM12" s="631"/>
      <c r="BN12" s="632"/>
      <c r="BO12" s="633">
        <v>49.2</v>
      </c>
      <c r="BP12" s="633"/>
      <c r="BQ12" s="633"/>
      <c r="BR12" s="633"/>
      <c r="BS12" s="634" t="s">
        <v>130</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140460</v>
      </c>
      <c r="CS12" s="631"/>
      <c r="CT12" s="631"/>
      <c r="CU12" s="631"/>
      <c r="CV12" s="631"/>
      <c r="CW12" s="631"/>
      <c r="CX12" s="631"/>
      <c r="CY12" s="632"/>
      <c r="CZ12" s="633">
        <v>0.9</v>
      </c>
      <c r="DA12" s="633"/>
      <c r="DB12" s="633"/>
      <c r="DC12" s="633"/>
      <c r="DD12" s="639" t="s">
        <v>130</v>
      </c>
      <c r="DE12" s="631"/>
      <c r="DF12" s="631"/>
      <c r="DG12" s="631"/>
      <c r="DH12" s="631"/>
      <c r="DI12" s="631"/>
      <c r="DJ12" s="631"/>
      <c r="DK12" s="631"/>
      <c r="DL12" s="631"/>
      <c r="DM12" s="631"/>
      <c r="DN12" s="631"/>
      <c r="DO12" s="631"/>
      <c r="DP12" s="632"/>
      <c r="DQ12" s="639">
        <v>102079</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130</v>
      </c>
      <c r="AA13" s="633"/>
      <c r="AB13" s="633"/>
      <c r="AC13" s="633"/>
      <c r="AD13" s="634" t="s">
        <v>130</v>
      </c>
      <c r="AE13" s="634"/>
      <c r="AF13" s="634"/>
      <c r="AG13" s="634"/>
      <c r="AH13" s="634"/>
      <c r="AI13" s="634"/>
      <c r="AJ13" s="634"/>
      <c r="AK13" s="634"/>
      <c r="AL13" s="635" t="s">
        <v>130</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2720779</v>
      </c>
      <c r="BH13" s="631"/>
      <c r="BI13" s="631"/>
      <c r="BJ13" s="631"/>
      <c r="BK13" s="631"/>
      <c r="BL13" s="631"/>
      <c r="BM13" s="631"/>
      <c r="BN13" s="632"/>
      <c r="BO13" s="633">
        <v>48.7</v>
      </c>
      <c r="BP13" s="633"/>
      <c r="BQ13" s="633"/>
      <c r="BR13" s="633"/>
      <c r="BS13" s="634" t="s">
        <v>130</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968082</v>
      </c>
      <c r="CS13" s="631"/>
      <c r="CT13" s="631"/>
      <c r="CU13" s="631"/>
      <c r="CV13" s="631"/>
      <c r="CW13" s="631"/>
      <c r="CX13" s="631"/>
      <c r="CY13" s="632"/>
      <c r="CZ13" s="633">
        <v>6.4</v>
      </c>
      <c r="DA13" s="633"/>
      <c r="DB13" s="633"/>
      <c r="DC13" s="633"/>
      <c r="DD13" s="639">
        <v>122131</v>
      </c>
      <c r="DE13" s="631"/>
      <c r="DF13" s="631"/>
      <c r="DG13" s="631"/>
      <c r="DH13" s="631"/>
      <c r="DI13" s="631"/>
      <c r="DJ13" s="631"/>
      <c r="DK13" s="631"/>
      <c r="DL13" s="631"/>
      <c r="DM13" s="631"/>
      <c r="DN13" s="631"/>
      <c r="DO13" s="631"/>
      <c r="DP13" s="632"/>
      <c r="DQ13" s="639">
        <v>876513</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130</v>
      </c>
      <c r="AE14" s="634"/>
      <c r="AF14" s="634"/>
      <c r="AG14" s="634"/>
      <c r="AH14" s="634"/>
      <c r="AI14" s="634"/>
      <c r="AJ14" s="634"/>
      <c r="AK14" s="634"/>
      <c r="AL14" s="635" t="s">
        <v>130</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77921</v>
      </c>
      <c r="BH14" s="631"/>
      <c r="BI14" s="631"/>
      <c r="BJ14" s="631"/>
      <c r="BK14" s="631"/>
      <c r="BL14" s="631"/>
      <c r="BM14" s="631"/>
      <c r="BN14" s="632"/>
      <c r="BO14" s="633">
        <v>1.4</v>
      </c>
      <c r="BP14" s="633"/>
      <c r="BQ14" s="633"/>
      <c r="BR14" s="633"/>
      <c r="BS14" s="634" t="s">
        <v>130</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518464</v>
      </c>
      <c r="CS14" s="631"/>
      <c r="CT14" s="631"/>
      <c r="CU14" s="631"/>
      <c r="CV14" s="631"/>
      <c r="CW14" s="631"/>
      <c r="CX14" s="631"/>
      <c r="CY14" s="632"/>
      <c r="CZ14" s="633">
        <v>3.4</v>
      </c>
      <c r="DA14" s="633"/>
      <c r="DB14" s="633"/>
      <c r="DC14" s="633"/>
      <c r="DD14" s="639">
        <v>12503</v>
      </c>
      <c r="DE14" s="631"/>
      <c r="DF14" s="631"/>
      <c r="DG14" s="631"/>
      <c r="DH14" s="631"/>
      <c r="DI14" s="631"/>
      <c r="DJ14" s="631"/>
      <c r="DK14" s="631"/>
      <c r="DL14" s="631"/>
      <c r="DM14" s="631"/>
      <c r="DN14" s="631"/>
      <c r="DO14" s="631"/>
      <c r="DP14" s="632"/>
      <c r="DQ14" s="639">
        <v>502064</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130</v>
      </c>
      <c r="AA15" s="633"/>
      <c r="AB15" s="633"/>
      <c r="AC15" s="633"/>
      <c r="AD15" s="634" t="s">
        <v>130</v>
      </c>
      <c r="AE15" s="634"/>
      <c r="AF15" s="634"/>
      <c r="AG15" s="634"/>
      <c r="AH15" s="634"/>
      <c r="AI15" s="634"/>
      <c r="AJ15" s="634"/>
      <c r="AK15" s="634"/>
      <c r="AL15" s="635" t="s">
        <v>130</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195091</v>
      </c>
      <c r="BH15" s="631"/>
      <c r="BI15" s="631"/>
      <c r="BJ15" s="631"/>
      <c r="BK15" s="631"/>
      <c r="BL15" s="631"/>
      <c r="BM15" s="631"/>
      <c r="BN15" s="632"/>
      <c r="BO15" s="633">
        <v>3.5</v>
      </c>
      <c r="BP15" s="633"/>
      <c r="BQ15" s="633"/>
      <c r="BR15" s="633"/>
      <c r="BS15" s="634" t="s">
        <v>130</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2968607</v>
      </c>
      <c r="CS15" s="631"/>
      <c r="CT15" s="631"/>
      <c r="CU15" s="631"/>
      <c r="CV15" s="631"/>
      <c r="CW15" s="631"/>
      <c r="CX15" s="631"/>
      <c r="CY15" s="632"/>
      <c r="CZ15" s="633">
        <v>19.5</v>
      </c>
      <c r="DA15" s="633"/>
      <c r="DB15" s="633"/>
      <c r="DC15" s="633"/>
      <c r="DD15" s="639">
        <v>1456244</v>
      </c>
      <c r="DE15" s="631"/>
      <c r="DF15" s="631"/>
      <c r="DG15" s="631"/>
      <c r="DH15" s="631"/>
      <c r="DI15" s="631"/>
      <c r="DJ15" s="631"/>
      <c r="DK15" s="631"/>
      <c r="DL15" s="631"/>
      <c r="DM15" s="631"/>
      <c r="DN15" s="631"/>
      <c r="DO15" s="631"/>
      <c r="DP15" s="632"/>
      <c r="DQ15" s="639">
        <v>1572637</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10340</v>
      </c>
      <c r="S16" s="631"/>
      <c r="T16" s="631"/>
      <c r="U16" s="631"/>
      <c r="V16" s="631"/>
      <c r="W16" s="631"/>
      <c r="X16" s="631"/>
      <c r="Y16" s="632"/>
      <c r="Z16" s="633">
        <v>0.1</v>
      </c>
      <c r="AA16" s="633"/>
      <c r="AB16" s="633"/>
      <c r="AC16" s="633"/>
      <c r="AD16" s="634">
        <v>10340</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33" t="s">
        <v>130</v>
      </c>
      <c r="BP16" s="633"/>
      <c r="BQ16" s="633"/>
      <c r="BR16" s="633"/>
      <c r="BS16" s="634" t="s">
        <v>130</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t="s">
        <v>130</v>
      </c>
      <c r="CS16" s="631"/>
      <c r="CT16" s="631"/>
      <c r="CU16" s="631"/>
      <c r="CV16" s="631"/>
      <c r="CW16" s="631"/>
      <c r="CX16" s="631"/>
      <c r="CY16" s="632"/>
      <c r="CZ16" s="633" t="s">
        <v>130</v>
      </c>
      <c r="DA16" s="633"/>
      <c r="DB16" s="633"/>
      <c r="DC16" s="633"/>
      <c r="DD16" s="639" t="s">
        <v>130</v>
      </c>
      <c r="DE16" s="631"/>
      <c r="DF16" s="631"/>
      <c r="DG16" s="631"/>
      <c r="DH16" s="631"/>
      <c r="DI16" s="631"/>
      <c r="DJ16" s="631"/>
      <c r="DK16" s="631"/>
      <c r="DL16" s="631"/>
      <c r="DM16" s="631"/>
      <c r="DN16" s="631"/>
      <c r="DO16" s="631"/>
      <c r="DP16" s="632"/>
      <c r="DQ16" s="639" t="s">
        <v>130</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68338</v>
      </c>
      <c r="S17" s="631"/>
      <c r="T17" s="631"/>
      <c r="U17" s="631"/>
      <c r="V17" s="631"/>
      <c r="W17" s="631"/>
      <c r="X17" s="631"/>
      <c r="Y17" s="632"/>
      <c r="Z17" s="633">
        <v>0.4</v>
      </c>
      <c r="AA17" s="633"/>
      <c r="AB17" s="633"/>
      <c r="AC17" s="633"/>
      <c r="AD17" s="634">
        <v>68338</v>
      </c>
      <c r="AE17" s="634"/>
      <c r="AF17" s="634"/>
      <c r="AG17" s="634"/>
      <c r="AH17" s="634"/>
      <c r="AI17" s="634"/>
      <c r="AJ17" s="634"/>
      <c r="AK17" s="634"/>
      <c r="AL17" s="635">
        <v>0.9</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130</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958312</v>
      </c>
      <c r="CS17" s="631"/>
      <c r="CT17" s="631"/>
      <c r="CU17" s="631"/>
      <c r="CV17" s="631"/>
      <c r="CW17" s="631"/>
      <c r="CX17" s="631"/>
      <c r="CY17" s="632"/>
      <c r="CZ17" s="633">
        <v>6.3</v>
      </c>
      <c r="DA17" s="633"/>
      <c r="DB17" s="633"/>
      <c r="DC17" s="633"/>
      <c r="DD17" s="639" t="s">
        <v>130</v>
      </c>
      <c r="DE17" s="631"/>
      <c r="DF17" s="631"/>
      <c r="DG17" s="631"/>
      <c r="DH17" s="631"/>
      <c r="DI17" s="631"/>
      <c r="DJ17" s="631"/>
      <c r="DK17" s="631"/>
      <c r="DL17" s="631"/>
      <c r="DM17" s="631"/>
      <c r="DN17" s="631"/>
      <c r="DO17" s="631"/>
      <c r="DP17" s="632"/>
      <c r="DQ17" s="639">
        <v>958312</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111168</v>
      </c>
      <c r="S18" s="631"/>
      <c r="T18" s="631"/>
      <c r="U18" s="631"/>
      <c r="V18" s="631"/>
      <c r="W18" s="631"/>
      <c r="X18" s="631"/>
      <c r="Y18" s="632"/>
      <c r="Z18" s="633">
        <v>0.7</v>
      </c>
      <c r="AA18" s="633"/>
      <c r="AB18" s="633"/>
      <c r="AC18" s="633"/>
      <c r="AD18" s="634">
        <v>106454</v>
      </c>
      <c r="AE18" s="634"/>
      <c r="AF18" s="634"/>
      <c r="AG18" s="634"/>
      <c r="AH18" s="634"/>
      <c r="AI18" s="634"/>
      <c r="AJ18" s="634"/>
      <c r="AK18" s="634"/>
      <c r="AL18" s="635">
        <v>1.3999999761581421</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130</v>
      </c>
      <c r="BP18" s="633"/>
      <c r="BQ18" s="633"/>
      <c r="BR18" s="633"/>
      <c r="BS18" s="634" t="s">
        <v>130</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130</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130</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51052</v>
      </c>
      <c r="S19" s="631"/>
      <c r="T19" s="631"/>
      <c r="U19" s="631"/>
      <c r="V19" s="631"/>
      <c r="W19" s="631"/>
      <c r="X19" s="631"/>
      <c r="Y19" s="632"/>
      <c r="Z19" s="633">
        <v>0.3</v>
      </c>
      <c r="AA19" s="633"/>
      <c r="AB19" s="633"/>
      <c r="AC19" s="633"/>
      <c r="AD19" s="634">
        <v>51052</v>
      </c>
      <c r="AE19" s="634"/>
      <c r="AF19" s="634"/>
      <c r="AG19" s="634"/>
      <c r="AH19" s="634"/>
      <c r="AI19" s="634"/>
      <c r="AJ19" s="634"/>
      <c r="AK19" s="634"/>
      <c r="AL19" s="635">
        <v>0.7</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481390</v>
      </c>
      <c r="BH19" s="631"/>
      <c r="BI19" s="631"/>
      <c r="BJ19" s="631"/>
      <c r="BK19" s="631"/>
      <c r="BL19" s="631"/>
      <c r="BM19" s="631"/>
      <c r="BN19" s="632"/>
      <c r="BO19" s="633">
        <v>8.6</v>
      </c>
      <c r="BP19" s="633"/>
      <c r="BQ19" s="633"/>
      <c r="BR19" s="633"/>
      <c r="BS19" s="634" t="s">
        <v>130</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130</v>
      </c>
      <c r="DA19" s="633"/>
      <c r="DB19" s="633"/>
      <c r="DC19" s="633"/>
      <c r="DD19" s="639" t="s">
        <v>130</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2883</v>
      </c>
      <c r="S20" s="631"/>
      <c r="T20" s="631"/>
      <c r="U20" s="631"/>
      <c r="V20" s="631"/>
      <c r="W20" s="631"/>
      <c r="X20" s="631"/>
      <c r="Y20" s="632"/>
      <c r="Z20" s="633">
        <v>0</v>
      </c>
      <c r="AA20" s="633"/>
      <c r="AB20" s="633"/>
      <c r="AC20" s="633"/>
      <c r="AD20" s="634">
        <v>2883</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481390</v>
      </c>
      <c r="BH20" s="631"/>
      <c r="BI20" s="631"/>
      <c r="BJ20" s="631"/>
      <c r="BK20" s="631"/>
      <c r="BL20" s="631"/>
      <c r="BM20" s="631"/>
      <c r="BN20" s="632"/>
      <c r="BO20" s="633">
        <v>8.6</v>
      </c>
      <c r="BP20" s="633"/>
      <c r="BQ20" s="633"/>
      <c r="BR20" s="633"/>
      <c r="BS20" s="634" t="s">
        <v>130</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15184888</v>
      </c>
      <c r="CS20" s="631"/>
      <c r="CT20" s="631"/>
      <c r="CU20" s="631"/>
      <c r="CV20" s="631"/>
      <c r="CW20" s="631"/>
      <c r="CX20" s="631"/>
      <c r="CY20" s="632"/>
      <c r="CZ20" s="633">
        <v>100</v>
      </c>
      <c r="DA20" s="633"/>
      <c r="DB20" s="633"/>
      <c r="DC20" s="633"/>
      <c r="DD20" s="639">
        <v>3024154</v>
      </c>
      <c r="DE20" s="631"/>
      <c r="DF20" s="631"/>
      <c r="DG20" s="631"/>
      <c r="DH20" s="631"/>
      <c r="DI20" s="631"/>
      <c r="DJ20" s="631"/>
      <c r="DK20" s="631"/>
      <c r="DL20" s="631"/>
      <c r="DM20" s="631"/>
      <c r="DN20" s="631"/>
      <c r="DO20" s="631"/>
      <c r="DP20" s="632"/>
      <c r="DQ20" s="639">
        <v>8367908</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1750</v>
      </c>
      <c r="S21" s="631"/>
      <c r="T21" s="631"/>
      <c r="U21" s="631"/>
      <c r="V21" s="631"/>
      <c r="W21" s="631"/>
      <c r="X21" s="631"/>
      <c r="Y21" s="632"/>
      <c r="Z21" s="633">
        <v>0</v>
      </c>
      <c r="AA21" s="633"/>
      <c r="AB21" s="633"/>
      <c r="AC21" s="633"/>
      <c r="AD21" s="634">
        <v>1750</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t="s">
        <v>130</v>
      </c>
      <c r="BH21" s="631"/>
      <c r="BI21" s="631"/>
      <c r="BJ21" s="631"/>
      <c r="BK21" s="631"/>
      <c r="BL21" s="631"/>
      <c r="BM21" s="631"/>
      <c r="BN21" s="632"/>
      <c r="BO21" s="633" t="s">
        <v>130</v>
      </c>
      <c r="BP21" s="633"/>
      <c r="BQ21" s="633"/>
      <c r="BR21" s="633"/>
      <c r="BS21" s="634" t="s">
        <v>130</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280</v>
      </c>
      <c r="C22" s="656"/>
      <c r="D22" s="656"/>
      <c r="E22" s="656"/>
      <c r="F22" s="656"/>
      <c r="G22" s="656"/>
      <c r="H22" s="656"/>
      <c r="I22" s="656"/>
      <c r="J22" s="656"/>
      <c r="K22" s="656"/>
      <c r="L22" s="656"/>
      <c r="M22" s="656"/>
      <c r="N22" s="656"/>
      <c r="O22" s="656"/>
      <c r="P22" s="656"/>
      <c r="Q22" s="657"/>
      <c r="R22" s="630">
        <v>55483</v>
      </c>
      <c r="S22" s="631"/>
      <c r="T22" s="631"/>
      <c r="U22" s="631"/>
      <c r="V22" s="631"/>
      <c r="W22" s="631"/>
      <c r="X22" s="631"/>
      <c r="Y22" s="632"/>
      <c r="Z22" s="633">
        <v>0.3</v>
      </c>
      <c r="AA22" s="633"/>
      <c r="AB22" s="633"/>
      <c r="AC22" s="633"/>
      <c r="AD22" s="634">
        <v>50769</v>
      </c>
      <c r="AE22" s="634"/>
      <c r="AF22" s="634"/>
      <c r="AG22" s="634"/>
      <c r="AH22" s="634"/>
      <c r="AI22" s="634"/>
      <c r="AJ22" s="634"/>
      <c r="AK22" s="634"/>
      <c r="AL22" s="635">
        <v>0.69999998807907104</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130</v>
      </c>
      <c r="BP22" s="633"/>
      <c r="BQ22" s="633"/>
      <c r="BR22" s="633"/>
      <c r="BS22" s="634" t="s">
        <v>130</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1154215</v>
      </c>
      <c r="S23" s="631"/>
      <c r="T23" s="631"/>
      <c r="U23" s="631"/>
      <c r="V23" s="631"/>
      <c r="W23" s="631"/>
      <c r="X23" s="631"/>
      <c r="Y23" s="632"/>
      <c r="Z23" s="633">
        <v>7.1</v>
      </c>
      <c r="AA23" s="633"/>
      <c r="AB23" s="633"/>
      <c r="AC23" s="633"/>
      <c r="AD23" s="634">
        <v>1084115</v>
      </c>
      <c r="AE23" s="634"/>
      <c r="AF23" s="634"/>
      <c r="AG23" s="634"/>
      <c r="AH23" s="634"/>
      <c r="AI23" s="634"/>
      <c r="AJ23" s="634"/>
      <c r="AK23" s="634"/>
      <c r="AL23" s="635">
        <v>14.8</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v>481390</v>
      </c>
      <c r="BH23" s="631"/>
      <c r="BI23" s="631"/>
      <c r="BJ23" s="631"/>
      <c r="BK23" s="631"/>
      <c r="BL23" s="631"/>
      <c r="BM23" s="631"/>
      <c r="BN23" s="632"/>
      <c r="BO23" s="633">
        <v>8.6</v>
      </c>
      <c r="BP23" s="633"/>
      <c r="BQ23" s="633"/>
      <c r="BR23" s="633"/>
      <c r="BS23" s="634" t="s">
        <v>130</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4" t="s">
        <v>288</v>
      </c>
      <c r="DM23" s="665"/>
      <c r="DN23" s="665"/>
      <c r="DO23" s="665"/>
      <c r="DP23" s="665"/>
      <c r="DQ23" s="665"/>
      <c r="DR23" s="665"/>
      <c r="DS23" s="665"/>
      <c r="DT23" s="665"/>
      <c r="DU23" s="665"/>
      <c r="DV23" s="666"/>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1084115</v>
      </c>
      <c r="S24" s="631"/>
      <c r="T24" s="631"/>
      <c r="U24" s="631"/>
      <c r="V24" s="631"/>
      <c r="W24" s="631"/>
      <c r="X24" s="631"/>
      <c r="Y24" s="632"/>
      <c r="Z24" s="633">
        <v>6.7</v>
      </c>
      <c r="AA24" s="633"/>
      <c r="AB24" s="633"/>
      <c r="AC24" s="633"/>
      <c r="AD24" s="634">
        <v>1084115</v>
      </c>
      <c r="AE24" s="634"/>
      <c r="AF24" s="634"/>
      <c r="AG24" s="634"/>
      <c r="AH24" s="634"/>
      <c r="AI24" s="634"/>
      <c r="AJ24" s="634"/>
      <c r="AK24" s="634"/>
      <c r="AL24" s="635">
        <v>14.8</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130</v>
      </c>
      <c r="BH24" s="631"/>
      <c r="BI24" s="631"/>
      <c r="BJ24" s="631"/>
      <c r="BK24" s="631"/>
      <c r="BL24" s="631"/>
      <c r="BM24" s="631"/>
      <c r="BN24" s="632"/>
      <c r="BO24" s="633" t="s">
        <v>130</v>
      </c>
      <c r="BP24" s="633"/>
      <c r="BQ24" s="633"/>
      <c r="BR24" s="633"/>
      <c r="BS24" s="634" t="s">
        <v>130</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6292490</v>
      </c>
      <c r="CS24" s="620"/>
      <c r="CT24" s="620"/>
      <c r="CU24" s="620"/>
      <c r="CV24" s="620"/>
      <c r="CW24" s="620"/>
      <c r="CX24" s="620"/>
      <c r="CY24" s="621"/>
      <c r="CZ24" s="624">
        <v>41.4</v>
      </c>
      <c r="DA24" s="625"/>
      <c r="DB24" s="625"/>
      <c r="DC24" s="644"/>
      <c r="DD24" s="667">
        <v>3457593</v>
      </c>
      <c r="DE24" s="620"/>
      <c r="DF24" s="620"/>
      <c r="DG24" s="620"/>
      <c r="DH24" s="620"/>
      <c r="DI24" s="620"/>
      <c r="DJ24" s="620"/>
      <c r="DK24" s="621"/>
      <c r="DL24" s="667">
        <v>3304677</v>
      </c>
      <c r="DM24" s="620"/>
      <c r="DN24" s="620"/>
      <c r="DO24" s="620"/>
      <c r="DP24" s="620"/>
      <c r="DQ24" s="620"/>
      <c r="DR24" s="620"/>
      <c r="DS24" s="620"/>
      <c r="DT24" s="620"/>
      <c r="DU24" s="620"/>
      <c r="DV24" s="621"/>
      <c r="DW24" s="624">
        <v>41.9</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70100</v>
      </c>
      <c r="S25" s="631"/>
      <c r="T25" s="631"/>
      <c r="U25" s="631"/>
      <c r="V25" s="631"/>
      <c r="W25" s="631"/>
      <c r="X25" s="631"/>
      <c r="Y25" s="632"/>
      <c r="Z25" s="633">
        <v>0.4</v>
      </c>
      <c r="AA25" s="633"/>
      <c r="AB25" s="633"/>
      <c r="AC25" s="633"/>
      <c r="AD25" s="634" t="s">
        <v>130</v>
      </c>
      <c r="AE25" s="634"/>
      <c r="AF25" s="634"/>
      <c r="AG25" s="634"/>
      <c r="AH25" s="634"/>
      <c r="AI25" s="634"/>
      <c r="AJ25" s="634"/>
      <c r="AK25" s="634"/>
      <c r="AL25" s="635" t="s">
        <v>130</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130</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1799910</v>
      </c>
      <c r="CS25" s="668"/>
      <c r="CT25" s="668"/>
      <c r="CU25" s="668"/>
      <c r="CV25" s="668"/>
      <c r="CW25" s="668"/>
      <c r="CX25" s="668"/>
      <c r="CY25" s="669"/>
      <c r="CZ25" s="635">
        <v>11.9</v>
      </c>
      <c r="DA25" s="670"/>
      <c r="DB25" s="670"/>
      <c r="DC25" s="673"/>
      <c r="DD25" s="639">
        <v>1648964</v>
      </c>
      <c r="DE25" s="668"/>
      <c r="DF25" s="668"/>
      <c r="DG25" s="668"/>
      <c r="DH25" s="668"/>
      <c r="DI25" s="668"/>
      <c r="DJ25" s="668"/>
      <c r="DK25" s="669"/>
      <c r="DL25" s="639">
        <v>1562853</v>
      </c>
      <c r="DM25" s="668"/>
      <c r="DN25" s="668"/>
      <c r="DO25" s="668"/>
      <c r="DP25" s="668"/>
      <c r="DQ25" s="668"/>
      <c r="DR25" s="668"/>
      <c r="DS25" s="668"/>
      <c r="DT25" s="668"/>
      <c r="DU25" s="668"/>
      <c r="DV25" s="669"/>
      <c r="DW25" s="635">
        <v>19.8</v>
      </c>
      <c r="DX25" s="670"/>
      <c r="DY25" s="670"/>
      <c r="DZ25" s="670"/>
      <c r="EA25" s="670"/>
      <c r="EB25" s="670"/>
      <c r="EC25" s="671"/>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33" t="s">
        <v>130</v>
      </c>
      <c r="AA26" s="633"/>
      <c r="AB26" s="633"/>
      <c r="AC26" s="633"/>
      <c r="AD26" s="634" t="s">
        <v>130</v>
      </c>
      <c r="AE26" s="634"/>
      <c r="AF26" s="634"/>
      <c r="AG26" s="634"/>
      <c r="AH26" s="634"/>
      <c r="AI26" s="634"/>
      <c r="AJ26" s="634"/>
      <c r="AK26" s="634"/>
      <c r="AL26" s="635" t="s">
        <v>130</v>
      </c>
      <c r="AM26" s="636"/>
      <c r="AN26" s="636"/>
      <c r="AO26" s="637"/>
      <c r="AP26" s="649" t="s">
        <v>297</v>
      </c>
      <c r="AQ26" s="672"/>
      <c r="AR26" s="672"/>
      <c r="AS26" s="672"/>
      <c r="AT26" s="672"/>
      <c r="AU26" s="672"/>
      <c r="AV26" s="672"/>
      <c r="AW26" s="672"/>
      <c r="AX26" s="672"/>
      <c r="AY26" s="672"/>
      <c r="AZ26" s="672"/>
      <c r="BA26" s="672"/>
      <c r="BB26" s="672"/>
      <c r="BC26" s="672"/>
      <c r="BD26" s="672"/>
      <c r="BE26" s="672"/>
      <c r="BF26" s="651"/>
      <c r="BG26" s="630" t="s">
        <v>130</v>
      </c>
      <c r="BH26" s="631"/>
      <c r="BI26" s="631"/>
      <c r="BJ26" s="631"/>
      <c r="BK26" s="631"/>
      <c r="BL26" s="631"/>
      <c r="BM26" s="631"/>
      <c r="BN26" s="632"/>
      <c r="BO26" s="633" t="s">
        <v>130</v>
      </c>
      <c r="BP26" s="633"/>
      <c r="BQ26" s="633"/>
      <c r="BR26" s="633"/>
      <c r="BS26" s="634" t="s">
        <v>130</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1109910</v>
      </c>
      <c r="CS26" s="631"/>
      <c r="CT26" s="631"/>
      <c r="CU26" s="631"/>
      <c r="CV26" s="631"/>
      <c r="CW26" s="631"/>
      <c r="CX26" s="631"/>
      <c r="CY26" s="632"/>
      <c r="CZ26" s="635">
        <v>7.3</v>
      </c>
      <c r="DA26" s="670"/>
      <c r="DB26" s="670"/>
      <c r="DC26" s="673"/>
      <c r="DD26" s="639">
        <v>1001527</v>
      </c>
      <c r="DE26" s="631"/>
      <c r="DF26" s="631"/>
      <c r="DG26" s="631"/>
      <c r="DH26" s="631"/>
      <c r="DI26" s="631"/>
      <c r="DJ26" s="631"/>
      <c r="DK26" s="632"/>
      <c r="DL26" s="639" t="s">
        <v>130</v>
      </c>
      <c r="DM26" s="631"/>
      <c r="DN26" s="631"/>
      <c r="DO26" s="631"/>
      <c r="DP26" s="631"/>
      <c r="DQ26" s="631"/>
      <c r="DR26" s="631"/>
      <c r="DS26" s="631"/>
      <c r="DT26" s="631"/>
      <c r="DU26" s="631"/>
      <c r="DV26" s="632"/>
      <c r="DW26" s="635" t="s">
        <v>130</v>
      </c>
      <c r="DX26" s="670"/>
      <c r="DY26" s="670"/>
      <c r="DZ26" s="670"/>
      <c r="EA26" s="670"/>
      <c r="EB26" s="670"/>
      <c r="EC26" s="671"/>
    </row>
    <row r="27" spans="2:133" ht="11.25" customHeight="1" x14ac:dyDescent="0.15">
      <c r="B27" s="627" t="s">
        <v>299</v>
      </c>
      <c r="C27" s="628"/>
      <c r="D27" s="628"/>
      <c r="E27" s="628"/>
      <c r="F27" s="628"/>
      <c r="G27" s="628"/>
      <c r="H27" s="628"/>
      <c r="I27" s="628"/>
      <c r="J27" s="628"/>
      <c r="K27" s="628"/>
      <c r="L27" s="628"/>
      <c r="M27" s="628"/>
      <c r="N27" s="628"/>
      <c r="O27" s="628"/>
      <c r="P27" s="628"/>
      <c r="Q27" s="629"/>
      <c r="R27" s="630">
        <v>7865613</v>
      </c>
      <c r="S27" s="631"/>
      <c r="T27" s="631"/>
      <c r="U27" s="631"/>
      <c r="V27" s="631"/>
      <c r="W27" s="631"/>
      <c r="X27" s="631"/>
      <c r="Y27" s="632"/>
      <c r="Z27" s="633">
        <v>48.5</v>
      </c>
      <c r="AA27" s="633"/>
      <c r="AB27" s="633"/>
      <c r="AC27" s="633"/>
      <c r="AD27" s="634">
        <v>7309409</v>
      </c>
      <c r="AE27" s="634"/>
      <c r="AF27" s="634"/>
      <c r="AG27" s="634"/>
      <c r="AH27" s="634"/>
      <c r="AI27" s="634"/>
      <c r="AJ27" s="634"/>
      <c r="AK27" s="634"/>
      <c r="AL27" s="635">
        <v>99.5</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5586991</v>
      </c>
      <c r="BH27" s="631"/>
      <c r="BI27" s="631"/>
      <c r="BJ27" s="631"/>
      <c r="BK27" s="631"/>
      <c r="BL27" s="631"/>
      <c r="BM27" s="631"/>
      <c r="BN27" s="632"/>
      <c r="BO27" s="633">
        <v>100</v>
      </c>
      <c r="BP27" s="633"/>
      <c r="BQ27" s="633"/>
      <c r="BR27" s="633"/>
      <c r="BS27" s="634">
        <v>87</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3534268</v>
      </c>
      <c r="CS27" s="668"/>
      <c r="CT27" s="668"/>
      <c r="CU27" s="668"/>
      <c r="CV27" s="668"/>
      <c r="CW27" s="668"/>
      <c r="CX27" s="668"/>
      <c r="CY27" s="669"/>
      <c r="CZ27" s="635">
        <v>23.3</v>
      </c>
      <c r="DA27" s="670"/>
      <c r="DB27" s="670"/>
      <c r="DC27" s="673"/>
      <c r="DD27" s="639">
        <v>850317</v>
      </c>
      <c r="DE27" s="668"/>
      <c r="DF27" s="668"/>
      <c r="DG27" s="668"/>
      <c r="DH27" s="668"/>
      <c r="DI27" s="668"/>
      <c r="DJ27" s="668"/>
      <c r="DK27" s="669"/>
      <c r="DL27" s="639">
        <v>783512</v>
      </c>
      <c r="DM27" s="668"/>
      <c r="DN27" s="668"/>
      <c r="DO27" s="668"/>
      <c r="DP27" s="668"/>
      <c r="DQ27" s="668"/>
      <c r="DR27" s="668"/>
      <c r="DS27" s="668"/>
      <c r="DT27" s="668"/>
      <c r="DU27" s="668"/>
      <c r="DV27" s="669"/>
      <c r="DW27" s="635">
        <v>9.9</v>
      </c>
      <c r="DX27" s="670"/>
      <c r="DY27" s="670"/>
      <c r="DZ27" s="670"/>
      <c r="EA27" s="670"/>
      <c r="EB27" s="670"/>
      <c r="EC27" s="671"/>
    </row>
    <row r="28" spans="2:133" ht="11.25" customHeight="1" x14ac:dyDescent="0.15">
      <c r="B28" s="627" t="s">
        <v>302</v>
      </c>
      <c r="C28" s="628"/>
      <c r="D28" s="628"/>
      <c r="E28" s="628"/>
      <c r="F28" s="628"/>
      <c r="G28" s="628"/>
      <c r="H28" s="628"/>
      <c r="I28" s="628"/>
      <c r="J28" s="628"/>
      <c r="K28" s="628"/>
      <c r="L28" s="628"/>
      <c r="M28" s="628"/>
      <c r="N28" s="628"/>
      <c r="O28" s="628"/>
      <c r="P28" s="628"/>
      <c r="Q28" s="629"/>
      <c r="R28" s="630">
        <v>5534</v>
      </c>
      <c r="S28" s="631"/>
      <c r="T28" s="631"/>
      <c r="U28" s="631"/>
      <c r="V28" s="631"/>
      <c r="W28" s="631"/>
      <c r="X28" s="631"/>
      <c r="Y28" s="632"/>
      <c r="Z28" s="633">
        <v>0</v>
      </c>
      <c r="AA28" s="633"/>
      <c r="AB28" s="633"/>
      <c r="AC28" s="633"/>
      <c r="AD28" s="634">
        <v>5534</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958312</v>
      </c>
      <c r="CS28" s="631"/>
      <c r="CT28" s="631"/>
      <c r="CU28" s="631"/>
      <c r="CV28" s="631"/>
      <c r="CW28" s="631"/>
      <c r="CX28" s="631"/>
      <c r="CY28" s="632"/>
      <c r="CZ28" s="635">
        <v>6.3</v>
      </c>
      <c r="DA28" s="670"/>
      <c r="DB28" s="670"/>
      <c r="DC28" s="673"/>
      <c r="DD28" s="639">
        <v>958312</v>
      </c>
      <c r="DE28" s="631"/>
      <c r="DF28" s="631"/>
      <c r="DG28" s="631"/>
      <c r="DH28" s="631"/>
      <c r="DI28" s="631"/>
      <c r="DJ28" s="631"/>
      <c r="DK28" s="632"/>
      <c r="DL28" s="639">
        <v>958312</v>
      </c>
      <c r="DM28" s="631"/>
      <c r="DN28" s="631"/>
      <c r="DO28" s="631"/>
      <c r="DP28" s="631"/>
      <c r="DQ28" s="631"/>
      <c r="DR28" s="631"/>
      <c r="DS28" s="631"/>
      <c r="DT28" s="631"/>
      <c r="DU28" s="631"/>
      <c r="DV28" s="632"/>
      <c r="DW28" s="635">
        <v>12.2</v>
      </c>
      <c r="DX28" s="670"/>
      <c r="DY28" s="670"/>
      <c r="DZ28" s="670"/>
      <c r="EA28" s="670"/>
      <c r="EB28" s="670"/>
      <c r="EC28" s="671"/>
    </row>
    <row r="29" spans="2:133" ht="11.25" customHeight="1" x14ac:dyDescent="0.15">
      <c r="B29" s="627" t="s">
        <v>304</v>
      </c>
      <c r="C29" s="628"/>
      <c r="D29" s="628"/>
      <c r="E29" s="628"/>
      <c r="F29" s="628"/>
      <c r="G29" s="628"/>
      <c r="H29" s="628"/>
      <c r="I29" s="628"/>
      <c r="J29" s="628"/>
      <c r="K29" s="628"/>
      <c r="L29" s="628"/>
      <c r="M29" s="628"/>
      <c r="N29" s="628"/>
      <c r="O29" s="628"/>
      <c r="P29" s="628"/>
      <c r="Q29" s="629"/>
      <c r="R29" s="630">
        <v>61091</v>
      </c>
      <c r="S29" s="631"/>
      <c r="T29" s="631"/>
      <c r="U29" s="631"/>
      <c r="V29" s="631"/>
      <c r="W29" s="631"/>
      <c r="X29" s="631"/>
      <c r="Y29" s="632"/>
      <c r="Z29" s="633">
        <v>0.4</v>
      </c>
      <c r="AA29" s="633"/>
      <c r="AB29" s="633"/>
      <c r="AC29" s="633"/>
      <c r="AD29" s="634" t="s">
        <v>130</v>
      </c>
      <c r="AE29" s="634"/>
      <c r="AF29" s="634"/>
      <c r="AG29" s="634"/>
      <c r="AH29" s="634"/>
      <c r="AI29" s="634"/>
      <c r="AJ29" s="634"/>
      <c r="AK29" s="634"/>
      <c r="AL29" s="635" t="s">
        <v>130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71</v>
      </c>
      <c r="CG29" s="646"/>
      <c r="CH29" s="646"/>
      <c r="CI29" s="646"/>
      <c r="CJ29" s="646"/>
      <c r="CK29" s="646"/>
      <c r="CL29" s="646"/>
      <c r="CM29" s="646"/>
      <c r="CN29" s="646"/>
      <c r="CO29" s="646"/>
      <c r="CP29" s="646"/>
      <c r="CQ29" s="647"/>
      <c r="CR29" s="630">
        <v>958312</v>
      </c>
      <c r="CS29" s="668"/>
      <c r="CT29" s="668"/>
      <c r="CU29" s="668"/>
      <c r="CV29" s="668"/>
      <c r="CW29" s="668"/>
      <c r="CX29" s="668"/>
      <c r="CY29" s="669"/>
      <c r="CZ29" s="635">
        <v>6.3</v>
      </c>
      <c r="DA29" s="670"/>
      <c r="DB29" s="670"/>
      <c r="DC29" s="673"/>
      <c r="DD29" s="639">
        <v>958312</v>
      </c>
      <c r="DE29" s="668"/>
      <c r="DF29" s="668"/>
      <c r="DG29" s="668"/>
      <c r="DH29" s="668"/>
      <c r="DI29" s="668"/>
      <c r="DJ29" s="668"/>
      <c r="DK29" s="669"/>
      <c r="DL29" s="639">
        <v>958312</v>
      </c>
      <c r="DM29" s="668"/>
      <c r="DN29" s="668"/>
      <c r="DO29" s="668"/>
      <c r="DP29" s="668"/>
      <c r="DQ29" s="668"/>
      <c r="DR29" s="668"/>
      <c r="DS29" s="668"/>
      <c r="DT29" s="668"/>
      <c r="DU29" s="668"/>
      <c r="DV29" s="669"/>
      <c r="DW29" s="635">
        <v>12.2</v>
      </c>
      <c r="DX29" s="670"/>
      <c r="DY29" s="670"/>
      <c r="DZ29" s="670"/>
      <c r="EA29" s="670"/>
      <c r="EB29" s="670"/>
      <c r="EC29" s="671"/>
    </row>
    <row r="30" spans="2:133" ht="11.25" customHeight="1" x14ac:dyDescent="0.15">
      <c r="B30" s="627" t="s">
        <v>306</v>
      </c>
      <c r="C30" s="628"/>
      <c r="D30" s="628"/>
      <c r="E30" s="628"/>
      <c r="F30" s="628"/>
      <c r="G30" s="628"/>
      <c r="H30" s="628"/>
      <c r="I30" s="628"/>
      <c r="J30" s="628"/>
      <c r="K30" s="628"/>
      <c r="L30" s="628"/>
      <c r="M30" s="628"/>
      <c r="N30" s="628"/>
      <c r="O30" s="628"/>
      <c r="P30" s="628"/>
      <c r="Q30" s="629"/>
      <c r="R30" s="630">
        <v>54867</v>
      </c>
      <c r="S30" s="631"/>
      <c r="T30" s="631"/>
      <c r="U30" s="631"/>
      <c r="V30" s="631"/>
      <c r="W30" s="631"/>
      <c r="X30" s="631"/>
      <c r="Y30" s="632"/>
      <c r="Z30" s="633">
        <v>0.3</v>
      </c>
      <c r="AA30" s="633"/>
      <c r="AB30" s="633"/>
      <c r="AC30" s="633"/>
      <c r="AD30" s="634">
        <v>32414</v>
      </c>
      <c r="AE30" s="634"/>
      <c r="AF30" s="634"/>
      <c r="AG30" s="634"/>
      <c r="AH30" s="634"/>
      <c r="AI30" s="634"/>
      <c r="AJ30" s="634"/>
      <c r="AK30" s="634"/>
      <c r="AL30" s="635">
        <v>0.4</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927073</v>
      </c>
      <c r="CS30" s="631"/>
      <c r="CT30" s="631"/>
      <c r="CU30" s="631"/>
      <c r="CV30" s="631"/>
      <c r="CW30" s="631"/>
      <c r="CX30" s="631"/>
      <c r="CY30" s="632"/>
      <c r="CZ30" s="635">
        <v>6.1</v>
      </c>
      <c r="DA30" s="670"/>
      <c r="DB30" s="670"/>
      <c r="DC30" s="673"/>
      <c r="DD30" s="639">
        <v>927073</v>
      </c>
      <c r="DE30" s="631"/>
      <c r="DF30" s="631"/>
      <c r="DG30" s="631"/>
      <c r="DH30" s="631"/>
      <c r="DI30" s="631"/>
      <c r="DJ30" s="631"/>
      <c r="DK30" s="632"/>
      <c r="DL30" s="639">
        <v>927073</v>
      </c>
      <c r="DM30" s="631"/>
      <c r="DN30" s="631"/>
      <c r="DO30" s="631"/>
      <c r="DP30" s="631"/>
      <c r="DQ30" s="631"/>
      <c r="DR30" s="631"/>
      <c r="DS30" s="631"/>
      <c r="DT30" s="631"/>
      <c r="DU30" s="631"/>
      <c r="DV30" s="632"/>
      <c r="DW30" s="635">
        <v>11.8</v>
      </c>
      <c r="DX30" s="670"/>
      <c r="DY30" s="670"/>
      <c r="DZ30" s="670"/>
      <c r="EA30" s="670"/>
      <c r="EB30" s="670"/>
      <c r="EC30" s="671"/>
    </row>
    <row r="31" spans="2:133" ht="11.25" customHeight="1" x14ac:dyDescent="0.15">
      <c r="B31" s="627" t="s">
        <v>310</v>
      </c>
      <c r="C31" s="628"/>
      <c r="D31" s="628"/>
      <c r="E31" s="628"/>
      <c r="F31" s="628"/>
      <c r="G31" s="628"/>
      <c r="H31" s="628"/>
      <c r="I31" s="628"/>
      <c r="J31" s="628"/>
      <c r="K31" s="628"/>
      <c r="L31" s="628"/>
      <c r="M31" s="628"/>
      <c r="N31" s="628"/>
      <c r="O31" s="628"/>
      <c r="P31" s="628"/>
      <c r="Q31" s="629"/>
      <c r="R31" s="630">
        <v>79088</v>
      </c>
      <c r="S31" s="631"/>
      <c r="T31" s="631"/>
      <c r="U31" s="631"/>
      <c r="V31" s="631"/>
      <c r="W31" s="631"/>
      <c r="X31" s="631"/>
      <c r="Y31" s="632"/>
      <c r="Z31" s="633">
        <v>0.5</v>
      </c>
      <c r="AA31" s="633"/>
      <c r="AB31" s="633"/>
      <c r="AC31" s="633"/>
      <c r="AD31" s="634" t="s">
        <v>130</v>
      </c>
      <c r="AE31" s="634"/>
      <c r="AF31" s="634"/>
      <c r="AG31" s="634"/>
      <c r="AH31" s="634"/>
      <c r="AI31" s="634"/>
      <c r="AJ31" s="634"/>
      <c r="AK31" s="634"/>
      <c r="AL31" s="635" t="s">
        <v>130</v>
      </c>
      <c r="AM31" s="636"/>
      <c r="AN31" s="636"/>
      <c r="AO31" s="637"/>
      <c r="AP31" s="685" t="s">
        <v>311</v>
      </c>
      <c r="AQ31" s="686"/>
      <c r="AR31" s="686"/>
      <c r="AS31" s="686"/>
      <c r="AT31" s="691" t="s">
        <v>312</v>
      </c>
      <c r="AU31" s="360"/>
      <c r="AV31" s="360"/>
      <c r="AW31" s="360"/>
      <c r="AX31" s="616" t="s">
        <v>190</v>
      </c>
      <c r="AY31" s="617"/>
      <c r="AZ31" s="617"/>
      <c r="BA31" s="617"/>
      <c r="BB31" s="617"/>
      <c r="BC31" s="617"/>
      <c r="BD31" s="617"/>
      <c r="BE31" s="617"/>
      <c r="BF31" s="618"/>
      <c r="BG31" s="694">
        <v>99.4</v>
      </c>
      <c r="BH31" s="695"/>
      <c r="BI31" s="695"/>
      <c r="BJ31" s="695"/>
      <c r="BK31" s="695"/>
      <c r="BL31" s="695"/>
      <c r="BM31" s="625">
        <v>97.9</v>
      </c>
      <c r="BN31" s="695"/>
      <c r="BO31" s="695"/>
      <c r="BP31" s="695"/>
      <c r="BQ31" s="696"/>
      <c r="BR31" s="694">
        <v>99</v>
      </c>
      <c r="BS31" s="695"/>
      <c r="BT31" s="695"/>
      <c r="BU31" s="695"/>
      <c r="BV31" s="695"/>
      <c r="BW31" s="695"/>
      <c r="BX31" s="625">
        <v>97.1</v>
      </c>
      <c r="BY31" s="695"/>
      <c r="BZ31" s="695"/>
      <c r="CA31" s="695"/>
      <c r="CB31" s="696"/>
      <c r="CD31" s="681"/>
      <c r="CE31" s="682"/>
      <c r="CF31" s="645" t="s">
        <v>313</v>
      </c>
      <c r="CG31" s="646"/>
      <c r="CH31" s="646"/>
      <c r="CI31" s="646"/>
      <c r="CJ31" s="646"/>
      <c r="CK31" s="646"/>
      <c r="CL31" s="646"/>
      <c r="CM31" s="646"/>
      <c r="CN31" s="646"/>
      <c r="CO31" s="646"/>
      <c r="CP31" s="646"/>
      <c r="CQ31" s="647"/>
      <c r="CR31" s="630">
        <v>31239</v>
      </c>
      <c r="CS31" s="668"/>
      <c r="CT31" s="668"/>
      <c r="CU31" s="668"/>
      <c r="CV31" s="668"/>
      <c r="CW31" s="668"/>
      <c r="CX31" s="668"/>
      <c r="CY31" s="669"/>
      <c r="CZ31" s="635">
        <v>0.2</v>
      </c>
      <c r="DA31" s="670"/>
      <c r="DB31" s="670"/>
      <c r="DC31" s="673"/>
      <c r="DD31" s="639">
        <v>31239</v>
      </c>
      <c r="DE31" s="668"/>
      <c r="DF31" s="668"/>
      <c r="DG31" s="668"/>
      <c r="DH31" s="668"/>
      <c r="DI31" s="668"/>
      <c r="DJ31" s="668"/>
      <c r="DK31" s="669"/>
      <c r="DL31" s="639">
        <v>31239</v>
      </c>
      <c r="DM31" s="668"/>
      <c r="DN31" s="668"/>
      <c r="DO31" s="668"/>
      <c r="DP31" s="668"/>
      <c r="DQ31" s="668"/>
      <c r="DR31" s="668"/>
      <c r="DS31" s="668"/>
      <c r="DT31" s="668"/>
      <c r="DU31" s="668"/>
      <c r="DV31" s="669"/>
      <c r="DW31" s="635">
        <v>0.4</v>
      </c>
      <c r="DX31" s="670"/>
      <c r="DY31" s="670"/>
      <c r="DZ31" s="670"/>
      <c r="EA31" s="670"/>
      <c r="EB31" s="670"/>
      <c r="EC31" s="671"/>
    </row>
    <row r="32" spans="2:133" ht="11.25" customHeight="1" x14ac:dyDescent="0.15">
      <c r="B32" s="627" t="s">
        <v>314</v>
      </c>
      <c r="C32" s="628"/>
      <c r="D32" s="628"/>
      <c r="E32" s="628"/>
      <c r="F32" s="628"/>
      <c r="G32" s="628"/>
      <c r="H32" s="628"/>
      <c r="I32" s="628"/>
      <c r="J32" s="628"/>
      <c r="K32" s="628"/>
      <c r="L32" s="628"/>
      <c r="M32" s="628"/>
      <c r="N32" s="628"/>
      <c r="O32" s="628"/>
      <c r="P32" s="628"/>
      <c r="Q32" s="629"/>
      <c r="R32" s="630">
        <v>3747180</v>
      </c>
      <c r="S32" s="631"/>
      <c r="T32" s="631"/>
      <c r="U32" s="631"/>
      <c r="V32" s="631"/>
      <c r="W32" s="631"/>
      <c r="X32" s="631"/>
      <c r="Y32" s="632"/>
      <c r="Z32" s="633">
        <v>23.1</v>
      </c>
      <c r="AA32" s="633"/>
      <c r="AB32" s="633"/>
      <c r="AC32" s="633"/>
      <c r="AD32" s="634" t="s">
        <v>130</v>
      </c>
      <c r="AE32" s="634"/>
      <c r="AF32" s="634"/>
      <c r="AG32" s="634"/>
      <c r="AH32" s="634"/>
      <c r="AI32" s="634"/>
      <c r="AJ32" s="634"/>
      <c r="AK32" s="634"/>
      <c r="AL32" s="635" t="s">
        <v>130</v>
      </c>
      <c r="AM32" s="636"/>
      <c r="AN32" s="636"/>
      <c r="AO32" s="637"/>
      <c r="AP32" s="687"/>
      <c r="AQ32" s="688"/>
      <c r="AR32" s="688"/>
      <c r="AS32" s="688"/>
      <c r="AT32" s="692"/>
      <c r="AU32" s="361" t="s">
        <v>315</v>
      </c>
      <c r="AV32" s="361"/>
      <c r="AW32" s="361"/>
      <c r="AX32" s="627" t="s">
        <v>316</v>
      </c>
      <c r="AY32" s="628"/>
      <c r="AZ32" s="628"/>
      <c r="BA32" s="628"/>
      <c r="BB32" s="628"/>
      <c r="BC32" s="628"/>
      <c r="BD32" s="628"/>
      <c r="BE32" s="628"/>
      <c r="BF32" s="629"/>
      <c r="BG32" s="697">
        <v>99.2</v>
      </c>
      <c r="BH32" s="668"/>
      <c r="BI32" s="668"/>
      <c r="BJ32" s="668"/>
      <c r="BK32" s="668"/>
      <c r="BL32" s="668"/>
      <c r="BM32" s="636">
        <v>97</v>
      </c>
      <c r="BN32" s="698"/>
      <c r="BO32" s="698"/>
      <c r="BP32" s="698"/>
      <c r="BQ32" s="699"/>
      <c r="BR32" s="697">
        <v>99.1</v>
      </c>
      <c r="BS32" s="668"/>
      <c r="BT32" s="668"/>
      <c r="BU32" s="668"/>
      <c r="BV32" s="668"/>
      <c r="BW32" s="668"/>
      <c r="BX32" s="636">
        <v>96.6</v>
      </c>
      <c r="BY32" s="698"/>
      <c r="BZ32" s="698"/>
      <c r="CA32" s="698"/>
      <c r="CB32" s="699"/>
      <c r="CD32" s="683"/>
      <c r="CE32" s="684"/>
      <c r="CF32" s="645" t="s">
        <v>317</v>
      </c>
      <c r="CG32" s="646"/>
      <c r="CH32" s="646"/>
      <c r="CI32" s="646"/>
      <c r="CJ32" s="646"/>
      <c r="CK32" s="646"/>
      <c r="CL32" s="646"/>
      <c r="CM32" s="646"/>
      <c r="CN32" s="646"/>
      <c r="CO32" s="646"/>
      <c r="CP32" s="646"/>
      <c r="CQ32" s="647"/>
      <c r="CR32" s="630" t="s">
        <v>130</v>
      </c>
      <c r="CS32" s="631"/>
      <c r="CT32" s="631"/>
      <c r="CU32" s="631"/>
      <c r="CV32" s="631"/>
      <c r="CW32" s="631"/>
      <c r="CX32" s="631"/>
      <c r="CY32" s="632"/>
      <c r="CZ32" s="635" t="s">
        <v>130</v>
      </c>
      <c r="DA32" s="670"/>
      <c r="DB32" s="670"/>
      <c r="DC32" s="673"/>
      <c r="DD32" s="639" t="s">
        <v>130</v>
      </c>
      <c r="DE32" s="631"/>
      <c r="DF32" s="631"/>
      <c r="DG32" s="631"/>
      <c r="DH32" s="631"/>
      <c r="DI32" s="631"/>
      <c r="DJ32" s="631"/>
      <c r="DK32" s="632"/>
      <c r="DL32" s="639" t="s">
        <v>130</v>
      </c>
      <c r="DM32" s="631"/>
      <c r="DN32" s="631"/>
      <c r="DO32" s="631"/>
      <c r="DP32" s="631"/>
      <c r="DQ32" s="631"/>
      <c r="DR32" s="631"/>
      <c r="DS32" s="631"/>
      <c r="DT32" s="631"/>
      <c r="DU32" s="631"/>
      <c r="DV32" s="632"/>
      <c r="DW32" s="635" t="s">
        <v>130</v>
      </c>
      <c r="DX32" s="670"/>
      <c r="DY32" s="670"/>
      <c r="DZ32" s="670"/>
      <c r="EA32" s="670"/>
      <c r="EB32" s="670"/>
      <c r="EC32" s="671"/>
    </row>
    <row r="33" spans="2:133" ht="11.25" customHeight="1" x14ac:dyDescent="0.15">
      <c r="B33" s="655" t="s">
        <v>318</v>
      </c>
      <c r="C33" s="656"/>
      <c r="D33" s="656"/>
      <c r="E33" s="656"/>
      <c r="F33" s="656"/>
      <c r="G33" s="656"/>
      <c r="H33" s="656"/>
      <c r="I33" s="656"/>
      <c r="J33" s="656"/>
      <c r="K33" s="656"/>
      <c r="L33" s="656"/>
      <c r="M33" s="656"/>
      <c r="N33" s="656"/>
      <c r="O33" s="656"/>
      <c r="P33" s="656"/>
      <c r="Q33" s="657"/>
      <c r="R33" s="630" t="s">
        <v>130</v>
      </c>
      <c r="S33" s="631"/>
      <c r="T33" s="631"/>
      <c r="U33" s="631"/>
      <c r="V33" s="631"/>
      <c r="W33" s="631"/>
      <c r="X33" s="631"/>
      <c r="Y33" s="632"/>
      <c r="Z33" s="633" t="s">
        <v>130</v>
      </c>
      <c r="AA33" s="633"/>
      <c r="AB33" s="633"/>
      <c r="AC33" s="633"/>
      <c r="AD33" s="634" t="s">
        <v>130</v>
      </c>
      <c r="AE33" s="634"/>
      <c r="AF33" s="634"/>
      <c r="AG33" s="634"/>
      <c r="AH33" s="634"/>
      <c r="AI33" s="634"/>
      <c r="AJ33" s="634"/>
      <c r="AK33" s="634"/>
      <c r="AL33" s="635" t="s">
        <v>130</v>
      </c>
      <c r="AM33" s="636"/>
      <c r="AN33" s="636"/>
      <c r="AO33" s="637"/>
      <c r="AP33" s="689"/>
      <c r="AQ33" s="690"/>
      <c r="AR33" s="690"/>
      <c r="AS33" s="690"/>
      <c r="AT33" s="693"/>
      <c r="AU33" s="362"/>
      <c r="AV33" s="362"/>
      <c r="AW33" s="362"/>
      <c r="AX33" s="674" t="s">
        <v>319</v>
      </c>
      <c r="AY33" s="675"/>
      <c r="AZ33" s="675"/>
      <c r="BA33" s="675"/>
      <c r="BB33" s="675"/>
      <c r="BC33" s="675"/>
      <c r="BD33" s="675"/>
      <c r="BE33" s="675"/>
      <c r="BF33" s="676"/>
      <c r="BG33" s="700">
        <v>99.5</v>
      </c>
      <c r="BH33" s="701"/>
      <c r="BI33" s="701"/>
      <c r="BJ33" s="701"/>
      <c r="BK33" s="701"/>
      <c r="BL33" s="701"/>
      <c r="BM33" s="702">
        <v>98.4</v>
      </c>
      <c r="BN33" s="701"/>
      <c r="BO33" s="701"/>
      <c r="BP33" s="701"/>
      <c r="BQ33" s="703"/>
      <c r="BR33" s="700">
        <v>98.9</v>
      </c>
      <c r="BS33" s="701"/>
      <c r="BT33" s="701"/>
      <c r="BU33" s="701"/>
      <c r="BV33" s="701"/>
      <c r="BW33" s="701"/>
      <c r="BX33" s="702">
        <v>97.3</v>
      </c>
      <c r="BY33" s="701"/>
      <c r="BZ33" s="701"/>
      <c r="CA33" s="701"/>
      <c r="CB33" s="703"/>
      <c r="CD33" s="645" t="s">
        <v>320</v>
      </c>
      <c r="CE33" s="646"/>
      <c r="CF33" s="646"/>
      <c r="CG33" s="646"/>
      <c r="CH33" s="646"/>
      <c r="CI33" s="646"/>
      <c r="CJ33" s="646"/>
      <c r="CK33" s="646"/>
      <c r="CL33" s="646"/>
      <c r="CM33" s="646"/>
      <c r="CN33" s="646"/>
      <c r="CO33" s="646"/>
      <c r="CP33" s="646"/>
      <c r="CQ33" s="647"/>
      <c r="CR33" s="630">
        <v>5868244</v>
      </c>
      <c r="CS33" s="668"/>
      <c r="CT33" s="668"/>
      <c r="CU33" s="668"/>
      <c r="CV33" s="668"/>
      <c r="CW33" s="668"/>
      <c r="CX33" s="668"/>
      <c r="CY33" s="669"/>
      <c r="CZ33" s="635">
        <v>38.6</v>
      </c>
      <c r="DA33" s="670"/>
      <c r="DB33" s="670"/>
      <c r="DC33" s="673"/>
      <c r="DD33" s="639">
        <v>4524812</v>
      </c>
      <c r="DE33" s="668"/>
      <c r="DF33" s="668"/>
      <c r="DG33" s="668"/>
      <c r="DH33" s="668"/>
      <c r="DI33" s="668"/>
      <c r="DJ33" s="668"/>
      <c r="DK33" s="669"/>
      <c r="DL33" s="639">
        <v>3525151</v>
      </c>
      <c r="DM33" s="668"/>
      <c r="DN33" s="668"/>
      <c r="DO33" s="668"/>
      <c r="DP33" s="668"/>
      <c r="DQ33" s="668"/>
      <c r="DR33" s="668"/>
      <c r="DS33" s="668"/>
      <c r="DT33" s="668"/>
      <c r="DU33" s="668"/>
      <c r="DV33" s="669"/>
      <c r="DW33" s="635">
        <v>44.7</v>
      </c>
      <c r="DX33" s="670"/>
      <c r="DY33" s="670"/>
      <c r="DZ33" s="670"/>
      <c r="EA33" s="670"/>
      <c r="EB33" s="670"/>
      <c r="EC33" s="671"/>
    </row>
    <row r="34" spans="2:133" ht="11.25" customHeight="1" x14ac:dyDescent="0.15">
      <c r="B34" s="627" t="s">
        <v>321</v>
      </c>
      <c r="C34" s="628"/>
      <c r="D34" s="628"/>
      <c r="E34" s="628"/>
      <c r="F34" s="628"/>
      <c r="G34" s="628"/>
      <c r="H34" s="628"/>
      <c r="I34" s="628"/>
      <c r="J34" s="628"/>
      <c r="K34" s="628"/>
      <c r="L34" s="628"/>
      <c r="M34" s="628"/>
      <c r="N34" s="628"/>
      <c r="O34" s="628"/>
      <c r="P34" s="628"/>
      <c r="Q34" s="629"/>
      <c r="R34" s="630">
        <v>948157</v>
      </c>
      <c r="S34" s="631"/>
      <c r="T34" s="631"/>
      <c r="U34" s="631"/>
      <c r="V34" s="631"/>
      <c r="W34" s="631"/>
      <c r="X34" s="631"/>
      <c r="Y34" s="632"/>
      <c r="Z34" s="633">
        <v>5.8</v>
      </c>
      <c r="AA34" s="633"/>
      <c r="AB34" s="633"/>
      <c r="AC34" s="633"/>
      <c r="AD34" s="634" t="s">
        <v>130</v>
      </c>
      <c r="AE34" s="634"/>
      <c r="AF34" s="634"/>
      <c r="AG34" s="634"/>
      <c r="AH34" s="634"/>
      <c r="AI34" s="634"/>
      <c r="AJ34" s="634"/>
      <c r="AK34" s="634"/>
      <c r="AL34" s="635" t="s">
        <v>130</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2626059</v>
      </c>
      <c r="CS34" s="631"/>
      <c r="CT34" s="631"/>
      <c r="CU34" s="631"/>
      <c r="CV34" s="631"/>
      <c r="CW34" s="631"/>
      <c r="CX34" s="631"/>
      <c r="CY34" s="632"/>
      <c r="CZ34" s="635">
        <v>17.3</v>
      </c>
      <c r="DA34" s="670"/>
      <c r="DB34" s="670"/>
      <c r="DC34" s="673"/>
      <c r="DD34" s="639">
        <v>1748677</v>
      </c>
      <c r="DE34" s="631"/>
      <c r="DF34" s="631"/>
      <c r="DG34" s="631"/>
      <c r="DH34" s="631"/>
      <c r="DI34" s="631"/>
      <c r="DJ34" s="631"/>
      <c r="DK34" s="632"/>
      <c r="DL34" s="639">
        <v>1526449</v>
      </c>
      <c r="DM34" s="631"/>
      <c r="DN34" s="631"/>
      <c r="DO34" s="631"/>
      <c r="DP34" s="631"/>
      <c r="DQ34" s="631"/>
      <c r="DR34" s="631"/>
      <c r="DS34" s="631"/>
      <c r="DT34" s="631"/>
      <c r="DU34" s="631"/>
      <c r="DV34" s="632"/>
      <c r="DW34" s="635">
        <v>19.399999999999999</v>
      </c>
      <c r="DX34" s="670"/>
      <c r="DY34" s="670"/>
      <c r="DZ34" s="670"/>
      <c r="EA34" s="670"/>
      <c r="EB34" s="670"/>
      <c r="EC34" s="671"/>
    </row>
    <row r="35" spans="2:133" ht="11.25" customHeight="1" x14ac:dyDescent="0.15">
      <c r="B35" s="627" t="s">
        <v>323</v>
      </c>
      <c r="C35" s="628"/>
      <c r="D35" s="628"/>
      <c r="E35" s="628"/>
      <c r="F35" s="628"/>
      <c r="G35" s="628"/>
      <c r="H35" s="628"/>
      <c r="I35" s="628"/>
      <c r="J35" s="628"/>
      <c r="K35" s="628"/>
      <c r="L35" s="628"/>
      <c r="M35" s="628"/>
      <c r="N35" s="628"/>
      <c r="O35" s="628"/>
      <c r="P35" s="628"/>
      <c r="Q35" s="629"/>
      <c r="R35" s="630">
        <v>112285</v>
      </c>
      <c r="S35" s="631"/>
      <c r="T35" s="631"/>
      <c r="U35" s="631"/>
      <c r="V35" s="631"/>
      <c r="W35" s="631"/>
      <c r="X35" s="631"/>
      <c r="Y35" s="632"/>
      <c r="Z35" s="633">
        <v>0.7</v>
      </c>
      <c r="AA35" s="633"/>
      <c r="AB35" s="633"/>
      <c r="AC35" s="633"/>
      <c r="AD35" s="634" t="s">
        <v>130</v>
      </c>
      <c r="AE35" s="634"/>
      <c r="AF35" s="634"/>
      <c r="AG35" s="634"/>
      <c r="AH35" s="634"/>
      <c r="AI35" s="634"/>
      <c r="AJ35" s="634"/>
      <c r="AK35" s="634"/>
      <c r="AL35" s="635" t="s">
        <v>130</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49636</v>
      </c>
      <c r="CS35" s="668"/>
      <c r="CT35" s="668"/>
      <c r="CU35" s="668"/>
      <c r="CV35" s="668"/>
      <c r="CW35" s="668"/>
      <c r="CX35" s="668"/>
      <c r="CY35" s="669"/>
      <c r="CZ35" s="635">
        <v>0.3</v>
      </c>
      <c r="DA35" s="670"/>
      <c r="DB35" s="670"/>
      <c r="DC35" s="673"/>
      <c r="DD35" s="639">
        <v>49264</v>
      </c>
      <c r="DE35" s="668"/>
      <c r="DF35" s="668"/>
      <c r="DG35" s="668"/>
      <c r="DH35" s="668"/>
      <c r="DI35" s="668"/>
      <c r="DJ35" s="668"/>
      <c r="DK35" s="669"/>
      <c r="DL35" s="639">
        <v>49198</v>
      </c>
      <c r="DM35" s="668"/>
      <c r="DN35" s="668"/>
      <c r="DO35" s="668"/>
      <c r="DP35" s="668"/>
      <c r="DQ35" s="668"/>
      <c r="DR35" s="668"/>
      <c r="DS35" s="668"/>
      <c r="DT35" s="668"/>
      <c r="DU35" s="668"/>
      <c r="DV35" s="669"/>
      <c r="DW35" s="635">
        <v>0.6</v>
      </c>
      <c r="DX35" s="670"/>
      <c r="DY35" s="670"/>
      <c r="DZ35" s="670"/>
      <c r="EA35" s="670"/>
      <c r="EB35" s="670"/>
      <c r="EC35" s="671"/>
    </row>
    <row r="36" spans="2:133" ht="11.25" customHeight="1" x14ac:dyDescent="0.15">
      <c r="B36" s="627" t="s">
        <v>327</v>
      </c>
      <c r="C36" s="628"/>
      <c r="D36" s="628"/>
      <c r="E36" s="628"/>
      <c r="F36" s="628"/>
      <c r="G36" s="628"/>
      <c r="H36" s="628"/>
      <c r="I36" s="628"/>
      <c r="J36" s="628"/>
      <c r="K36" s="628"/>
      <c r="L36" s="628"/>
      <c r="M36" s="628"/>
      <c r="N36" s="628"/>
      <c r="O36" s="628"/>
      <c r="P36" s="628"/>
      <c r="Q36" s="629"/>
      <c r="R36" s="630">
        <v>3213</v>
      </c>
      <c r="S36" s="631"/>
      <c r="T36" s="631"/>
      <c r="U36" s="631"/>
      <c r="V36" s="631"/>
      <c r="W36" s="631"/>
      <c r="X36" s="631"/>
      <c r="Y36" s="632"/>
      <c r="Z36" s="633">
        <v>0</v>
      </c>
      <c r="AA36" s="633"/>
      <c r="AB36" s="633"/>
      <c r="AC36" s="633"/>
      <c r="AD36" s="634" t="s">
        <v>130</v>
      </c>
      <c r="AE36" s="634"/>
      <c r="AF36" s="634"/>
      <c r="AG36" s="634"/>
      <c r="AH36" s="634"/>
      <c r="AI36" s="634"/>
      <c r="AJ36" s="634"/>
      <c r="AK36" s="634"/>
      <c r="AL36" s="635" t="s">
        <v>130</v>
      </c>
      <c r="AM36" s="636"/>
      <c r="AN36" s="636"/>
      <c r="AO36" s="637"/>
      <c r="AP36" s="218"/>
      <c r="AQ36" s="704" t="s">
        <v>328</v>
      </c>
      <c r="AR36" s="705"/>
      <c r="AS36" s="705"/>
      <c r="AT36" s="705"/>
      <c r="AU36" s="705"/>
      <c r="AV36" s="705"/>
      <c r="AW36" s="705"/>
      <c r="AX36" s="705"/>
      <c r="AY36" s="706"/>
      <c r="AZ36" s="619">
        <v>1624544</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47455</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1495288</v>
      </c>
      <c r="CS36" s="631"/>
      <c r="CT36" s="631"/>
      <c r="CU36" s="631"/>
      <c r="CV36" s="631"/>
      <c r="CW36" s="631"/>
      <c r="CX36" s="631"/>
      <c r="CY36" s="632"/>
      <c r="CZ36" s="635">
        <v>9.8000000000000007</v>
      </c>
      <c r="DA36" s="670"/>
      <c r="DB36" s="670"/>
      <c r="DC36" s="673"/>
      <c r="DD36" s="639">
        <v>1363968</v>
      </c>
      <c r="DE36" s="631"/>
      <c r="DF36" s="631"/>
      <c r="DG36" s="631"/>
      <c r="DH36" s="631"/>
      <c r="DI36" s="631"/>
      <c r="DJ36" s="631"/>
      <c r="DK36" s="632"/>
      <c r="DL36" s="639">
        <v>1120660</v>
      </c>
      <c r="DM36" s="631"/>
      <c r="DN36" s="631"/>
      <c r="DO36" s="631"/>
      <c r="DP36" s="631"/>
      <c r="DQ36" s="631"/>
      <c r="DR36" s="631"/>
      <c r="DS36" s="631"/>
      <c r="DT36" s="631"/>
      <c r="DU36" s="631"/>
      <c r="DV36" s="632"/>
      <c r="DW36" s="635">
        <v>14.2</v>
      </c>
      <c r="DX36" s="670"/>
      <c r="DY36" s="670"/>
      <c r="DZ36" s="670"/>
      <c r="EA36" s="670"/>
      <c r="EB36" s="670"/>
      <c r="EC36" s="671"/>
    </row>
    <row r="37" spans="2:133" ht="11.25" customHeight="1" x14ac:dyDescent="0.15">
      <c r="B37" s="627" t="s">
        <v>331</v>
      </c>
      <c r="C37" s="628"/>
      <c r="D37" s="628"/>
      <c r="E37" s="628"/>
      <c r="F37" s="628"/>
      <c r="G37" s="628"/>
      <c r="H37" s="628"/>
      <c r="I37" s="628"/>
      <c r="J37" s="628"/>
      <c r="K37" s="628"/>
      <c r="L37" s="628"/>
      <c r="M37" s="628"/>
      <c r="N37" s="628"/>
      <c r="O37" s="628"/>
      <c r="P37" s="628"/>
      <c r="Q37" s="629"/>
      <c r="R37" s="630">
        <v>284081</v>
      </c>
      <c r="S37" s="631"/>
      <c r="T37" s="631"/>
      <c r="U37" s="631"/>
      <c r="V37" s="631"/>
      <c r="W37" s="631"/>
      <c r="X37" s="631"/>
      <c r="Y37" s="632"/>
      <c r="Z37" s="633">
        <v>1.8</v>
      </c>
      <c r="AA37" s="633"/>
      <c r="AB37" s="633"/>
      <c r="AC37" s="633"/>
      <c r="AD37" s="634" t="s">
        <v>130</v>
      </c>
      <c r="AE37" s="634"/>
      <c r="AF37" s="634"/>
      <c r="AG37" s="634"/>
      <c r="AH37" s="634"/>
      <c r="AI37" s="634"/>
      <c r="AJ37" s="634"/>
      <c r="AK37" s="634"/>
      <c r="AL37" s="635" t="s">
        <v>130</v>
      </c>
      <c r="AM37" s="636"/>
      <c r="AN37" s="636"/>
      <c r="AO37" s="637"/>
      <c r="AQ37" s="708" t="s">
        <v>332</v>
      </c>
      <c r="AR37" s="709"/>
      <c r="AS37" s="709"/>
      <c r="AT37" s="709"/>
      <c r="AU37" s="709"/>
      <c r="AV37" s="709"/>
      <c r="AW37" s="709"/>
      <c r="AX37" s="709"/>
      <c r="AY37" s="710"/>
      <c r="AZ37" s="630">
        <v>473628</v>
      </c>
      <c r="BA37" s="631"/>
      <c r="BB37" s="631"/>
      <c r="BC37" s="631"/>
      <c r="BD37" s="668"/>
      <c r="BE37" s="668"/>
      <c r="BF37" s="699"/>
      <c r="BG37" s="645" t="s">
        <v>333</v>
      </c>
      <c r="BH37" s="646"/>
      <c r="BI37" s="646"/>
      <c r="BJ37" s="646"/>
      <c r="BK37" s="646"/>
      <c r="BL37" s="646"/>
      <c r="BM37" s="646"/>
      <c r="BN37" s="646"/>
      <c r="BO37" s="646"/>
      <c r="BP37" s="646"/>
      <c r="BQ37" s="646"/>
      <c r="BR37" s="646"/>
      <c r="BS37" s="646"/>
      <c r="BT37" s="646"/>
      <c r="BU37" s="647"/>
      <c r="BV37" s="630">
        <v>3897</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233103</v>
      </c>
      <c r="CS37" s="668"/>
      <c r="CT37" s="668"/>
      <c r="CU37" s="668"/>
      <c r="CV37" s="668"/>
      <c r="CW37" s="668"/>
      <c r="CX37" s="668"/>
      <c r="CY37" s="669"/>
      <c r="CZ37" s="635">
        <v>1.5</v>
      </c>
      <c r="DA37" s="670"/>
      <c r="DB37" s="670"/>
      <c r="DC37" s="673"/>
      <c r="DD37" s="639">
        <v>232114</v>
      </c>
      <c r="DE37" s="668"/>
      <c r="DF37" s="668"/>
      <c r="DG37" s="668"/>
      <c r="DH37" s="668"/>
      <c r="DI37" s="668"/>
      <c r="DJ37" s="668"/>
      <c r="DK37" s="669"/>
      <c r="DL37" s="639">
        <v>178654</v>
      </c>
      <c r="DM37" s="668"/>
      <c r="DN37" s="668"/>
      <c r="DO37" s="668"/>
      <c r="DP37" s="668"/>
      <c r="DQ37" s="668"/>
      <c r="DR37" s="668"/>
      <c r="DS37" s="668"/>
      <c r="DT37" s="668"/>
      <c r="DU37" s="668"/>
      <c r="DV37" s="669"/>
      <c r="DW37" s="635">
        <v>2.2999999999999998</v>
      </c>
      <c r="DX37" s="670"/>
      <c r="DY37" s="670"/>
      <c r="DZ37" s="670"/>
      <c r="EA37" s="670"/>
      <c r="EB37" s="670"/>
      <c r="EC37" s="671"/>
    </row>
    <row r="38" spans="2:133" ht="11.25" customHeight="1" x14ac:dyDescent="0.15">
      <c r="B38" s="627" t="s">
        <v>335</v>
      </c>
      <c r="C38" s="628"/>
      <c r="D38" s="628"/>
      <c r="E38" s="628"/>
      <c r="F38" s="628"/>
      <c r="G38" s="628"/>
      <c r="H38" s="628"/>
      <c r="I38" s="628"/>
      <c r="J38" s="628"/>
      <c r="K38" s="628"/>
      <c r="L38" s="628"/>
      <c r="M38" s="628"/>
      <c r="N38" s="628"/>
      <c r="O38" s="628"/>
      <c r="P38" s="628"/>
      <c r="Q38" s="629"/>
      <c r="R38" s="630">
        <v>747638</v>
      </c>
      <c r="S38" s="631"/>
      <c r="T38" s="631"/>
      <c r="U38" s="631"/>
      <c r="V38" s="631"/>
      <c r="W38" s="631"/>
      <c r="X38" s="631"/>
      <c r="Y38" s="632"/>
      <c r="Z38" s="633">
        <v>4.5999999999999996</v>
      </c>
      <c r="AA38" s="633"/>
      <c r="AB38" s="633"/>
      <c r="AC38" s="633"/>
      <c r="AD38" s="634" t="s">
        <v>130</v>
      </c>
      <c r="AE38" s="634"/>
      <c r="AF38" s="634"/>
      <c r="AG38" s="634"/>
      <c r="AH38" s="634"/>
      <c r="AI38" s="634"/>
      <c r="AJ38" s="634"/>
      <c r="AK38" s="634"/>
      <c r="AL38" s="635" t="s">
        <v>130</v>
      </c>
      <c r="AM38" s="636"/>
      <c r="AN38" s="636"/>
      <c r="AO38" s="637"/>
      <c r="AQ38" s="708" t="s">
        <v>336</v>
      </c>
      <c r="AR38" s="709"/>
      <c r="AS38" s="709"/>
      <c r="AT38" s="709"/>
      <c r="AU38" s="709"/>
      <c r="AV38" s="709"/>
      <c r="AW38" s="709"/>
      <c r="AX38" s="709"/>
      <c r="AY38" s="710"/>
      <c r="AZ38" s="630">
        <v>5248</v>
      </c>
      <c r="BA38" s="631"/>
      <c r="BB38" s="631"/>
      <c r="BC38" s="631"/>
      <c r="BD38" s="668"/>
      <c r="BE38" s="668"/>
      <c r="BF38" s="699"/>
      <c r="BG38" s="645" t="s">
        <v>337</v>
      </c>
      <c r="BH38" s="646"/>
      <c r="BI38" s="646"/>
      <c r="BJ38" s="646"/>
      <c r="BK38" s="646"/>
      <c r="BL38" s="646"/>
      <c r="BM38" s="646"/>
      <c r="BN38" s="646"/>
      <c r="BO38" s="646"/>
      <c r="BP38" s="646"/>
      <c r="BQ38" s="646"/>
      <c r="BR38" s="646"/>
      <c r="BS38" s="646"/>
      <c r="BT38" s="646"/>
      <c r="BU38" s="647"/>
      <c r="BV38" s="630">
        <v>4448</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1145668</v>
      </c>
      <c r="CS38" s="631"/>
      <c r="CT38" s="631"/>
      <c r="CU38" s="631"/>
      <c r="CV38" s="631"/>
      <c r="CW38" s="631"/>
      <c r="CX38" s="631"/>
      <c r="CY38" s="632"/>
      <c r="CZ38" s="635">
        <v>7.5</v>
      </c>
      <c r="DA38" s="670"/>
      <c r="DB38" s="670"/>
      <c r="DC38" s="673"/>
      <c r="DD38" s="639">
        <v>909741</v>
      </c>
      <c r="DE38" s="631"/>
      <c r="DF38" s="631"/>
      <c r="DG38" s="631"/>
      <c r="DH38" s="631"/>
      <c r="DI38" s="631"/>
      <c r="DJ38" s="631"/>
      <c r="DK38" s="632"/>
      <c r="DL38" s="639">
        <v>828844</v>
      </c>
      <c r="DM38" s="631"/>
      <c r="DN38" s="631"/>
      <c r="DO38" s="631"/>
      <c r="DP38" s="631"/>
      <c r="DQ38" s="631"/>
      <c r="DR38" s="631"/>
      <c r="DS38" s="631"/>
      <c r="DT38" s="631"/>
      <c r="DU38" s="631"/>
      <c r="DV38" s="632"/>
      <c r="DW38" s="635">
        <v>10.5</v>
      </c>
      <c r="DX38" s="670"/>
      <c r="DY38" s="670"/>
      <c r="DZ38" s="670"/>
      <c r="EA38" s="670"/>
      <c r="EB38" s="670"/>
      <c r="EC38" s="671"/>
    </row>
    <row r="39" spans="2:133" ht="11.25" customHeight="1" x14ac:dyDescent="0.15">
      <c r="B39" s="627" t="s">
        <v>339</v>
      </c>
      <c r="C39" s="628"/>
      <c r="D39" s="628"/>
      <c r="E39" s="628"/>
      <c r="F39" s="628"/>
      <c r="G39" s="628"/>
      <c r="H39" s="628"/>
      <c r="I39" s="628"/>
      <c r="J39" s="628"/>
      <c r="K39" s="628"/>
      <c r="L39" s="628"/>
      <c r="M39" s="628"/>
      <c r="N39" s="628"/>
      <c r="O39" s="628"/>
      <c r="P39" s="628"/>
      <c r="Q39" s="629"/>
      <c r="R39" s="630">
        <v>169094</v>
      </c>
      <c r="S39" s="631"/>
      <c r="T39" s="631"/>
      <c r="U39" s="631"/>
      <c r="V39" s="631"/>
      <c r="W39" s="631"/>
      <c r="X39" s="631"/>
      <c r="Y39" s="632"/>
      <c r="Z39" s="633">
        <v>1</v>
      </c>
      <c r="AA39" s="633"/>
      <c r="AB39" s="633"/>
      <c r="AC39" s="633"/>
      <c r="AD39" s="634">
        <v>9</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t="s">
        <v>130</v>
      </c>
      <c r="BA39" s="631"/>
      <c r="BB39" s="631"/>
      <c r="BC39" s="631"/>
      <c r="BD39" s="668"/>
      <c r="BE39" s="668"/>
      <c r="BF39" s="699"/>
      <c r="BG39" s="645" t="s">
        <v>341</v>
      </c>
      <c r="BH39" s="646"/>
      <c r="BI39" s="646"/>
      <c r="BJ39" s="646"/>
      <c r="BK39" s="646"/>
      <c r="BL39" s="646"/>
      <c r="BM39" s="646"/>
      <c r="BN39" s="646"/>
      <c r="BO39" s="646"/>
      <c r="BP39" s="646"/>
      <c r="BQ39" s="646"/>
      <c r="BR39" s="646"/>
      <c r="BS39" s="646"/>
      <c r="BT39" s="646"/>
      <c r="BU39" s="647"/>
      <c r="BV39" s="630">
        <v>6890</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354946</v>
      </c>
      <c r="CS39" s="668"/>
      <c r="CT39" s="668"/>
      <c r="CU39" s="668"/>
      <c r="CV39" s="668"/>
      <c r="CW39" s="668"/>
      <c r="CX39" s="668"/>
      <c r="CY39" s="669"/>
      <c r="CZ39" s="635">
        <v>2.2999999999999998</v>
      </c>
      <c r="DA39" s="670"/>
      <c r="DB39" s="670"/>
      <c r="DC39" s="673"/>
      <c r="DD39" s="639">
        <v>311515</v>
      </c>
      <c r="DE39" s="668"/>
      <c r="DF39" s="668"/>
      <c r="DG39" s="668"/>
      <c r="DH39" s="668"/>
      <c r="DI39" s="668"/>
      <c r="DJ39" s="668"/>
      <c r="DK39" s="669"/>
      <c r="DL39" s="639" t="s">
        <v>130</v>
      </c>
      <c r="DM39" s="668"/>
      <c r="DN39" s="668"/>
      <c r="DO39" s="668"/>
      <c r="DP39" s="668"/>
      <c r="DQ39" s="668"/>
      <c r="DR39" s="668"/>
      <c r="DS39" s="668"/>
      <c r="DT39" s="668"/>
      <c r="DU39" s="668"/>
      <c r="DV39" s="669"/>
      <c r="DW39" s="635" t="s">
        <v>130</v>
      </c>
      <c r="DX39" s="670"/>
      <c r="DY39" s="670"/>
      <c r="DZ39" s="670"/>
      <c r="EA39" s="670"/>
      <c r="EB39" s="670"/>
      <c r="EC39" s="671"/>
    </row>
    <row r="40" spans="2:133" ht="11.25" customHeight="1" x14ac:dyDescent="0.15">
      <c r="B40" s="627" t="s">
        <v>343</v>
      </c>
      <c r="C40" s="628"/>
      <c r="D40" s="628"/>
      <c r="E40" s="628"/>
      <c r="F40" s="628"/>
      <c r="G40" s="628"/>
      <c r="H40" s="628"/>
      <c r="I40" s="628"/>
      <c r="J40" s="628"/>
      <c r="K40" s="628"/>
      <c r="L40" s="628"/>
      <c r="M40" s="628"/>
      <c r="N40" s="628"/>
      <c r="O40" s="628"/>
      <c r="P40" s="628"/>
      <c r="Q40" s="629"/>
      <c r="R40" s="630">
        <v>2132685</v>
      </c>
      <c r="S40" s="631"/>
      <c r="T40" s="631"/>
      <c r="U40" s="631"/>
      <c r="V40" s="631"/>
      <c r="W40" s="631"/>
      <c r="X40" s="631"/>
      <c r="Y40" s="632"/>
      <c r="Z40" s="633">
        <v>13.2</v>
      </c>
      <c r="AA40" s="633"/>
      <c r="AB40" s="633"/>
      <c r="AC40" s="633"/>
      <c r="AD40" s="634" t="s">
        <v>130</v>
      </c>
      <c r="AE40" s="634"/>
      <c r="AF40" s="634"/>
      <c r="AG40" s="634"/>
      <c r="AH40" s="634"/>
      <c r="AI40" s="634"/>
      <c r="AJ40" s="634"/>
      <c r="AK40" s="634"/>
      <c r="AL40" s="635" t="s">
        <v>130</v>
      </c>
      <c r="AM40" s="636"/>
      <c r="AN40" s="636"/>
      <c r="AO40" s="637"/>
      <c r="AQ40" s="708" t="s">
        <v>344</v>
      </c>
      <c r="AR40" s="709"/>
      <c r="AS40" s="709"/>
      <c r="AT40" s="709"/>
      <c r="AU40" s="709"/>
      <c r="AV40" s="709"/>
      <c r="AW40" s="709"/>
      <c r="AX40" s="709"/>
      <c r="AY40" s="710"/>
      <c r="AZ40" s="630" t="s">
        <v>130</v>
      </c>
      <c r="BA40" s="631"/>
      <c r="BB40" s="631"/>
      <c r="BC40" s="631"/>
      <c r="BD40" s="668"/>
      <c r="BE40" s="668"/>
      <c r="BF40" s="699"/>
      <c r="BG40" s="711" t="s">
        <v>345</v>
      </c>
      <c r="BH40" s="712"/>
      <c r="BI40" s="712"/>
      <c r="BJ40" s="712"/>
      <c r="BK40" s="712"/>
      <c r="BL40" s="363"/>
      <c r="BM40" s="646" t="s">
        <v>346</v>
      </c>
      <c r="BN40" s="646"/>
      <c r="BO40" s="646"/>
      <c r="BP40" s="646"/>
      <c r="BQ40" s="646"/>
      <c r="BR40" s="646"/>
      <c r="BS40" s="646"/>
      <c r="BT40" s="646"/>
      <c r="BU40" s="647"/>
      <c r="BV40" s="630">
        <v>89</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196647</v>
      </c>
      <c r="CS40" s="631"/>
      <c r="CT40" s="631"/>
      <c r="CU40" s="631"/>
      <c r="CV40" s="631"/>
      <c r="CW40" s="631"/>
      <c r="CX40" s="631"/>
      <c r="CY40" s="632"/>
      <c r="CZ40" s="635">
        <v>1.3</v>
      </c>
      <c r="DA40" s="670"/>
      <c r="DB40" s="670"/>
      <c r="DC40" s="673"/>
      <c r="DD40" s="639">
        <v>141647</v>
      </c>
      <c r="DE40" s="631"/>
      <c r="DF40" s="631"/>
      <c r="DG40" s="631"/>
      <c r="DH40" s="631"/>
      <c r="DI40" s="631"/>
      <c r="DJ40" s="631"/>
      <c r="DK40" s="632"/>
      <c r="DL40" s="639" t="s">
        <v>130</v>
      </c>
      <c r="DM40" s="631"/>
      <c r="DN40" s="631"/>
      <c r="DO40" s="631"/>
      <c r="DP40" s="631"/>
      <c r="DQ40" s="631"/>
      <c r="DR40" s="631"/>
      <c r="DS40" s="631"/>
      <c r="DT40" s="631"/>
      <c r="DU40" s="631"/>
      <c r="DV40" s="632"/>
      <c r="DW40" s="635" t="s">
        <v>130</v>
      </c>
      <c r="DX40" s="670"/>
      <c r="DY40" s="670"/>
      <c r="DZ40" s="670"/>
      <c r="EA40" s="670"/>
      <c r="EB40" s="670"/>
      <c r="EC40" s="671"/>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349</v>
      </c>
      <c r="AR41" s="709"/>
      <c r="AS41" s="709"/>
      <c r="AT41" s="709"/>
      <c r="AU41" s="709"/>
      <c r="AV41" s="709"/>
      <c r="AW41" s="709"/>
      <c r="AX41" s="709"/>
      <c r="AY41" s="710"/>
      <c r="AZ41" s="630">
        <v>276821</v>
      </c>
      <c r="BA41" s="631"/>
      <c r="BB41" s="631"/>
      <c r="BC41" s="631"/>
      <c r="BD41" s="668"/>
      <c r="BE41" s="668"/>
      <c r="BF41" s="699"/>
      <c r="BG41" s="711"/>
      <c r="BH41" s="712"/>
      <c r="BI41" s="712"/>
      <c r="BJ41" s="712"/>
      <c r="BK41" s="712"/>
      <c r="BL41" s="363"/>
      <c r="BM41" s="646" t="s">
        <v>350</v>
      </c>
      <c r="BN41" s="646"/>
      <c r="BO41" s="646"/>
      <c r="BP41" s="646"/>
      <c r="BQ41" s="646"/>
      <c r="BR41" s="646"/>
      <c r="BS41" s="646"/>
      <c r="BT41" s="646"/>
      <c r="BU41" s="647"/>
      <c r="BV41" s="630" t="s">
        <v>130</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130</v>
      </c>
      <c r="CS41" s="668"/>
      <c r="CT41" s="668"/>
      <c r="CU41" s="668"/>
      <c r="CV41" s="668"/>
      <c r="CW41" s="668"/>
      <c r="CX41" s="668"/>
      <c r="CY41" s="669"/>
      <c r="CZ41" s="635" t="s">
        <v>130</v>
      </c>
      <c r="DA41" s="670"/>
      <c r="DB41" s="670"/>
      <c r="DC41" s="673"/>
      <c r="DD41" s="639" t="s">
        <v>130</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130</v>
      </c>
      <c r="AA42" s="633"/>
      <c r="AB42" s="633"/>
      <c r="AC42" s="633"/>
      <c r="AD42" s="634" t="s">
        <v>130</v>
      </c>
      <c r="AE42" s="634"/>
      <c r="AF42" s="634"/>
      <c r="AG42" s="634"/>
      <c r="AH42" s="634"/>
      <c r="AI42" s="634"/>
      <c r="AJ42" s="634"/>
      <c r="AK42" s="634"/>
      <c r="AL42" s="635" t="s">
        <v>130</v>
      </c>
      <c r="AM42" s="636"/>
      <c r="AN42" s="636"/>
      <c r="AO42" s="637"/>
      <c r="AQ42" s="718" t="s">
        <v>353</v>
      </c>
      <c r="AR42" s="719"/>
      <c r="AS42" s="719"/>
      <c r="AT42" s="719"/>
      <c r="AU42" s="719"/>
      <c r="AV42" s="719"/>
      <c r="AW42" s="719"/>
      <c r="AX42" s="719"/>
      <c r="AY42" s="720"/>
      <c r="AZ42" s="724">
        <v>868847</v>
      </c>
      <c r="BA42" s="725"/>
      <c r="BB42" s="725"/>
      <c r="BC42" s="725"/>
      <c r="BD42" s="701"/>
      <c r="BE42" s="701"/>
      <c r="BF42" s="703"/>
      <c r="BG42" s="713"/>
      <c r="BH42" s="714"/>
      <c r="BI42" s="714"/>
      <c r="BJ42" s="714"/>
      <c r="BK42" s="714"/>
      <c r="BL42" s="364"/>
      <c r="BM42" s="659" t="s">
        <v>354</v>
      </c>
      <c r="BN42" s="659"/>
      <c r="BO42" s="659"/>
      <c r="BP42" s="659"/>
      <c r="BQ42" s="659"/>
      <c r="BR42" s="659"/>
      <c r="BS42" s="659"/>
      <c r="BT42" s="659"/>
      <c r="BU42" s="660"/>
      <c r="BV42" s="724">
        <v>375</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3024154</v>
      </c>
      <c r="CS42" s="668"/>
      <c r="CT42" s="668"/>
      <c r="CU42" s="668"/>
      <c r="CV42" s="668"/>
      <c r="CW42" s="668"/>
      <c r="CX42" s="668"/>
      <c r="CY42" s="669"/>
      <c r="CZ42" s="635">
        <v>19.899999999999999</v>
      </c>
      <c r="DA42" s="670"/>
      <c r="DB42" s="670"/>
      <c r="DC42" s="673"/>
      <c r="DD42" s="639">
        <v>385503</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356</v>
      </c>
      <c r="C43" s="628"/>
      <c r="D43" s="628"/>
      <c r="E43" s="628"/>
      <c r="F43" s="628"/>
      <c r="G43" s="628"/>
      <c r="H43" s="628"/>
      <c r="I43" s="628"/>
      <c r="J43" s="628"/>
      <c r="K43" s="628"/>
      <c r="L43" s="628"/>
      <c r="M43" s="628"/>
      <c r="N43" s="628"/>
      <c r="O43" s="628"/>
      <c r="P43" s="628"/>
      <c r="Q43" s="629"/>
      <c r="R43" s="630">
        <v>530685</v>
      </c>
      <c r="S43" s="631"/>
      <c r="T43" s="631"/>
      <c r="U43" s="631"/>
      <c r="V43" s="631"/>
      <c r="W43" s="631"/>
      <c r="X43" s="631"/>
      <c r="Y43" s="632"/>
      <c r="Z43" s="633">
        <v>3.3</v>
      </c>
      <c r="AA43" s="633"/>
      <c r="AB43" s="633"/>
      <c r="AC43" s="633"/>
      <c r="AD43" s="634" t="s">
        <v>130</v>
      </c>
      <c r="AE43" s="634"/>
      <c r="AF43" s="634"/>
      <c r="AG43" s="634"/>
      <c r="AH43" s="634"/>
      <c r="AI43" s="634"/>
      <c r="AJ43" s="634"/>
      <c r="AK43" s="634"/>
      <c r="AL43" s="635" t="s">
        <v>130</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69976</v>
      </c>
      <c r="CS43" s="668"/>
      <c r="CT43" s="668"/>
      <c r="CU43" s="668"/>
      <c r="CV43" s="668"/>
      <c r="CW43" s="668"/>
      <c r="CX43" s="668"/>
      <c r="CY43" s="669"/>
      <c r="CZ43" s="635">
        <v>0.5</v>
      </c>
      <c r="DA43" s="670"/>
      <c r="DB43" s="670"/>
      <c r="DC43" s="673"/>
      <c r="DD43" s="639">
        <v>69976</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358</v>
      </c>
      <c r="C44" s="675"/>
      <c r="D44" s="675"/>
      <c r="E44" s="675"/>
      <c r="F44" s="675"/>
      <c r="G44" s="675"/>
      <c r="H44" s="675"/>
      <c r="I44" s="675"/>
      <c r="J44" s="675"/>
      <c r="K44" s="675"/>
      <c r="L44" s="675"/>
      <c r="M44" s="675"/>
      <c r="N44" s="675"/>
      <c r="O44" s="675"/>
      <c r="P44" s="675"/>
      <c r="Q44" s="676"/>
      <c r="R44" s="724">
        <v>16210526</v>
      </c>
      <c r="S44" s="725"/>
      <c r="T44" s="725"/>
      <c r="U44" s="725"/>
      <c r="V44" s="725"/>
      <c r="W44" s="725"/>
      <c r="X44" s="725"/>
      <c r="Y44" s="726"/>
      <c r="Z44" s="727">
        <v>100</v>
      </c>
      <c r="AA44" s="727"/>
      <c r="AB44" s="727"/>
      <c r="AC44" s="727"/>
      <c r="AD44" s="728">
        <v>7347366</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3024154</v>
      </c>
      <c r="CS44" s="631"/>
      <c r="CT44" s="631"/>
      <c r="CU44" s="631"/>
      <c r="CV44" s="631"/>
      <c r="CW44" s="631"/>
      <c r="CX44" s="631"/>
      <c r="CY44" s="632"/>
      <c r="CZ44" s="635">
        <v>19.899999999999999</v>
      </c>
      <c r="DA44" s="636"/>
      <c r="DB44" s="636"/>
      <c r="DC44" s="648"/>
      <c r="DD44" s="639">
        <v>385503</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1176553</v>
      </c>
      <c r="CS45" s="668"/>
      <c r="CT45" s="668"/>
      <c r="CU45" s="668"/>
      <c r="CV45" s="668"/>
      <c r="CW45" s="668"/>
      <c r="CX45" s="668"/>
      <c r="CY45" s="669"/>
      <c r="CZ45" s="635">
        <v>7.7</v>
      </c>
      <c r="DA45" s="670"/>
      <c r="DB45" s="670"/>
      <c r="DC45" s="673"/>
      <c r="DD45" s="639">
        <v>37509</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1847601</v>
      </c>
      <c r="CS46" s="631"/>
      <c r="CT46" s="631"/>
      <c r="CU46" s="631"/>
      <c r="CV46" s="631"/>
      <c r="CW46" s="631"/>
      <c r="CX46" s="631"/>
      <c r="CY46" s="632"/>
      <c r="CZ46" s="635">
        <v>12.2</v>
      </c>
      <c r="DA46" s="636"/>
      <c r="DB46" s="636"/>
      <c r="DC46" s="648"/>
      <c r="DD46" s="639">
        <v>347994</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t="s">
        <v>130</v>
      </c>
      <c r="CS47" s="668"/>
      <c r="CT47" s="668"/>
      <c r="CU47" s="668"/>
      <c r="CV47" s="668"/>
      <c r="CW47" s="668"/>
      <c r="CX47" s="668"/>
      <c r="CY47" s="669"/>
      <c r="CZ47" s="635" t="s">
        <v>130</v>
      </c>
      <c r="DA47" s="670"/>
      <c r="DB47" s="670"/>
      <c r="DC47" s="673"/>
      <c r="DD47" s="639" t="s">
        <v>130</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15184888</v>
      </c>
      <c r="CS49" s="701"/>
      <c r="CT49" s="701"/>
      <c r="CU49" s="701"/>
      <c r="CV49" s="701"/>
      <c r="CW49" s="701"/>
      <c r="CX49" s="701"/>
      <c r="CY49" s="738"/>
      <c r="CZ49" s="729">
        <v>100</v>
      </c>
      <c r="DA49" s="739"/>
      <c r="DB49" s="739"/>
      <c r="DC49" s="740"/>
      <c r="DD49" s="741">
        <v>8367908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CW28" sqref="CW28:DA2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369</v>
      </c>
      <c r="DK2" s="1121"/>
      <c r="DL2" s="1121"/>
      <c r="DM2" s="1121"/>
      <c r="DN2" s="1121"/>
      <c r="DO2" s="1122"/>
      <c r="DP2" s="224"/>
      <c r="DQ2" s="1120" t="s">
        <v>370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28"/>
      <c r="BA5" s="228"/>
      <c r="BB5" s="228"/>
      <c r="BC5" s="228"/>
      <c r="BD5" s="228"/>
      <c r="BE5" s="229"/>
      <c r="BF5" s="229"/>
      <c r="BG5" s="229"/>
      <c r="BH5" s="229"/>
      <c r="BI5" s="229"/>
      <c r="BJ5" s="229"/>
      <c r="BK5" s="229"/>
      <c r="BL5" s="229"/>
      <c r="BM5" s="229"/>
      <c r="BN5" s="229"/>
      <c r="BO5" s="229"/>
      <c r="BP5" s="229"/>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390</v>
      </c>
      <c r="C7" s="1077"/>
      <c r="D7" s="1077"/>
      <c r="E7" s="1077"/>
      <c r="F7" s="1077"/>
      <c r="G7" s="1077"/>
      <c r="H7" s="1077"/>
      <c r="I7" s="1077"/>
      <c r="J7" s="1077"/>
      <c r="K7" s="1077"/>
      <c r="L7" s="1077"/>
      <c r="M7" s="1077"/>
      <c r="N7" s="1077"/>
      <c r="O7" s="1077"/>
      <c r="P7" s="1078"/>
      <c r="Q7" s="1131">
        <v>16249</v>
      </c>
      <c r="R7" s="1132"/>
      <c r="S7" s="1132"/>
      <c r="T7" s="1132"/>
      <c r="U7" s="1132"/>
      <c r="V7" s="1132">
        <v>15223</v>
      </c>
      <c r="W7" s="1132"/>
      <c r="X7" s="1132"/>
      <c r="Y7" s="1132"/>
      <c r="Z7" s="1132"/>
      <c r="AA7" s="1132">
        <v>1026</v>
      </c>
      <c r="AB7" s="1132"/>
      <c r="AC7" s="1132"/>
      <c r="AD7" s="1132"/>
      <c r="AE7" s="1133"/>
      <c r="AF7" s="1134">
        <v>847</v>
      </c>
      <c r="AG7" s="1135"/>
      <c r="AH7" s="1135"/>
      <c r="AI7" s="1135"/>
      <c r="AJ7" s="1136"/>
      <c r="AK7" s="1137">
        <v>284</v>
      </c>
      <c r="AL7" s="1138"/>
      <c r="AM7" s="1138"/>
      <c r="AN7" s="1138"/>
      <c r="AO7" s="1138"/>
      <c r="AP7" s="1138">
        <v>11636</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592</v>
      </c>
      <c r="BT7" s="1129"/>
      <c r="BU7" s="1129"/>
      <c r="BV7" s="1129"/>
      <c r="BW7" s="1129"/>
      <c r="BX7" s="1129"/>
      <c r="BY7" s="1129"/>
      <c r="BZ7" s="1129"/>
      <c r="CA7" s="1129"/>
      <c r="CB7" s="1129"/>
      <c r="CC7" s="1129"/>
      <c r="CD7" s="1129"/>
      <c r="CE7" s="1129"/>
      <c r="CF7" s="1129"/>
      <c r="CG7" s="1141"/>
      <c r="CH7" s="1125">
        <v>2</v>
      </c>
      <c r="CI7" s="1126"/>
      <c r="CJ7" s="1126"/>
      <c r="CK7" s="1126"/>
      <c r="CL7" s="1127"/>
      <c r="CM7" s="1125">
        <v>22</v>
      </c>
      <c r="CN7" s="1126"/>
      <c r="CO7" s="1126"/>
      <c r="CP7" s="1126"/>
      <c r="CQ7" s="1127"/>
      <c r="CR7" s="1125">
        <v>3</v>
      </c>
      <c r="CS7" s="1126"/>
      <c r="CT7" s="1126"/>
      <c r="CU7" s="1126"/>
      <c r="CV7" s="1127"/>
      <c r="CW7" s="1125">
        <v>0</v>
      </c>
      <c r="CX7" s="1126"/>
      <c r="CY7" s="1126"/>
      <c r="CZ7" s="1126"/>
      <c r="DA7" s="1127"/>
      <c r="DB7" s="1125">
        <v>0</v>
      </c>
      <c r="DC7" s="1126"/>
      <c r="DD7" s="1126"/>
      <c r="DE7" s="1126"/>
      <c r="DF7" s="1127"/>
      <c r="DG7" s="1125">
        <v>0</v>
      </c>
      <c r="DH7" s="1126"/>
      <c r="DI7" s="1126"/>
      <c r="DJ7" s="1126"/>
      <c r="DK7" s="1127"/>
      <c r="DL7" s="1125">
        <v>0</v>
      </c>
      <c r="DM7" s="1126"/>
      <c r="DN7" s="1126"/>
      <c r="DO7" s="1126"/>
      <c r="DP7" s="1127"/>
      <c r="DQ7" s="1125">
        <v>0</v>
      </c>
      <c r="DR7" s="1126"/>
      <c r="DS7" s="1126"/>
      <c r="DT7" s="1126"/>
      <c r="DU7" s="1127"/>
      <c r="DV7" s="1128"/>
      <c r="DW7" s="1129"/>
      <c r="DX7" s="1129"/>
      <c r="DY7" s="1129"/>
      <c r="DZ7" s="1130"/>
      <c r="EA7" s="230"/>
    </row>
    <row r="8" spans="1:131" s="231" customFormat="1" ht="26.25" customHeight="1" x14ac:dyDescent="0.15">
      <c r="A8" s="234">
        <v>2</v>
      </c>
      <c r="B8" s="1059" t="s">
        <v>391</v>
      </c>
      <c r="C8" s="1060"/>
      <c r="D8" s="1060"/>
      <c r="E8" s="1060"/>
      <c r="F8" s="1060"/>
      <c r="G8" s="1060"/>
      <c r="H8" s="1060"/>
      <c r="I8" s="1060"/>
      <c r="J8" s="1060"/>
      <c r="K8" s="1060"/>
      <c r="L8" s="1060"/>
      <c r="M8" s="1060"/>
      <c r="N8" s="1060"/>
      <c r="O8" s="1060"/>
      <c r="P8" s="1061"/>
      <c r="Q8" s="1067">
        <v>-38</v>
      </c>
      <c r="R8" s="1068"/>
      <c r="S8" s="1068"/>
      <c r="T8" s="1068"/>
      <c r="U8" s="1068"/>
      <c r="V8" s="1068">
        <v>-38</v>
      </c>
      <c r="W8" s="1068"/>
      <c r="X8" s="1068"/>
      <c r="Y8" s="1068"/>
      <c r="Z8" s="1068"/>
      <c r="AA8" s="1068">
        <v>0</v>
      </c>
      <c r="AB8" s="1068"/>
      <c r="AC8" s="1068"/>
      <c r="AD8" s="1068"/>
      <c r="AE8" s="1069"/>
      <c r="AF8" s="1064" t="s">
        <v>392</v>
      </c>
      <c r="AG8" s="1065"/>
      <c r="AH8" s="1065"/>
      <c r="AI8" s="1065"/>
      <c r="AJ8" s="1066"/>
      <c r="AK8" s="1109">
        <v>0</v>
      </c>
      <c r="AL8" s="1110"/>
      <c r="AM8" s="1110"/>
      <c r="AN8" s="1110"/>
      <c r="AO8" s="1110"/>
      <c r="AP8" s="1110">
        <v>0</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593</v>
      </c>
      <c r="BT8" s="1022"/>
      <c r="BU8" s="1022"/>
      <c r="BV8" s="1022"/>
      <c r="BW8" s="1022"/>
      <c r="BX8" s="1022"/>
      <c r="BY8" s="1022"/>
      <c r="BZ8" s="1022"/>
      <c r="CA8" s="1022"/>
      <c r="CB8" s="1022"/>
      <c r="CC8" s="1022"/>
      <c r="CD8" s="1022"/>
      <c r="CE8" s="1022"/>
      <c r="CF8" s="1022"/>
      <c r="CG8" s="1043"/>
      <c r="CH8" s="1018">
        <v>222</v>
      </c>
      <c r="CI8" s="1019"/>
      <c r="CJ8" s="1019"/>
      <c r="CK8" s="1019"/>
      <c r="CL8" s="1020"/>
      <c r="CM8" s="1018">
        <v>4054</v>
      </c>
      <c r="CN8" s="1019"/>
      <c r="CO8" s="1019"/>
      <c r="CP8" s="1019"/>
      <c r="CQ8" s="1020"/>
      <c r="CR8" s="1018">
        <v>2</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594</v>
      </c>
      <c r="BT9" s="1022"/>
      <c r="BU9" s="1022"/>
      <c r="BV9" s="1022"/>
      <c r="BW9" s="1022"/>
      <c r="BX9" s="1022"/>
      <c r="BY9" s="1022"/>
      <c r="BZ9" s="1022"/>
      <c r="CA9" s="1022"/>
      <c r="CB9" s="1022"/>
      <c r="CC9" s="1022"/>
      <c r="CD9" s="1022"/>
      <c r="CE9" s="1022"/>
      <c r="CF9" s="1022"/>
      <c r="CG9" s="1043"/>
      <c r="CH9" s="1018">
        <v>0</v>
      </c>
      <c r="CI9" s="1019"/>
      <c r="CJ9" s="1019"/>
      <c r="CK9" s="1019"/>
      <c r="CL9" s="1020"/>
      <c r="CM9" s="1018">
        <v>33</v>
      </c>
      <c r="CN9" s="1019"/>
      <c r="CO9" s="1019"/>
      <c r="CP9" s="1019"/>
      <c r="CQ9" s="1020"/>
      <c r="CR9" s="1018">
        <v>1</v>
      </c>
      <c r="CS9" s="1019"/>
      <c r="CT9" s="1019"/>
      <c r="CU9" s="1019"/>
      <c r="CV9" s="1020"/>
      <c r="CW9" s="1018">
        <v>31</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595</v>
      </c>
      <c r="BT10" s="1022"/>
      <c r="BU10" s="1022"/>
      <c r="BV10" s="1022"/>
      <c r="BW10" s="1022"/>
      <c r="BX10" s="1022"/>
      <c r="BY10" s="1022"/>
      <c r="BZ10" s="1022"/>
      <c r="CA10" s="1022"/>
      <c r="CB10" s="1022"/>
      <c r="CC10" s="1022"/>
      <c r="CD10" s="1022"/>
      <c r="CE10" s="1022"/>
      <c r="CF10" s="1022"/>
      <c r="CG10" s="1043"/>
      <c r="CH10" s="1018">
        <v>0</v>
      </c>
      <c r="CI10" s="1019"/>
      <c r="CJ10" s="1019"/>
      <c r="CK10" s="1019"/>
      <c r="CL10" s="1020"/>
      <c r="CM10" s="1018">
        <v>37</v>
      </c>
      <c r="CN10" s="1019"/>
      <c r="CO10" s="1019"/>
      <c r="CP10" s="1019"/>
      <c r="CQ10" s="1020"/>
      <c r="CR10" s="1018">
        <v>2</v>
      </c>
      <c r="CS10" s="1019"/>
      <c r="CT10" s="1019"/>
      <c r="CU10" s="1019"/>
      <c r="CV10" s="1020"/>
      <c r="CW10" s="1018">
        <v>0</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393</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394</v>
      </c>
      <c r="B23" s="966" t="s">
        <v>395</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847</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396</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373</v>
      </c>
      <c r="B26" s="1025"/>
      <c r="C26" s="1025"/>
      <c r="D26" s="1025"/>
      <c r="E26" s="1025"/>
      <c r="F26" s="1025"/>
      <c r="G26" s="1025"/>
      <c r="H26" s="1025"/>
      <c r="I26" s="1025"/>
      <c r="J26" s="1025"/>
      <c r="K26" s="1025"/>
      <c r="L26" s="1025"/>
      <c r="M26" s="1025"/>
      <c r="N26" s="1025"/>
      <c r="O26" s="1025"/>
      <c r="P26" s="1026"/>
      <c r="Q26" s="1030" t="s">
        <v>399</v>
      </c>
      <c r="R26" s="1031"/>
      <c r="S26" s="1031"/>
      <c r="T26" s="1031"/>
      <c r="U26" s="1032"/>
      <c r="V26" s="1030" t="s">
        <v>400</v>
      </c>
      <c r="W26" s="1031"/>
      <c r="X26" s="1031"/>
      <c r="Y26" s="1031"/>
      <c r="Z26" s="1032"/>
      <c r="AA26" s="1030" t="s">
        <v>401</v>
      </c>
      <c r="AB26" s="1031"/>
      <c r="AC26" s="1031"/>
      <c r="AD26" s="1031"/>
      <c r="AE26" s="1031"/>
      <c r="AF26" s="1084" t="s">
        <v>402</v>
      </c>
      <c r="AG26" s="1037"/>
      <c r="AH26" s="1037"/>
      <c r="AI26" s="1037"/>
      <c r="AJ26" s="1085"/>
      <c r="AK26" s="1031" t="s">
        <v>403</v>
      </c>
      <c r="AL26" s="1031"/>
      <c r="AM26" s="1031"/>
      <c r="AN26" s="1031"/>
      <c r="AO26" s="1032"/>
      <c r="AP26" s="1030" t="s">
        <v>404</v>
      </c>
      <c r="AQ26" s="1031"/>
      <c r="AR26" s="1031"/>
      <c r="AS26" s="1031"/>
      <c r="AT26" s="1032"/>
      <c r="AU26" s="1030" t="s">
        <v>405</v>
      </c>
      <c r="AV26" s="1031"/>
      <c r="AW26" s="1031"/>
      <c r="AX26" s="1031"/>
      <c r="AY26" s="1032"/>
      <c r="AZ26" s="1030" t="s">
        <v>406</v>
      </c>
      <c r="BA26" s="1031"/>
      <c r="BB26" s="1031"/>
      <c r="BC26" s="1031"/>
      <c r="BD26" s="1032"/>
      <c r="BE26" s="1030" t="s">
        <v>380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407</v>
      </c>
      <c r="C28" s="1077"/>
      <c r="D28" s="1077"/>
      <c r="E28" s="1077"/>
      <c r="F28" s="1077"/>
      <c r="G28" s="1077"/>
      <c r="H28" s="1077"/>
      <c r="I28" s="1077"/>
      <c r="J28" s="1077"/>
      <c r="K28" s="1077"/>
      <c r="L28" s="1077"/>
      <c r="M28" s="1077"/>
      <c r="N28" s="1077"/>
      <c r="O28" s="1077"/>
      <c r="P28" s="1078"/>
      <c r="Q28" s="1079">
        <v>3711</v>
      </c>
      <c r="R28" s="1080"/>
      <c r="S28" s="1080"/>
      <c r="T28" s="1080"/>
      <c r="U28" s="1080"/>
      <c r="V28" s="1080">
        <v>3664</v>
      </c>
      <c r="W28" s="1080"/>
      <c r="X28" s="1080"/>
      <c r="Y28" s="1080"/>
      <c r="Z28" s="1080"/>
      <c r="AA28" s="1080">
        <v>47</v>
      </c>
      <c r="AB28" s="1080"/>
      <c r="AC28" s="1080"/>
      <c r="AD28" s="1080"/>
      <c r="AE28" s="1081"/>
      <c r="AF28" s="1082">
        <v>47</v>
      </c>
      <c r="AG28" s="1080"/>
      <c r="AH28" s="1080"/>
      <c r="AI28" s="1080"/>
      <c r="AJ28" s="1083"/>
      <c r="AK28" s="1071">
        <v>356</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408</v>
      </c>
      <c r="C29" s="1060"/>
      <c r="D29" s="1060"/>
      <c r="E29" s="1060"/>
      <c r="F29" s="1060"/>
      <c r="G29" s="1060"/>
      <c r="H29" s="1060"/>
      <c r="I29" s="1060"/>
      <c r="J29" s="1060"/>
      <c r="K29" s="1060"/>
      <c r="L29" s="1060"/>
      <c r="M29" s="1060"/>
      <c r="N29" s="1060"/>
      <c r="O29" s="1060"/>
      <c r="P29" s="1061"/>
      <c r="Q29" s="1067">
        <v>2789</v>
      </c>
      <c r="R29" s="1068"/>
      <c r="S29" s="1068"/>
      <c r="T29" s="1068"/>
      <c r="U29" s="1068"/>
      <c r="V29" s="1068">
        <v>2708</v>
      </c>
      <c r="W29" s="1068"/>
      <c r="X29" s="1068"/>
      <c r="Y29" s="1068"/>
      <c r="Z29" s="1068"/>
      <c r="AA29" s="1068">
        <v>81</v>
      </c>
      <c r="AB29" s="1068"/>
      <c r="AC29" s="1068"/>
      <c r="AD29" s="1068"/>
      <c r="AE29" s="1069"/>
      <c r="AF29" s="1064">
        <v>81</v>
      </c>
      <c r="AG29" s="1065"/>
      <c r="AH29" s="1065"/>
      <c r="AI29" s="1065"/>
      <c r="AJ29" s="1066"/>
      <c r="AK29" s="1009">
        <v>468</v>
      </c>
      <c r="AL29" s="1000"/>
      <c r="AM29" s="1000"/>
      <c r="AN29" s="1000"/>
      <c r="AO29" s="1000"/>
      <c r="AP29" s="1000">
        <v>0</v>
      </c>
      <c r="AQ29" s="1000"/>
      <c r="AR29" s="1000"/>
      <c r="AS29" s="1000"/>
      <c r="AT29" s="1000"/>
      <c r="AU29" s="1000">
        <v>0</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409</v>
      </c>
      <c r="C30" s="1060"/>
      <c r="D30" s="1060"/>
      <c r="E30" s="1060"/>
      <c r="F30" s="1060"/>
      <c r="G30" s="1060"/>
      <c r="H30" s="1060"/>
      <c r="I30" s="1060"/>
      <c r="J30" s="1060"/>
      <c r="K30" s="1060"/>
      <c r="L30" s="1060"/>
      <c r="M30" s="1060"/>
      <c r="N30" s="1060"/>
      <c r="O30" s="1060"/>
      <c r="P30" s="1061"/>
      <c r="Q30" s="1067">
        <v>517</v>
      </c>
      <c r="R30" s="1068"/>
      <c r="S30" s="1068"/>
      <c r="T30" s="1068"/>
      <c r="U30" s="1068"/>
      <c r="V30" s="1068">
        <v>500</v>
      </c>
      <c r="W30" s="1068"/>
      <c r="X30" s="1068"/>
      <c r="Y30" s="1068"/>
      <c r="Z30" s="1068"/>
      <c r="AA30" s="1068">
        <v>17</v>
      </c>
      <c r="AB30" s="1068"/>
      <c r="AC30" s="1068"/>
      <c r="AD30" s="1068"/>
      <c r="AE30" s="1069"/>
      <c r="AF30" s="1064">
        <v>17</v>
      </c>
      <c r="AG30" s="1065"/>
      <c r="AH30" s="1065"/>
      <c r="AI30" s="1065"/>
      <c r="AJ30" s="1066"/>
      <c r="AK30" s="1009">
        <v>91</v>
      </c>
      <c r="AL30" s="1000"/>
      <c r="AM30" s="1000"/>
      <c r="AN30" s="1000"/>
      <c r="AO30" s="1000"/>
      <c r="AP30" s="1000">
        <v>0</v>
      </c>
      <c r="AQ30" s="1000"/>
      <c r="AR30" s="1000"/>
      <c r="AS30" s="1000"/>
      <c r="AT30" s="1000"/>
      <c r="AU30" s="1000">
        <v>0</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410</v>
      </c>
      <c r="C31" s="1060"/>
      <c r="D31" s="1060"/>
      <c r="E31" s="1060"/>
      <c r="F31" s="1060"/>
      <c r="G31" s="1060"/>
      <c r="H31" s="1060"/>
      <c r="I31" s="1060"/>
      <c r="J31" s="1060"/>
      <c r="K31" s="1060"/>
      <c r="L31" s="1060"/>
      <c r="M31" s="1060"/>
      <c r="N31" s="1060"/>
      <c r="O31" s="1060"/>
      <c r="P31" s="1061"/>
      <c r="Q31" s="1067">
        <v>613</v>
      </c>
      <c r="R31" s="1068"/>
      <c r="S31" s="1068"/>
      <c r="T31" s="1068"/>
      <c r="U31" s="1068"/>
      <c r="V31" s="1068">
        <v>499</v>
      </c>
      <c r="W31" s="1068"/>
      <c r="X31" s="1068"/>
      <c r="Y31" s="1068"/>
      <c r="Z31" s="1068"/>
      <c r="AA31" s="1068">
        <v>114</v>
      </c>
      <c r="AB31" s="1068"/>
      <c r="AC31" s="1068"/>
      <c r="AD31" s="1068"/>
      <c r="AE31" s="1069"/>
      <c r="AF31" s="1064">
        <v>1311</v>
      </c>
      <c r="AG31" s="1065"/>
      <c r="AH31" s="1065"/>
      <c r="AI31" s="1065"/>
      <c r="AJ31" s="1066"/>
      <c r="AK31" s="1009">
        <v>5</v>
      </c>
      <c r="AL31" s="1000"/>
      <c r="AM31" s="1000"/>
      <c r="AN31" s="1000"/>
      <c r="AO31" s="1000"/>
      <c r="AP31" s="1000">
        <v>953</v>
      </c>
      <c r="AQ31" s="1000"/>
      <c r="AR31" s="1000"/>
      <c r="AS31" s="1000"/>
      <c r="AT31" s="1000"/>
      <c r="AU31" s="1000">
        <v>7</v>
      </c>
      <c r="AV31" s="1000"/>
      <c r="AW31" s="1000"/>
      <c r="AX31" s="1000"/>
      <c r="AY31" s="1000"/>
      <c r="AZ31" s="1070">
        <v>0</v>
      </c>
      <c r="BA31" s="1070"/>
      <c r="BB31" s="1070"/>
      <c r="BC31" s="1070"/>
      <c r="BD31" s="1070"/>
      <c r="BE31" s="1001" t="s">
        <v>411</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412</v>
      </c>
      <c r="C32" s="1060"/>
      <c r="D32" s="1060"/>
      <c r="E32" s="1060"/>
      <c r="F32" s="1060"/>
      <c r="G32" s="1060"/>
      <c r="H32" s="1060"/>
      <c r="I32" s="1060"/>
      <c r="J32" s="1060"/>
      <c r="K32" s="1060"/>
      <c r="L32" s="1060"/>
      <c r="M32" s="1060"/>
      <c r="N32" s="1060"/>
      <c r="O32" s="1060"/>
      <c r="P32" s="1061"/>
      <c r="Q32" s="1067">
        <v>948</v>
      </c>
      <c r="R32" s="1068"/>
      <c r="S32" s="1068"/>
      <c r="T32" s="1068"/>
      <c r="U32" s="1068"/>
      <c r="V32" s="1068">
        <v>859</v>
      </c>
      <c r="W32" s="1068"/>
      <c r="X32" s="1068"/>
      <c r="Y32" s="1068"/>
      <c r="Z32" s="1068"/>
      <c r="AA32" s="1068">
        <v>89</v>
      </c>
      <c r="AB32" s="1068"/>
      <c r="AC32" s="1068"/>
      <c r="AD32" s="1068"/>
      <c r="AE32" s="1069"/>
      <c r="AF32" s="1064">
        <v>96</v>
      </c>
      <c r="AG32" s="1065"/>
      <c r="AH32" s="1065"/>
      <c r="AI32" s="1065"/>
      <c r="AJ32" s="1066"/>
      <c r="AK32" s="1009">
        <v>474</v>
      </c>
      <c r="AL32" s="1000"/>
      <c r="AM32" s="1000"/>
      <c r="AN32" s="1000"/>
      <c r="AO32" s="1000"/>
      <c r="AP32" s="1000">
        <v>4789</v>
      </c>
      <c r="AQ32" s="1000"/>
      <c r="AR32" s="1000"/>
      <c r="AS32" s="1000"/>
      <c r="AT32" s="1000"/>
      <c r="AU32" s="1000">
        <v>2184</v>
      </c>
      <c r="AV32" s="1000"/>
      <c r="AW32" s="1000"/>
      <c r="AX32" s="1000"/>
      <c r="AY32" s="1000"/>
      <c r="AZ32" s="1070">
        <v>0</v>
      </c>
      <c r="BA32" s="1070"/>
      <c r="BB32" s="1070"/>
      <c r="BC32" s="1070"/>
      <c r="BD32" s="1070"/>
      <c r="BE32" s="1001" t="s">
        <v>411</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413</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394</v>
      </c>
      <c r="B63" s="966" t="s">
        <v>414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1552</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415</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417</v>
      </c>
      <c r="B66" s="1025"/>
      <c r="C66" s="1025"/>
      <c r="D66" s="1025"/>
      <c r="E66" s="1025"/>
      <c r="F66" s="1025"/>
      <c r="G66" s="1025"/>
      <c r="H66" s="1025"/>
      <c r="I66" s="1025"/>
      <c r="J66" s="1025"/>
      <c r="K66" s="1025"/>
      <c r="L66" s="1025"/>
      <c r="M66" s="1025"/>
      <c r="N66" s="1025"/>
      <c r="O66" s="1025"/>
      <c r="P66" s="1026"/>
      <c r="Q66" s="1030" t="s">
        <v>418</v>
      </c>
      <c r="R66" s="1031"/>
      <c r="S66" s="1031"/>
      <c r="T66" s="1031"/>
      <c r="U66" s="1032"/>
      <c r="V66" s="1030" t="s">
        <v>419</v>
      </c>
      <c r="W66" s="1031"/>
      <c r="X66" s="1031"/>
      <c r="Y66" s="1031"/>
      <c r="Z66" s="1032"/>
      <c r="AA66" s="1030" t="s">
        <v>420</v>
      </c>
      <c r="AB66" s="1031"/>
      <c r="AC66" s="1031"/>
      <c r="AD66" s="1031"/>
      <c r="AE66" s="1032"/>
      <c r="AF66" s="1036" t="s">
        <v>402</v>
      </c>
      <c r="AG66" s="1037"/>
      <c r="AH66" s="1037"/>
      <c r="AI66" s="1037"/>
      <c r="AJ66" s="1038"/>
      <c r="AK66" s="1030" t="s">
        <v>421</v>
      </c>
      <c r="AL66" s="1025"/>
      <c r="AM66" s="1025"/>
      <c r="AN66" s="1025"/>
      <c r="AO66" s="1026"/>
      <c r="AP66" s="1030" t="s">
        <v>422</v>
      </c>
      <c r="AQ66" s="1031"/>
      <c r="AR66" s="1031"/>
      <c r="AS66" s="1031"/>
      <c r="AT66" s="1032"/>
      <c r="AU66" s="1030" t="s">
        <v>423</v>
      </c>
      <c r="AV66" s="1031"/>
      <c r="AW66" s="1031"/>
      <c r="AX66" s="1031"/>
      <c r="AY66" s="1032"/>
      <c r="AZ66" s="1030" t="s">
        <v>380</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586</v>
      </c>
      <c r="C68" s="1015"/>
      <c r="D68" s="1015"/>
      <c r="E68" s="1015"/>
      <c r="F68" s="1015"/>
      <c r="G68" s="1015"/>
      <c r="H68" s="1015"/>
      <c r="I68" s="1015"/>
      <c r="J68" s="1015"/>
      <c r="K68" s="1015"/>
      <c r="L68" s="1015"/>
      <c r="M68" s="1015"/>
      <c r="N68" s="1015"/>
      <c r="O68" s="1015"/>
      <c r="P68" s="1016"/>
      <c r="Q68" s="1017">
        <v>511</v>
      </c>
      <c r="R68" s="1011"/>
      <c r="S68" s="1011"/>
      <c r="T68" s="1011"/>
      <c r="U68" s="1011"/>
      <c r="V68" s="1011">
        <v>476</v>
      </c>
      <c r="W68" s="1011"/>
      <c r="X68" s="1011"/>
      <c r="Y68" s="1011"/>
      <c r="Z68" s="1011"/>
      <c r="AA68" s="1011">
        <v>35</v>
      </c>
      <c r="AB68" s="1011"/>
      <c r="AC68" s="1011"/>
      <c r="AD68" s="1011"/>
      <c r="AE68" s="1011"/>
      <c r="AF68" s="1011">
        <v>35</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587</v>
      </c>
      <c r="C69" s="1004"/>
      <c r="D69" s="1004"/>
      <c r="E69" s="1004"/>
      <c r="F69" s="1004"/>
      <c r="G69" s="1004"/>
      <c r="H69" s="1004"/>
      <c r="I69" s="1004"/>
      <c r="J69" s="1004"/>
      <c r="K69" s="1004"/>
      <c r="L69" s="1004"/>
      <c r="M69" s="1004"/>
      <c r="N69" s="1004"/>
      <c r="O69" s="1004"/>
      <c r="P69" s="1005"/>
      <c r="Q69" s="1006">
        <v>12683</v>
      </c>
      <c r="R69" s="1000"/>
      <c r="S69" s="1000"/>
      <c r="T69" s="1000"/>
      <c r="U69" s="1000"/>
      <c r="V69" s="1000">
        <v>10355</v>
      </c>
      <c r="W69" s="1000"/>
      <c r="X69" s="1000"/>
      <c r="Y69" s="1000"/>
      <c r="Z69" s="1000"/>
      <c r="AA69" s="1000">
        <v>2328</v>
      </c>
      <c r="AB69" s="1000"/>
      <c r="AC69" s="1000"/>
      <c r="AD69" s="1000"/>
      <c r="AE69" s="1000"/>
      <c r="AF69" s="1000">
        <v>2328</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588</v>
      </c>
      <c r="C70" s="1004"/>
      <c r="D70" s="1004"/>
      <c r="E70" s="1004"/>
      <c r="F70" s="1004"/>
      <c r="G70" s="1004"/>
      <c r="H70" s="1004"/>
      <c r="I70" s="1004"/>
      <c r="J70" s="1004"/>
      <c r="K70" s="1004"/>
      <c r="L70" s="1004"/>
      <c r="M70" s="1004"/>
      <c r="N70" s="1004"/>
      <c r="O70" s="1004"/>
      <c r="P70" s="1005"/>
      <c r="Q70" s="1006">
        <v>21</v>
      </c>
      <c r="R70" s="1000"/>
      <c r="S70" s="1000"/>
      <c r="T70" s="1000"/>
      <c r="U70" s="1000"/>
      <c r="V70" s="1000">
        <v>21</v>
      </c>
      <c r="W70" s="1000"/>
      <c r="X70" s="1000"/>
      <c r="Y70" s="1000"/>
      <c r="Z70" s="1000"/>
      <c r="AA70" s="1000">
        <v>0</v>
      </c>
      <c r="AB70" s="1000"/>
      <c r="AC70" s="1000"/>
      <c r="AD70" s="1000"/>
      <c r="AE70" s="1000"/>
      <c r="AF70" s="1000">
        <v>0</v>
      </c>
      <c r="AG70" s="1000"/>
      <c r="AH70" s="1000"/>
      <c r="AI70" s="1000"/>
      <c r="AJ70" s="1000"/>
      <c r="AK70" s="1000">
        <v>21</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589</v>
      </c>
      <c r="C71" s="1004"/>
      <c r="D71" s="1004"/>
      <c r="E71" s="1004"/>
      <c r="F71" s="1004"/>
      <c r="G71" s="1004"/>
      <c r="H71" s="1004"/>
      <c r="I71" s="1004"/>
      <c r="J71" s="1004"/>
      <c r="K71" s="1004"/>
      <c r="L71" s="1004"/>
      <c r="M71" s="1004"/>
      <c r="N71" s="1004"/>
      <c r="O71" s="1004"/>
      <c r="P71" s="1005"/>
      <c r="Q71" s="1006">
        <v>12</v>
      </c>
      <c r="R71" s="1000"/>
      <c r="S71" s="1000"/>
      <c r="T71" s="1000"/>
      <c r="U71" s="1000"/>
      <c r="V71" s="1000">
        <v>11</v>
      </c>
      <c r="W71" s="1000"/>
      <c r="X71" s="1000"/>
      <c r="Y71" s="1000"/>
      <c r="Z71" s="1000"/>
      <c r="AA71" s="1000">
        <v>1</v>
      </c>
      <c r="AB71" s="1000"/>
      <c r="AC71" s="1000"/>
      <c r="AD71" s="1000"/>
      <c r="AE71" s="1000"/>
      <c r="AF71" s="1000">
        <v>1</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590</v>
      </c>
      <c r="C72" s="1004"/>
      <c r="D72" s="1004"/>
      <c r="E72" s="1004"/>
      <c r="F72" s="1004"/>
      <c r="G72" s="1004"/>
      <c r="H72" s="1004"/>
      <c r="I72" s="1004"/>
      <c r="J72" s="1004"/>
      <c r="K72" s="1004"/>
      <c r="L72" s="1004"/>
      <c r="M72" s="1004"/>
      <c r="N72" s="1004"/>
      <c r="O72" s="1004"/>
      <c r="P72" s="1005"/>
      <c r="Q72" s="1006">
        <v>661</v>
      </c>
      <c r="R72" s="1000"/>
      <c r="S72" s="1000"/>
      <c r="T72" s="1000"/>
      <c r="U72" s="1000"/>
      <c r="V72" s="1000">
        <v>535</v>
      </c>
      <c r="W72" s="1000"/>
      <c r="X72" s="1000"/>
      <c r="Y72" s="1000"/>
      <c r="Z72" s="1000"/>
      <c r="AA72" s="1000">
        <v>126</v>
      </c>
      <c r="AB72" s="1000"/>
      <c r="AC72" s="1000"/>
      <c r="AD72" s="1000"/>
      <c r="AE72" s="1000"/>
      <c r="AF72" s="1000">
        <v>126</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591</v>
      </c>
      <c r="C73" s="1004"/>
      <c r="D73" s="1004"/>
      <c r="E73" s="1004"/>
      <c r="F73" s="1004"/>
      <c r="G73" s="1004"/>
      <c r="H73" s="1004"/>
      <c r="I73" s="1004"/>
      <c r="J73" s="1004"/>
      <c r="K73" s="1004"/>
      <c r="L73" s="1004"/>
      <c r="M73" s="1004"/>
      <c r="N73" s="1004"/>
      <c r="O73" s="1004"/>
      <c r="P73" s="1005"/>
      <c r="Q73" s="1006">
        <v>835177</v>
      </c>
      <c r="R73" s="1000"/>
      <c r="S73" s="1000"/>
      <c r="T73" s="1000"/>
      <c r="U73" s="1000"/>
      <c r="V73" s="1000">
        <v>803839</v>
      </c>
      <c r="W73" s="1000"/>
      <c r="X73" s="1000"/>
      <c r="Y73" s="1000"/>
      <c r="Z73" s="1000"/>
      <c r="AA73" s="1000">
        <v>31338</v>
      </c>
      <c r="AB73" s="1000"/>
      <c r="AC73" s="1000"/>
      <c r="AD73" s="1000"/>
      <c r="AE73" s="1000"/>
      <c r="AF73" s="1000">
        <v>31338</v>
      </c>
      <c r="AG73" s="1000"/>
      <c r="AH73" s="1000"/>
      <c r="AI73" s="1000"/>
      <c r="AJ73" s="1000"/>
      <c r="AK73" s="1000">
        <v>7164</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394</v>
      </c>
      <c r="B88" s="966" t="s">
        <v>424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966" t="s">
        <v>425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434</v>
      </c>
      <c r="AG109" s="925"/>
      <c r="AH109" s="925"/>
      <c r="AI109" s="925"/>
      <c r="AJ109" s="926"/>
      <c r="AK109" s="927" t="s">
        <v>307</v>
      </c>
      <c r="AL109" s="925"/>
      <c r="AM109" s="925"/>
      <c r="AN109" s="925"/>
      <c r="AO109" s="926"/>
      <c r="AP109" s="927" t="s">
        <v>435</v>
      </c>
      <c r="AQ109" s="925"/>
      <c r="AR109" s="925"/>
      <c r="AS109" s="925"/>
      <c r="AT109" s="958"/>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434</v>
      </c>
      <c r="BW109" s="925"/>
      <c r="BX109" s="925"/>
      <c r="BY109" s="925"/>
      <c r="BZ109" s="926"/>
      <c r="CA109" s="927" t="s">
        <v>307</v>
      </c>
      <c r="CB109" s="925"/>
      <c r="CC109" s="925"/>
      <c r="CD109" s="925"/>
      <c r="CE109" s="926"/>
      <c r="CF109" s="965" t="s">
        <v>435</v>
      </c>
      <c r="CG109" s="965"/>
      <c r="CH109" s="965"/>
      <c r="CI109" s="965"/>
      <c r="CJ109" s="965"/>
      <c r="CK109" s="927"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434</v>
      </c>
      <c r="DM109" s="925"/>
      <c r="DN109" s="925"/>
      <c r="DO109" s="925"/>
      <c r="DP109" s="926"/>
      <c r="DQ109" s="927" t="s">
        <v>307</v>
      </c>
      <c r="DR109" s="925"/>
      <c r="DS109" s="925"/>
      <c r="DT109" s="925"/>
      <c r="DU109" s="926"/>
      <c r="DV109" s="927" t="s">
        <v>435</v>
      </c>
      <c r="DW109" s="925"/>
      <c r="DX109" s="925"/>
      <c r="DY109" s="925"/>
      <c r="DZ109" s="958"/>
    </row>
    <row r="110" spans="1:131" s="226" customFormat="1" ht="26.25" customHeight="1" x14ac:dyDescent="0.15">
      <c r="A110" s="836" t="s">
        <v>437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864679</v>
      </c>
      <c r="AB110" s="918"/>
      <c r="AC110" s="918"/>
      <c r="AD110" s="918"/>
      <c r="AE110" s="919"/>
      <c r="AF110" s="920">
        <v>890964</v>
      </c>
      <c r="AG110" s="918"/>
      <c r="AH110" s="918"/>
      <c r="AI110" s="918"/>
      <c r="AJ110" s="919"/>
      <c r="AK110" s="920">
        <v>958312</v>
      </c>
      <c r="AL110" s="918"/>
      <c r="AM110" s="918"/>
      <c r="AN110" s="918"/>
      <c r="AO110" s="919"/>
      <c r="AP110" s="921">
        <v>14.3</v>
      </c>
      <c r="AQ110" s="922"/>
      <c r="AR110" s="922"/>
      <c r="AS110" s="922"/>
      <c r="AT110" s="923"/>
      <c r="AU110" s="959" t="s">
        <v>74</v>
      </c>
      <c r="AV110" s="960"/>
      <c r="AW110" s="960"/>
      <c r="AX110" s="960"/>
      <c r="AY110" s="960"/>
      <c r="AZ110" s="889" t="s">
        <v>438</v>
      </c>
      <c r="BA110" s="837"/>
      <c r="BB110" s="837"/>
      <c r="BC110" s="837"/>
      <c r="BD110" s="837"/>
      <c r="BE110" s="837"/>
      <c r="BF110" s="837"/>
      <c r="BG110" s="837"/>
      <c r="BH110" s="837"/>
      <c r="BI110" s="837"/>
      <c r="BJ110" s="837"/>
      <c r="BK110" s="837"/>
      <c r="BL110" s="837"/>
      <c r="BM110" s="837"/>
      <c r="BN110" s="837"/>
      <c r="BO110" s="837"/>
      <c r="BP110" s="838"/>
      <c r="BQ110" s="890">
        <v>9267041</v>
      </c>
      <c r="BR110" s="871"/>
      <c r="BS110" s="871"/>
      <c r="BT110" s="871"/>
      <c r="BU110" s="871"/>
      <c r="BV110" s="871">
        <v>10430350</v>
      </c>
      <c r="BW110" s="871"/>
      <c r="BX110" s="871"/>
      <c r="BY110" s="871"/>
      <c r="BZ110" s="871"/>
      <c r="CA110" s="871">
        <v>11635962</v>
      </c>
      <c r="CB110" s="871"/>
      <c r="CC110" s="871"/>
      <c r="CD110" s="871"/>
      <c r="CE110" s="871"/>
      <c r="CF110" s="895">
        <v>173.7</v>
      </c>
      <c r="CG110" s="896"/>
      <c r="CH110" s="896"/>
      <c r="CI110" s="896"/>
      <c r="CJ110" s="896"/>
      <c r="CK110" s="955" t="s">
        <v>439</v>
      </c>
      <c r="CL110" s="848"/>
      <c r="CM110" s="889" t="s">
        <v>440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415</v>
      </c>
      <c r="DH110" s="871"/>
      <c r="DI110" s="871"/>
      <c r="DJ110" s="871"/>
      <c r="DK110" s="871"/>
      <c r="DL110" s="871" t="s">
        <v>441</v>
      </c>
      <c r="DM110" s="871"/>
      <c r="DN110" s="871"/>
      <c r="DO110" s="871"/>
      <c r="DP110" s="871"/>
      <c r="DQ110" s="871" t="s">
        <v>415</v>
      </c>
      <c r="DR110" s="871"/>
      <c r="DS110" s="871"/>
      <c r="DT110" s="871"/>
      <c r="DU110" s="871"/>
      <c r="DV110" s="872" t="s">
        <v>442</v>
      </c>
      <c r="DW110" s="872"/>
      <c r="DX110" s="872"/>
      <c r="DY110" s="872"/>
      <c r="DZ110" s="873"/>
    </row>
    <row r="111" spans="1:131" s="226" customFormat="1" ht="26.25" customHeight="1" x14ac:dyDescent="0.15">
      <c r="A111" s="803" t="s">
        <v>443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415</v>
      </c>
      <c r="AB111" s="948"/>
      <c r="AC111" s="948"/>
      <c r="AD111" s="948"/>
      <c r="AE111" s="949"/>
      <c r="AF111" s="950" t="s">
        <v>441</v>
      </c>
      <c r="AG111" s="948"/>
      <c r="AH111" s="948"/>
      <c r="AI111" s="948"/>
      <c r="AJ111" s="949"/>
      <c r="AK111" s="950" t="s">
        <v>441</v>
      </c>
      <c r="AL111" s="948"/>
      <c r="AM111" s="948"/>
      <c r="AN111" s="948"/>
      <c r="AO111" s="949"/>
      <c r="AP111" s="951" t="s">
        <v>442</v>
      </c>
      <c r="AQ111" s="952"/>
      <c r="AR111" s="952"/>
      <c r="AS111" s="952"/>
      <c r="AT111" s="953"/>
      <c r="AU111" s="961"/>
      <c r="AV111" s="962"/>
      <c r="AW111" s="962"/>
      <c r="AX111" s="962"/>
      <c r="AY111" s="962"/>
      <c r="AZ111" s="844" t="s">
        <v>444</v>
      </c>
      <c r="BA111" s="781"/>
      <c r="BB111" s="781"/>
      <c r="BC111" s="781"/>
      <c r="BD111" s="781"/>
      <c r="BE111" s="781"/>
      <c r="BF111" s="781"/>
      <c r="BG111" s="781"/>
      <c r="BH111" s="781"/>
      <c r="BI111" s="781"/>
      <c r="BJ111" s="781"/>
      <c r="BK111" s="781"/>
      <c r="BL111" s="781"/>
      <c r="BM111" s="781"/>
      <c r="BN111" s="781"/>
      <c r="BO111" s="781"/>
      <c r="BP111" s="782"/>
      <c r="BQ111" s="845" t="s">
        <v>442</v>
      </c>
      <c r="BR111" s="846"/>
      <c r="BS111" s="846"/>
      <c r="BT111" s="846"/>
      <c r="BU111" s="846"/>
      <c r="BV111" s="846" t="s">
        <v>396</v>
      </c>
      <c r="BW111" s="846"/>
      <c r="BX111" s="846"/>
      <c r="BY111" s="846"/>
      <c r="BZ111" s="846"/>
      <c r="CA111" s="846" t="s">
        <v>441</v>
      </c>
      <c r="CB111" s="846"/>
      <c r="CC111" s="846"/>
      <c r="CD111" s="846"/>
      <c r="CE111" s="846"/>
      <c r="CF111" s="904" t="s">
        <v>442</v>
      </c>
      <c r="CG111" s="905"/>
      <c r="CH111" s="905"/>
      <c r="CI111" s="905"/>
      <c r="CJ111" s="905"/>
      <c r="CK111" s="956"/>
      <c r="CL111" s="850"/>
      <c r="CM111" s="844" t="s">
        <v>445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415</v>
      </c>
      <c r="DH111" s="846"/>
      <c r="DI111" s="846"/>
      <c r="DJ111" s="846"/>
      <c r="DK111" s="846"/>
      <c r="DL111" s="846" t="s">
        <v>446</v>
      </c>
      <c r="DM111" s="846"/>
      <c r="DN111" s="846"/>
      <c r="DO111" s="846"/>
      <c r="DP111" s="846"/>
      <c r="DQ111" s="846" t="s">
        <v>442</v>
      </c>
      <c r="DR111" s="846"/>
      <c r="DS111" s="846"/>
      <c r="DT111" s="846"/>
      <c r="DU111" s="846"/>
      <c r="DV111" s="823" t="s">
        <v>442</v>
      </c>
      <c r="DW111" s="823"/>
      <c r="DX111" s="823"/>
      <c r="DY111" s="823"/>
      <c r="DZ111" s="824"/>
    </row>
    <row r="112" spans="1:131" s="226" customFormat="1" ht="26.25" customHeight="1" x14ac:dyDescent="0.15">
      <c r="A112" s="941" t="s">
        <v>447</v>
      </c>
      <c r="B112" s="942"/>
      <c r="C112" s="781" t="s">
        <v>448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449</v>
      </c>
      <c r="AB112" s="809"/>
      <c r="AC112" s="809"/>
      <c r="AD112" s="809"/>
      <c r="AE112" s="810"/>
      <c r="AF112" s="811" t="s">
        <v>442</v>
      </c>
      <c r="AG112" s="809"/>
      <c r="AH112" s="809"/>
      <c r="AI112" s="809"/>
      <c r="AJ112" s="810"/>
      <c r="AK112" s="811" t="s">
        <v>446</v>
      </c>
      <c r="AL112" s="809"/>
      <c r="AM112" s="809"/>
      <c r="AN112" s="809"/>
      <c r="AO112" s="810"/>
      <c r="AP112" s="853" t="s">
        <v>446</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3153788</v>
      </c>
      <c r="BR112" s="846"/>
      <c r="BS112" s="846"/>
      <c r="BT112" s="846"/>
      <c r="BU112" s="846"/>
      <c r="BV112" s="846">
        <v>2478203</v>
      </c>
      <c r="BW112" s="846"/>
      <c r="BX112" s="846"/>
      <c r="BY112" s="846"/>
      <c r="BZ112" s="846"/>
      <c r="CA112" s="846">
        <v>2190510</v>
      </c>
      <c r="CB112" s="846"/>
      <c r="CC112" s="846"/>
      <c r="CD112" s="846"/>
      <c r="CE112" s="846"/>
      <c r="CF112" s="904">
        <v>32.700000000000003</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441</v>
      </c>
      <c r="DH112" s="846"/>
      <c r="DI112" s="846"/>
      <c r="DJ112" s="846"/>
      <c r="DK112" s="846"/>
      <c r="DL112" s="846" t="s">
        <v>449</v>
      </c>
      <c r="DM112" s="846"/>
      <c r="DN112" s="846"/>
      <c r="DO112" s="846"/>
      <c r="DP112" s="846"/>
      <c r="DQ112" s="846" t="s">
        <v>441</v>
      </c>
      <c r="DR112" s="846"/>
      <c r="DS112" s="846"/>
      <c r="DT112" s="846"/>
      <c r="DU112" s="846"/>
      <c r="DV112" s="823" t="s">
        <v>452</v>
      </c>
      <c r="DW112" s="823"/>
      <c r="DX112" s="823"/>
      <c r="DY112" s="823"/>
      <c r="DZ112" s="824"/>
    </row>
    <row r="113" spans="1:130" s="226" customFormat="1" ht="26.25" customHeight="1" x14ac:dyDescent="0.15">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306709</v>
      </c>
      <c r="AB113" s="948"/>
      <c r="AC113" s="948"/>
      <c r="AD113" s="948"/>
      <c r="AE113" s="949"/>
      <c r="AF113" s="950">
        <v>277054</v>
      </c>
      <c r="AG113" s="948"/>
      <c r="AH113" s="948"/>
      <c r="AI113" s="948"/>
      <c r="AJ113" s="949"/>
      <c r="AK113" s="950">
        <v>299668</v>
      </c>
      <c r="AL113" s="948"/>
      <c r="AM113" s="948"/>
      <c r="AN113" s="948"/>
      <c r="AO113" s="949"/>
      <c r="AP113" s="951">
        <v>4.5</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t="s">
        <v>441</v>
      </c>
      <c r="BR113" s="846"/>
      <c r="BS113" s="846"/>
      <c r="BT113" s="846"/>
      <c r="BU113" s="846"/>
      <c r="BV113" s="846" t="s">
        <v>415</v>
      </c>
      <c r="BW113" s="846"/>
      <c r="BX113" s="846"/>
      <c r="BY113" s="846"/>
      <c r="BZ113" s="846"/>
      <c r="CA113" s="846" t="s">
        <v>441</v>
      </c>
      <c r="CB113" s="846"/>
      <c r="CC113" s="846"/>
      <c r="CD113" s="846"/>
      <c r="CE113" s="846"/>
      <c r="CF113" s="904" t="s">
        <v>452</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415</v>
      </c>
      <c r="DH113" s="809"/>
      <c r="DI113" s="809"/>
      <c r="DJ113" s="809"/>
      <c r="DK113" s="810"/>
      <c r="DL113" s="811" t="s">
        <v>415</v>
      </c>
      <c r="DM113" s="809"/>
      <c r="DN113" s="809"/>
      <c r="DO113" s="809"/>
      <c r="DP113" s="810"/>
      <c r="DQ113" s="811" t="s">
        <v>452</v>
      </c>
      <c r="DR113" s="809"/>
      <c r="DS113" s="809"/>
      <c r="DT113" s="809"/>
      <c r="DU113" s="810"/>
      <c r="DV113" s="853" t="s">
        <v>442</v>
      </c>
      <c r="DW113" s="854"/>
      <c r="DX113" s="854"/>
      <c r="DY113" s="854"/>
      <c r="DZ113" s="855"/>
    </row>
    <row r="114" spans="1:130" s="226" customFormat="1" ht="26.25" customHeight="1" x14ac:dyDescent="0.15">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415</v>
      </c>
      <c r="AB114" s="809"/>
      <c r="AC114" s="809"/>
      <c r="AD114" s="809"/>
      <c r="AE114" s="810"/>
      <c r="AF114" s="811" t="s">
        <v>396</v>
      </c>
      <c r="AG114" s="809"/>
      <c r="AH114" s="809"/>
      <c r="AI114" s="809"/>
      <c r="AJ114" s="810"/>
      <c r="AK114" s="811" t="s">
        <v>415</v>
      </c>
      <c r="AL114" s="809"/>
      <c r="AM114" s="809"/>
      <c r="AN114" s="809"/>
      <c r="AO114" s="810"/>
      <c r="AP114" s="853" t="s">
        <v>452</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v>812333</v>
      </c>
      <c r="BR114" s="846"/>
      <c r="BS114" s="846"/>
      <c r="BT114" s="846"/>
      <c r="BU114" s="846"/>
      <c r="BV114" s="846">
        <v>735588</v>
      </c>
      <c r="BW114" s="846"/>
      <c r="BX114" s="846"/>
      <c r="BY114" s="846"/>
      <c r="BZ114" s="846"/>
      <c r="CA114" s="846">
        <v>652278</v>
      </c>
      <c r="CB114" s="846"/>
      <c r="CC114" s="846"/>
      <c r="CD114" s="846"/>
      <c r="CE114" s="846"/>
      <c r="CF114" s="904">
        <v>9.6999999999999993</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452</v>
      </c>
      <c r="DH114" s="809"/>
      <c r="DI114" s="809"/>
      <c r="DJ114" s="809"/>
      <c r="DK114" s="810"/>
      <c r="DL114" s="811" t="s">
        <v>442</v>
      </c>
      <c r="DM114" s="809"/>
      <c r="DN114" s="809"/>
      <c r="DO114" s="809"/>
      <c r="DP114" s="810"/>
      <c r="DQ114" s="811" t="s">
        <v>415</v>
      </c>
      <c r="DR114" s="809"/>
      <c r="DS114" s="809"/>
      <c r="DT114" s="809"/>
      <c r="DU114" s="810"/>
      <c r="DV114" s="853" t="s">
        <v>396</v>
      </c>
      <c r="DW114" s="854"/>
      <c r="DX114" s="854"/>
      <c r="DY114" s="854"/>
      <c r="DZ114" s="855"/>
    </row>
    <row r="115" spans="1:130" s="226" customFormat="1" ht="26.25" customHeight="1" x14ac:dyDescent="0.15">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415</v>
      </c>
      <c r="AB115" s="948"/>
      <c r="AC115" s="948"/>
      <c r="AD115" s="948"/>
      <c r="AE115" s="949"/>
      <c r="AF115" s="950" t="s">
        <v>415</v>
      </c>
      <c r="AG115" s="948"/>
      <c r="AH115" s="948"/>
      <c r="AI115" s="948"/>
      <c r="AJ115" s="949"/>
      <c r="AK115" s="950" t="s">
        <v>442</v>
      </c>
      <c r="AL115" s="948"/>
      <c r="AM115" s="948"/>
      <c r="AN115" s="948"/>
      <c r="AO115" s="949"/>
      <c r="AP115" s="951" t="s">
        <v>415</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441</v>
      </c>
      <c r="BR115" s="846"/>
      <c r="BS115" s="846"/>
      <c r="BT115" s="846"/>
      <c r="BU115" s="846"/>
      <c r="BV115" s="846" t="s">
        <v>446</v>
      </c>
      <c r="BW115" s="846"/>
      <c r="BX115" s="846"/>
      <c r="BY115" s="846"/>
      <c r="BZ115" s="846"/>
      <c r="CA115" s="846" t="s">
        <v>442</v>
      </c>
      <c r="CB115" s="846"/>
      <c r="CC115" s="846"/>
      <c r="CD115" s="846"/>
      <c r="CE115" s="846"/>
      <c r="CF115" s="904" t="s">
        <v>415</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449</v>
      </c>
      <c r="DH115" s="809"/>
      <c r="DI115" s="809"/>
      <c r="DJ115" s="809"/>
      <c r="DK115" s="810"/>
      <c r="DL115" s="811" t="s">
        <v>452</v>
      </c>
      <c r="DM115" s="809"/>
      <c r="DN115" s="809"/>
      <c r="DO115" s="809"/>
      <c r="DP115" s="810"/>
      <c r="DQ115" s="811" t="s">
        <v>442</v>
      </c>
      <c r="DR115" s="809"/>
      <c r="DS115" s="809"/>
      <c r="DT115" s="809"/>
      <c r="DU115" s="810"/>
      <c r="DV115" s="853" t="s">
        <v>441</v>
      </c>
      <c r="DW115" s="854"/>
      <c r="DX115" s="854"/>
      <c r="DY115" s="854"/>
      <c r="DZ115" s="855"/>
    </row>
    <row r="116" spans="1:130" s="226" customFormat="1" ht="26.25" customHeight="1" x14ac:dyDescent="0.15">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441</v>
      </c>
      <c r="AB116" s="809"/>
      <c r="AC116" s="809"/>
      <c r="AD116" s="809"/>
      <c r="AE116" s="810"/>
      <c r="AF116" s="811" t="s">
        <v>452</v>
      </c>
      <c r="AG116" s="809"/>
      <c r="AH116" s="809"/>
      <c r="AI116" s="809"/>
      <c r="AJ116" s="810"/>
      <c r="AK116" s="811" t="s">
        <v>463</v>
      </c>
      <c r="AL116" s="809"/>
      <c r="AM116" s="809"/>
      <c r="AN116" s="809"/>
      <c r="AO116" s="810"/>
      <c r="AP116" s="853" t="s">
        <v>442</v>
      </c>
      <c r="AQ116" s="854"/>
      <c r="AR116" s="854"/>
      <c r="AS116" s="854"/>
      <c r="AT116" s="855"/>
      <c r="AU116" s="961"/>
      <c r="AV116" s="962"/>
      <c r="AW116" s="962"/>
      <c r="AX116" s="962"/>
      <c r="AY116" s="962"/>
      <c r="AZ116" s="938" t="s">
        <v>464</v>
      </c>
      <c r="BA116" s="939"/>
      <c r="BB116" s="939"/>
      <c r="BC116" s="939"/>
      <c r="BD116" s="939"/>
      <c r="BE116" s="939"/>
      <c r="BF116" s="939"/>
      <c r="BG116" s="939"/>
      <c r="BH116" s="939"/>
      <c r="BI116" s="939"/>
      <c r="BJ116" s="939"/>
      <c r="BK116" s="939"/>
      <c r="BL116" s="939"/>
      <c r="BM116" s="939"/>
      <c r="BN116" s="939"/>
      <c r="BO116" s="939"/>
      <c r="BP116" s="940"/>
      <c r="BQ116" s="845" t="s">
        <v>452</v>
      </c>
      <c r="BR116" s="846"/>
      <c r="BS116" s="846"/>
      <c r="BT116" s="846"/>
      <c r="BU116" s="846"/>
      <c r="BV116" s="846" t="s">
        <v>446</v>
      </c>
      <c r="BW116" s="846"/>
      <c r="BX116" s="846"/>
      <c r="BY116" s="846"/>
      <c r="BZ116" s="846"/>
      <c r="CA116" s="846" t="s">
        <v>442</v>
      </c>
      <c r="CB116" s="846"/>
      <c r="CC116" s="846"/>
      <c r="CD116" s="846"/>
      <c r="CE116" s="846"/>
      <c r="CF116" s="904" t="s">
        <v>446</v>
      </c>
      <c r="CG116" s="905"/>
      <c r="CH116" s="905"/>
      <c r="CI116" s="905"/>
      <c r="CJ116" s="905"/>
      <c r="CK116" s="956"/>
      <c r="CL116" s="850"/>
      <c r="CM116" s="844" t="s">
        <v>465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442</v>
      </c>
      <c r="DH116" s="809"/>
      <c r="DI116" s="809"/>
      <c r="DJ116" s="809"/>
      <c r="DK116" s="810"/>
      <c r="DL116" s="811" t="s">
        <v>446</v>
      </c>
      <c r="DM116" s="809"/>
      <c r="DN116" s="809"/>
      <c r="DO116" s="809"/>
      <c r="DP116" s="810"/>
      <c r="DQ116" s="811" t="s">
        <v>446</v>
      </c>
      <c r="DR116" s="809"/>
      <c r="DS116" s="809"/>
      <c r="DT116" s="809"/>
      <c r="DU116" s="810"/>
      <c r="DV116" s="853" t="s">
        <v>415</v>
      </c>
      <c r="DW116" s="854"/>
      <c r="DX116" s="854"/>
      <c r="DY116" s="854"/>
      <c r="DZ116" s="855"/>
    </row>
    <row r="117" spans="1:130" s="226" customFormat="1" ht="26.25" customHeight="1" x14ac:dyDescent="0.15">
      <c r="A117" s="92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466</v>
      </c>
      <c r="Z117" s="926"/>
      <c r="AA117" s="931">
        <v>1171388</v>
      </c>
      <c r="AB117" s="932"/>
      <c r="AC117" s="932"/>
      <c r="AD117" s="932"/>
      <c r="AE117" s="933"/>
      <c r="AF117" s="934">
        <v>1168018</v>
      </c>
      <c r="AG117" s="932"/>
      <c r="AH117" s="932"/>
      <c r="AI117" s="932"/>
      <c r="AJ117" s="933"/>
      <c r="AK117" s="934">
        <v>1257980</v>
      </c>
      <c r="AL117" s="932"/>
      <c r="AM117" s="932"/>
      <c r="AN117" s="932"/>
      <c r="AO117" s="933"/>
      <c r="AP117" s="935"/>
      <c r="AQ117" s="936"/>
      <c r="AR117" s="936"/>
      <c r="AS117" s="936"/>
      <c r="AT117" s="937"/>
      <c r="AU117" s="961"/>
      <c r="AV117" s="962"/>
      <c r="AW117" s="962"/>
      <c r="AX117" s="962"/>
      <c r="AY117" s="962"/>
      <c r="AZ117" s="892" t="s">
        <v>467</v>
      </c>
      <c r="BA117" s="893"/>
      <c r="BB117" s="893"/>
      <c r="BC117" s="893"/>
      <c r="BD117" s="893"/>
      <c r="BE117" s="893"/>
      <c r="BF117" s="893"/>
      <c r="BG117" s="893"/>
      <c r="BH117" s="893"/>
      <c r="BI117" s="893"/>
      <c r="BJ117" s="893"/>
      <c r="BK117" s="893"/>
      <c r="BL117" s="893"/>
      <c r="BM117" s="893"/>
      <c r="BN117" s="893"/>
      <c r="BO117" s="893"/>
      <c r="BP117" s="894"/>
      <c r="BQ117" s="845" t="s">
        <v>442</v>
      </c>
      <c r="BR117" s="846"/>
      <c r="BS117" s="846"/>
      <c r="BT117" s="846"/>
      <c r="BU117" s="846"/>
      <c r="BV117" s="846" t="s">
        <v>442</v>
      </c>
      <c r="BW117" s="846"/>
      <c r="BX117" s="846"/>
      <c r="BY117" s="846"/>
      <c r="BZ117" s="846"/>
      <c r="CA117" s="846" t="s">
        <v>442</v>
      </c>
      <c r="CB117" s="846"/>
      <c r="CC117" s="846"/>
      <c r="CD117" s="846"/>
      <c r="CE117" s="846"/>
      <c r="CF117" s="904" t="s">
        <v>442</v>
      </c>
      <c r="CG117" s="905"/>
      <c r="CH117" s="905"/>
      <c r="CI117" s="905"/>
      <c r="CJ117" s="905"/>
      <c r="CK117" s="956"/>
      <c r="CL117" s="850"/>
      <c r="CM117" s="844" t="s">
        <v>468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441</v>
      </c>
      <c r="DH117" s="809"/>
      <c r="DI117" s="809"/>
      <c r="DJ117" s="809"/>
      <c r="DK117" s="810"/>
      <c r="DL117" s="811" t="s">
        <v>396</v>
      </c>
      <c r="DM117" s="809"/>
      <c r="DN117" s="809"/>
      <c r="DO117" s="809"/>
      <c r="DP117" s="810"/>
      <c r="DQ117" s="811" t="s">
        <v>415</v>
      </c>
      <c r="DR117" s="809"/>
      <c r="DS117" s="809"/>
      <c r="DT117" s="809"/>
      <c r="DU117" s="810"/>
      <c r="DV117" s="853" t="s">
        <v>441</v>
      </c>
      <c r="DW117" s="854"/>
      <c r="DX117" s="854"/>
      <c r="DY117" s="854"/>
      <c r="DZ117" s="855"/>
    </row>
    <row r="118" spans="1:130" s="226" customFormat="1" ht="26.25" customHeight="1" x14ac:dyDescent="0.15">
      <c r="A118" s="92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434</v>
      </c>
      <c r="AG118" s="925"/>
      <c r="AH118" s="925"/>
      <c r="AI118" s="925"/>
      <c r="AJ118" s="926"/>
      <c r="AK118" s="927" t="s">
        <v>307</v>
      </c>
      <c r="AL118" s="925"/>
      <c r="AM118" s="925"/>
      <c r="AN118" s="925"/>
      <c r="AO118" s="926"/>
      <c r="AP118" s="928" t="s">
        <v>435</v>
      </c>
      <c r="AQ118" s="929"/>
      <c r="AR118" s="929"/>
      <c r="AS118" s="929"/>
      <c r="AT118" s="930"/>
      <c r="AU118" s="961"/>
      <c r="AV118" s="962"/>
      <c r="AW118" s="962"/>
      <c r="AX118" s="962"/>
      <c r="AY118" s="962"/>
      <c r="AZ118" s="867" t="s">
        <v>469</v>
      </c>
      <c r="BA118" s="868"/>
      <c r="BB118" s="868"/>
      <c r="BC118" s="868"/>
      <c r="BD118" s="868"/>
      <c r="BE118" s="868"/>
      <c r="BF118" s="868"/>
      <c r="BG118" s="868"/>
      <c r="BH118" s="868"/>
      <c r="BI118" s="868"/>
      <c r="BJ118" s="868"/>
      <c r="BK118" s="868"/>
      <c r="BL118" s="868"/>
      <c r="BM118" s="868"/>
      <c r="BN118" s="868"/>
      <c r="BO118" s="868"/>
      <c r="BP118" s="869"/>
      <c r="BQ118" s="908" t="s">
        <v>452</v>
      </c>
      <c r="BR118" s="874"/>
      <c r="BS118" s="874"/>
      <c r="BT118" s="874"/>
      <c r="BU118" s="874"/>
      <c r="BV118" s="874" t="s">
        <v>452</v>
      </c>
      <c r="BW118" s="874"/>
      <c r="BX118" s="874"/>
      <c r="BY118" s="874"/>
      <c r="BZ118" s="874"/>
      <c r="CA118" s="874" t="s">
        <v>442</v>
      </c>
      <c r="CB118" s="874"/>
      <c r="CC118" s="874"/>
      <c r="CD118" s="874"/>
      <c r="CE118" s="874"/>
      <c r="CF118" s="904" t="s">
        <v>441</v>
      </c>
      <c r="CG118" s="905"/>
      <c r="CH118" s="905"/>
      <c r="CI118" s="905"/>
      <c r="CJ118" s="905"/>
      <c r="CK118" s="956"/>
      <c r="CL118" s="850"/>
      <c r="CM118" s="844" t="s">
        <v>470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415</v>
      </c>
      <c r="DH118" s="809"/>
      <c r="DI118" s="809"/>
      <c r="DJ118" s="809"/>
      <c r="DK118" s="810"/>
      <c r="DL118" s="811" t="s">
        <v>442</v>
      </c>
      <c r="DM118" s="809"/>
      <c r="DN118" s="809"/>
      <c r="DO118" s="809"/>
      <c r="DP118" s="810"/>
      <c r="DQ118" s="811" t="s">
        <v>442</v>
      </c>
      <c r="DR118" s="809"/>
      <c r="DS118" s="809"/>
      <c r="DT118" s="809"/>
      <c r="DU118" s="810"/>
      <c r="DV118" s="853" t="s">
        <v>452</v>
      </c>
      <c r="DW118" s="854"/>
      <c r="DX118" s="854"/>
      <c r="DY118" s="854"/>
      <c r="DZ118" s="855"/>
    </row>
    <row r="119" spans="1:130" s="226" customFormat="1" ht="26.25" customHeight="1" x14ac:dyDescent="0.15">
      <c r="A119" s="847" t="s">
        <v>439</v>
      </c>
      <c r="B119" s="848"/>
      <c r="C119" s="889" t="s">
        <v>440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415</v>
      </c>
      <c r="AB119" s="918"/>
      <c r="AC119" s="918"/>
      <c r="AD119" s="918"/>
      <c r="AE119" s="919"/>
      <c r="AF119" s="920" t="s">
        <v>415</v>
      </c>
      <c r="AG119" s="918"/>
      <c r="AH119" s="918"/>
      <c r="AI119" s="918"/>
      <c r="AJ119" s="919"/>
      <c r="AK119" s="920" t="s">
        <v>442</v>
      </c>
      <c r="AL119" s="918"/>
      <c r="AM119" s="918"/>
      <c r="AN119" s="918"/>
      <c r="AO119" s="919"/>
      <c r="AP119" s="921" t="s">
        <v>442</v>
      </c>
      <c r="AQ119" s="922"/>
      <c r="AR119" s="922"/>
      <c r="AS119" s="922"/>
      <c r="AT119" s="923"/>
      <c r="AU119" s="963"/>
      <c r="AV119" s="964"/>
      <c r="AW119" s="964"/>
      <c r="AX119" s="964"/>
      <c r="AY119" s="964"/>
      <c r="AZ119" s="247" t="s">
        <v>190</v>
      </c>
      <c r="BA119" s="247"/>
      <c r="BB119" s="247"/>
      <c r="BC119" s="247"/>
      <c r="BD119" s="247"/>
      <c r="BE119" s="247"/>
      <c r="BF119" s="247"/>
      <c r="BG119" s="247"/>
      <c r="BH119" s="247"/>
      <c r="BI119" s="247"/>
      <c r="BJ119" s="247"/>
      <c r="BK119" s="247"/>
      <c r="BL119" s="247"/>
      <c r="BM119" s="247"/>
      <c r="BN119" s="247"/>
      <c r="BO119" s="906" t="s">
        <v>471</v>
      </c>
      <c r="BP119" s="907"/>
      <c r="BQ119" s="908">
        <v>13233162</v>
      </c>
      <c r="BR119" s="874"/>
      <c r="BS119" s="874"/>
      <c r="BT119" s="874"/>
      <c r="BU119" s="874"/>
      <c r="BV119" s="874">
        <v>13644141</v>
      </c>
      <c r="BW119" s="874"/>
      <c r="BX119" s="874"/>
      <c r="BY119" s="874"/>
      <c r="BZ119" s="874"/>
      <c r="CA119" s="874">
        <v>14478750</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441</v>
      </c>
      <c r="DH119" s="793"/>
      <c r="DI119" s="793"/>
      <c r="DJ119" s="793"/>
      <c r="DK119" s="794"/>
      <c r="DL119" s="795" t="s">
        <v>441</v>
      </c>
      <c r="DM119" s="793"/>
      <c r="DN119" s="793"/>
      <c r="DO119" s="793"/>
      <c r="DP119" s="794"/>
      <c r="DQ119" s="795" t="s">
        <v>415</v>
      </c>
      <c r="DR119" s="793"/>
      <c r="DS119" s="793"/>
      <c r="DT119" s="793"/>
      <c r="DU119" s="794"/>
      <c r="DV119" s="877" t="s">
        <v>441</v>
      </c>
      <c r="DW119" s="878"/>
      <c r="DX119" s="878"/>
      <c r="DY119" s="878"/>
      <c r="DZ119" s="879"/>
    </row>
    <row r="120" spans="1:130" s="226" customFormat="1" ht="26.25" customHeight="1" x14ac:dyDescent="0.15">
      <c r="A120" s="849"/>
      <c r="B120" s="850"/>
      <c r="C120" s="844" t="s">
        <v>445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442</v>
      </c>
      <c r="AB120" s="809"/>
      <c r="AC120" s="809"/>
      <c r="AD120" s="809"/>
      <c r="AE120" s="810"/>
      <c r="AF120" s="811" t="s">
        <v>442</v>
      </c>
      <c r="AG120" s="809"/>
      <c r="AH120" s="809"/>
      <c r="AI120" s="809"/>
      <c r="AJ120" s="810"/>
      <c r="AK120" s="811" t="s">
        <v>415</v>
      </c>
      <c r="AL120" s="809"/>
      <c r="AM120" s="809"/>
      <c r="AN120" s="809"/>
      <c r="AO120" s="810"/>
      <c r="AP120" s="853" t="s">
        <v>442</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8099005</v>
      </c>
      <c r="BR120" s="871"/>
      <c r="BS120" s="871"/>
      <c r="BT120" s="871"/>
      <c r="BU120" s="871"/>
      <c r="BV120" s="871">
        <v>7454259</v>
      </c>
      <c r="BW120" s="871"/>
      <c r="BX120" s="871"/>
      <c r="BY120" s="871"/>
      <c r="BZ120" s="871"/>
      <c r="CA120" s="871">
        <v>8232998</v>
      </c>
      <c r="CB120" s="871"/>
      <c r="CC120" s="871"/>
      <c r="CD120" s="871"/>
      <c r="CE120" s="871"/>
      <c r="CF120" s="895">
        <v>122.9</v>
      </c>
      <c r="CG120" s="896"/>
      <c r="CH120" s="896"/>
      <c r="CI120" s="896"/>
      <c r="CJ120" s="896"/>
      <c r="CK120" s="897" t="s">
        <v>475</v>
      </c>
      <c r="CL120" s="881"/>
      <c r="CM120" s="881"/>
      <c r="CN120" s="881"/>
      <c r="CO120" s="882"/>
      <c r="CP120" s="901" t="s">
        <v>476</v>
      </c>
      <c r="CQ120" s="902"/>
      <c r="CR120" s="902"/>
      <c r="CS120" s="902"/>
      <c r="CT120" s="902"/>
      <c r="CU120" s="902"/>
      <c r="CV120" s="902"/>
      <c r="CW120" s="902"/>
      <c r="CX120" s="902"/>
      <c r="CY120" s="902"/>
      <c r="CZ120" s="902"/>
      <c r="DA120" s="902"/>
      <c r="DB120" s="902"/>
      <c r="DC120" s="902"/>
      <c r="DD120" s="902"/>
      <c r="DE120" s="902"/>
      <c r="DF120" s="903"/>
      <c r="DG120" s="890">
        <v>3147942</v>
      </c>
      <c r="DH120" s="871"/>
      <c r="DI120" s="871"/>
      <c r="DJ120" s="871"/>
      <c r="DK120" s="871"/>
      <c r="DL120" s="871">
        <v>2470414</v>
      </c>
      <c r="DM120" s="871"/>
      <c r="DN120" s="871"/>
      <c r="DO120" s="871"/>
      <c r="DP120" s="871"/>
      <c r="DQ120" s="871">
        <v>2183839</v>
      </c>
      <c r="DR120" s="871"/>
      <c r="DS120" s="871"/>
      <c r="DT120" s="871"/>
      <c r="DU120" s="871"/>
      <c r="DV120" s="872">
        <v>32.6</v>
      </c>
      <c r="DW120" s="872"/>
      <c r="DX120" s="872"/>
      <c r="DY120" s="872"/>
      <c r="DZ120" s="873"/>
    </row>
    <row r="121" spans="1:130" s="226" customFormat="1" ht="26.25" customHeight="1" x14ac:dyDescent="0.15">
      <c r="A121" s="849"/>
      <c r="B121" s="850"/>
      <c r="C121" s="892" t="s">
        <v>477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441</v>
      </c>
      <c r="AB121" s="809"/>
      <c r="AC121" s="809"/>
      <c r="AD121" s="809"/>
      <c r="AE121" s="810"/>
      <c r="AF121" s="811" t="s">
        <v>415</v>
      </c>
      <c r="AG121" s="809"/>
      <c r="AH121" s="809"/>
      <c r="AI121" s="809"/>
      <c r="AJ121" s="810"/>
      <c r="AK121" s="811" t="s">
        <v>452</v>
      </c>
      <c r="AL121" s="809"/>
      <c r="AM121" s="809"/>
      <c r="AN121" s="809"/>
      <c r="AO121" s="810"/>
      <c r="AP121" s="853" t="s">
        <v>441</v>
      </c>
      <c r="AQ121" s="854"/>
      <c r="AR121" s="854"/>
      <c r="AS121" s="854"/>
      <c r="AT121" s="855"/>
      <c r="AU121" s="912"/>
      <c r="AV121" s="913"/>
      <c r="AW121" s="913"/>
      <c r="AX121" s="913"/>
      <c r="AY121" s="914"/>
      <c r="AZ121" s="844" t="s">
        <v>478</v>
      </c>
      <c r="BA121" s="781"/>
      <c r="BB121" s="781"/>
      <c r="BC121" s="781"/>
      <c r="BD121" s="781"/>
      <c r="BE121" s="781"/>
      <c r="BF121" s="781"/>
      <c r="BG121" s="781"/>
      <c r="BH121" s="781"/>
      <c r="BI121" s="781"/>
      <c r="BJ121" s="781"/>
      <c r="BK121" s="781"/>
      <c r="BL121" s="781"/>
      <c r="BM121" s="781"/>
      <c r="BN121" s="781"/>
      <c r="BO121" s="781"/>
      <c r="BP121" s="782"/>
      <c r="BQ121" s="845">
        <v>2396031</v>
      </c>
      <c r="BR121" s="846"/>
      <c r="BS121" s="846"/>
      <c r="BT121" s="846"/>
      <c r="BU121" s="846"/>
      <c r="BV121" s="846">
        <v>1988199</v>
      </c>
      <c r="BW121" s="846"/>
      <c r="BX121" s="846"/>
      <c r="BY121" s="846"/>
      <c r="BZ121" s="846"/>
      <c r="CA121" s="846">
        <v>1870509</v>
      </c>
      <c r="CB121" s="846"/>
      <c r="CC121" s="846"/>
      <c r="CD121" s="846"/>
      <c r="CE121" s="846"/>
      <c r="CF121" s="904">
        <v>27.9</v>
      </c>
      <c r="CG121" s="905"/>
      <c r="CH121" s="905"/>
      <c r="CI121" s="905"/>
      <c r="CJ121" s="905"/>
      <c r="CK121" s="898"/>
      <c r="CL121" s="884"/>
      <c r="CM121" s="884"/>
      <c r="CN121" s="884"/>
      <c r="CO121" s="885"/>
      <c r="CP121" s="864" t="s">
        <v>479</v>
      </c>
      <c r="CQ121" s="865"/>
      <c r="CR121" s="865"/>
      <c r="CS121" s="865"/>
      <c r="CT121" s="865"/>
      <c r="CU121" s="865"/>
      <c r="CV121" s="865"/>
      <c r="CW121" s="865"/>
      <c r="CX121" s="865"/>
      <c r="CY121" s="865"/>
      <c r="CZ121" s="865"/>
      <c r="DA121" s="865"/>
      <c r="DB121" s="865"/>
      <c r="DC121" s="865"/>
      <c r="DD121" s="865"/>
      <c r="DE121" s="865"/>
      <c r="DF121" s="866"/>
      <c r="DG121" s="845">
        <v>5846</v>
      </c>
      <c r="DH121" s="846"/>
      <c r="DI121" s="846"/>
      <c r="DJ121" s="846"/>
      <c r="DK121" s="846"/>
      <c r="DL121" s="846">
        <v>7789</v>
      </c>
      <c r="DM121" s="846"/>
      <c r="DN121" s="846"/>
      <c r="DO121" s="846"/>
      <c r="DP121" s="846"/>
      <c r="DQ121" s="846">
        <v>6671</v>
      </c>
      <c r="DR121" s="846"/>
      <c r="DS121" s="846"/>
      <c r="DT121" s="846"/>
      <c r="DU121" s="846"/>
      <c r="DV121" s="823">
        <v>0.1</v>
      </c>
      <c r="DW121" s="823"/>
      <c r="DX121" s="823"/>
      <c r="DY121" s="823"/>
      <c r="DZ121" s="824"/>
    </row>
    <row r="122" spans="1:130" s="226" customFormat="1" ht="26.25" customHeight="1" x14ac:dyDescent="0.15">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442</v>
      </c>
      <c r="AB122" s="809"/>
      <c r="AC122" s="809"/>
      <c r="AD122" s="809"/>
      <c r="AE122" s="810"/>
      <c r="AF122" s="811" t="s">
        <v>442</v>
      </c>
      <c r="AG122" s="809"/>
      <c r="AH122" s="809"/>
      <c r="AI122" s="809"/>
      <c r="AJ122" s="810"/>
      <c r="AK122" s="811" t="s">
        <v>441</v>
      </c>
      <c r="AL122" s="809"/>
      <c r="AM122" s="809"/>
      <c r="AN122" s="809"/>
      <c r="AO122" s="810"/>
      <c r="AP122" s="853" t="s">
        <v>415</v>
      </c>
      <c r="AQ122" s="854"/>
      <c r="AR122" s="854"/>
      <c r="AS122" s="854"/>
      <c r="AT122" s="855"/>
      <c r="AU122" s="912"/>
      <c r="AV122" s="913"/>
      <c r="AW122" s="913"/>
      <c r="AX122" s="913"/>
      <c r="AY122" s="914"/>
      <c r="AZ122" s="867" t="s">
        <v>480</v>
      </c>
      <c r="BA122" s="868"/>
      <c r="BB122" s="868"/>
      <c r="BC122" s="868"/>
      <c r="BD122" s="868"/>
      <c r="BE122" s="868"/>
      <c r="BF122" s="868"/>
      <c r="BG122" s="868"/>
      <c r="BH122" s="868"/>
      <c r="BI122" s="868"/>
      <c r="BJ122" s="868"/>
      <c r="BK122" s="868"/>
      <c r="BL122" s="868"/>
      <c r="BM122" s="868"/>
      <c r="BN122" s="868"/>
      <c r="BO122" s="868"/>
      <c r="BP122" s="869"/>
      <c r="BQ122" s="908">
        <v>9524118</v>
      </c>
      <c r="BR122" s="874"/>
      <c r="BS122" s="874"/>
      <c r="BT122" s="874"/>
      <c r="BU122" s="874"/>
      <c r="BV122" s="874">
        <v>9624891</v>
      </c>
      <c r="BW122" s="874"/>
      <c r="BX122" s="874"/>
      <c r="BY122" s="874"/>
      <c r="BZ122" s="874"/>
      <c r="CA122" s="874">
        <v>9955729</v>
      </c>
      <c r="CB122" s="874"/>
      <c r="CC122" s="874"/>
      <c r="CD122" s="874"/>
      <c r="CE122" s="874"/>
      <c r="CF122" s="875">
        <v>148.6</v>
      </c>
      <c r="CG122" s="876"/>
      <c r="CH122" s="876"/>
      <c r="CI122" s="876"/>
      <c r="CJ122" s="876"/>
      <c r="CK122" s="898"/>
      <c r="CL122" s="884"/>
      <c r="CM122" s="884"/>
      <c r="CN122" s="884"/>
      <c r="CO122" s="885"/>
      <c r="CP122" s="864" t="s">
        <v>481</v>
      </c>
      <c r="CQ122" s="865"/>
      <c r="CR122" s="865"/>
      <c r="CS122" s="865"/>
      <c r="CT122" s="865"/>
      <c r="CU122" s="865"/>
      <c r="CV122" s="865"/>
      <c r="CW122" s="865"/>
      <c r="CX122" s="865"/>
      <c r="CY122" s="865"/>
      <c r="CZ122" s="865"/>
      <c r="DA122" s="865"/>
      <c r="DB122" s="865"/>
      <c r="DC122" s="865"/>
      <c r="DD122" s="865"/>
      <c r="DE122" s="865"/>
      <c r="DF122" s="866"/>
      <c r="DG122" s="845" t="s">
        <v>452</v>
      </c>
      <c r="DH122" s="846"/>
      <c r="DI122" s="846"/>
      <c r="DJ122" s="846"/>
      <c r="DK122" s="846"/>
      <c r="DL122" s="846" t="s">
        <v>415</v>
      </c>
      <c r="DM122" s="846"/>
      <c r="DN122" s="846"/>
      <c r="DO122" s="846"/>
      <c r="DP122" s="846"/>
      <c r="DQ122" s="846" t="s">
        <v>452</v>
      </c>
      <c r="DR122" s="846"/>
      <c r="DS122" s="846"/>
      <c r="DT122" s="846"/>
      <c r="DU122" s="846"/>
      <c r="DV122" s="823" t="s">
        <v>442</v>
      </c>
      <c r="DW122" s="823"/>
      <c r="DX122" s="823"/>
      <c r="DY122" s="823"/>
      <c r="DZ122" s="824"/>
    </row>
    <row r="123" spans="1:130" s="226" customFormat="1" ht="26.25" customHeight="1" x14ac:dyDescent="0.15">
      <c r="A123" s="849"/>
      <c r="B123" s="850"/>
      <c r="C123" s="844" t="s">
        <v>465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452</v>
      </c>
      <c r="AB123" s="809"/>
      <c r="AC123" s="809"/>
      <c r="AD123" s="809"/>
      <c r="AE123" s="810"/>
      <c r="AF123" s="811" t="s">
        <v>442</v>
      </c>
      <c r="AG123" s="809"/>
      <c r="AH123" s="809"/>
      <c r="AI123" s="809"/>
      <c r="AJ123" s="810"/>
      <c r="AK123" s="811" t="s">
        <v>452</v>
      </c>
      <c r="AL123" s="809"/>
      <c r="AM123" s="809"/>
      <c r="AN123" s="809"/>
      <c r="AO123" s="810"/>
      <c r="AP123" s="853" t="s">
        <v>442</v>
      </c>
      <c r="AQ123" s="854"/>
      <c r="AR123" s="854"/>
      <c r="AS123" s="854"/>
      <c r="AT123" s="855"/>
      <c r="AU123" s="915"/>
      <c r="AV123" s="916"/>
      <c r="AW123" s="916"/>
      <c r="AX123" s="916"/>
      <c r="AY123" s="916"/>
      <c r="AZ123" s="247" t="s">
        <v>190</v>
      </c>
      <c r="BA123" s="247"/>
      <c r="BB123" s="247"/>
      <c r="BC123" s="247"/>
      <c r="BD123" s="247"/>
      <c r="BE123" s="247"/>
      <c r="BF123" s="247"/>
      <c r="BG123" s="247"/>
      <c r="BH123" s="247"/>
      <c r="BI123" s="247"/>
      <c r="BJ123" s="247"/>
      <c r="BK123" s="247"/>
      <c r="BL123" s="247"/>
      <c r="BM123" s="247"/>
      <c r="BN123" s="247"/>
      <c r="BO123" s="906" t="s">
        <v>482</v>
      </c>
      <c r="BP123" s="907"/>
      <c r="BQ123" s="861">
        <v>20019154</v>
      </c>
      <c r="BR123" s="862"/>
      <c r="BS123" s="862"/>
      <c r="BT123" s="862"/>
      <c r="BU123" s="862"/>
      <c r="BV123" s="862">
        <v>19067349</v>
      </c>
      <c r="BW123" s="862"/>
      <c r="BX123" s="862"/>
      <c r="BY123" s="862"/>
      <c r="BZ123" s="862"/>
      <c r="CA123" s="862">
        <v>20059236</v>
      </c>
      <c r="CB123" s="862"/>
      <c r="CC123" s="862"/>
      <c r="CD123" s="862"/>
      <c r="CE123" s="862"/>
      <c r="CF123" s="777"/>
      <c r="CG123" s="778"/>
      <c r="CH123" s="778"/>
      <c r="CI123" s="778"/>
      <c r="CJ123" s="863"/>
      <c r="CK123" s="898"/>
      <c r="CL123" s="884"/>
      <c r="CM123" s="884"/>
      <c r="CN123" s="884"/>
      <c r="CO123" s="885"/>
      <c r="CP123" s="864" t="s">
        <v>483</v>
      </c>
      <c r="CQ123" s="865"/>
      <c r="CR123" s="865"/>
      <c r="CS123" s="865"/>
      <c r="CT123" s="865"/>
      <c r="CU123" s="865"/>
      <c r="CV123" s="865"/>
      <c r="CW123" s="865"/>
      <c r="CX123" s="865"/>
      <c r="CY123" s="865"/>
      <c r="CZ123" s="865"/>
      <c r="DA123" s="865"/>
      <c r="DB123" s="865"/>
      <c r="DC123" s="865"/>
      <c r="DD123" s="865"/>
      <c r="DE123" s="865"/>
      <c r="DF123" s="866"/>
      <c r="DG123" s="808" t="s">
        <v>452</v>
      </c>
      <c r="DH123" s="809"/>
      <c r="DI123" s="809"/>
      <c r="DJ123" s="809"/>
      <c r="DK123" s="810"/>
      <c r="DL123" s="811" t="s">
        <v>415</v>
      </c>
      <c r="DM123" s="809"/>
      <c r="DN123" s="809"/>
      <c r="DO123" s="809"/>
      <c r="DP123" s="810"/>
      <c r="DQ123" s="811" t="s">
        <v>442</v>
      </c>
      <c r="DR123" s="809"/>
      <c r="DS123" s="809"/>
      <c r="DT123" s="809"/>
      <c r="DU123" s="810"/>
      <c r="DV123" s="853" t="s">
        <v>442</v>
      </c>
      <c r="DW123" s="854"/>
      <c r="DX123" s="854"/>
      <c r="DY123" s="854"/>
      <c r="DZ123" s="855"/>
    </row>
    <row r="124" spans="1:130" s="226" customFormat="1" ht="26.25" customHeight="1" thickBot="1" x14ac:dyDescent="0.2">
      <c r="A124" s="849"/>
      <c r="B124" s="850"/>
      <c r="C124" s="844" t="s">
        <v>468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396</v>
      </c>
      <c r="AB124" s="809"/>
      <c r="AC124" s="809"/>
      <c r="AD124" s="809"/>
      <c r="AE124" s="810"/>
      <c r="AF124" s="811" t="s">
        <v>441</v>
      </c>
      <c r="AG124" s="809"/>
      <c r="AH124" s="809"/>
      <c r="AI124" s="809"/>
      <c r="AJ124" s="810"/>
      <c r="AK124" s="811" t="s">
        <v>415</v>
      </c>
      <c r="AL124" s="809"/>
      <c r="AM124" s="809"/>
      <c r="AN124" s="809"/>
      <c r="AO124" s="810"/>
      <c r="AP124" s="853" t="s">
        <v>442</v>
      </c>
      <c r="AQ124" s="854"/>
      <c r="AR124" s="854"/>
      <c r="AS124" s="854"/>
      <c r="AT124" s="855"/>
      <c r="AU124" s="856" t="s">
        <v>484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452</v>
      </c>
      <c r="BR124" s="860"/>
      <c r="BS124" s="860"/>
      <c r="BT124" s="860"/>
      <c r="BU124" s="860"/>
      <c r="BV124" s="860" t="s">
        <v>415</v>
      </c>
      <c r="BW124" s="860"/>
      <c r="BX124" s="860"/>
      <c r="BY124" s="860"/>
      <c r="BZ124" s="860"/>
      <c r="CA124" s="860" t="s">
        <v>442</v>
      </c>
      <c r="CB124" s="860"/>
      <c r="CC124" s="860"/>
      <c r="CD124" s="860"/>
      <c r="CE124" s="860"/>
      <c r="CF124" s="755"/>
      <c r="CG124" s="756"/>
      <c r="CH124" s="756"/>
      <c r="CI124" s="756"/>
      <c r="CJ124" s="891"/>
      <c r="CK124" s="899"/>
      <c r="CL124" s="899"/>
      <c r="CM124" s="899"/>
      <c r="CN124" s="899"/>
      <c r="CO124" s="900"/>
      <c r="CP124" s="864" t="s">
        <v>485</v>
      </c>
      <c r="CQ124" s="865"/>
      <c r="CR124" s="865"/>
      <c r="CS124" s="865"/>
      <c r="CT124" s="865"/>
      <c r="CU124" s="865"/>
      <c r="CV124" s="865"/>
      <c r="CW124" s="865"/>
      <c r="CX124" s="865"/>
      <c r="CY124" s="865"/>
      <c r="CZ124" s="865"/>
      <c r="DA124" s="865"/>
      <c r="DB124" s="865"/>
      <c r="DC124" s="865"/>
      <c r="DD124" s="865"/>
      <c r="DE124" s="865"/>
      <c r="DF124" s="866"/>
      <c r="DG124" s="792" t="s">
        <v>415</v>
      </c>
      <c r="DH124" s="793"/>
      <c r="DI124" s="793"/>
      <c r="DJ124" s="793"/>
      <c r="DK124" s="794"/>
      <c r="DL124" s="795" t="s">
        <v>415</v>
      </c>
      <c r="DM124" s="793"/>
      <c r="DN124" s="793"/>
      <c r="DO124" s="793"/>
      <c r="DP124" s="794"/>
      <c r="DQ124" s="795" t="s">
        <v>415</v>
      </c>
      <c r="DR124" s="793"/>
      <c r="DS124" s="793"/>
      <c r="DT124" s="793"/>
      <c r="DU124" s="794"/>
      <c r="DV124" s="877" t="s">
        <v>442</v>
      </c>
      <c r="DW124" s="878"/>
      <c r="DX124" s="878"/>
      <c r="DY124" s="878"/>
      <c r="DZ124" s="879"/>
    </row>
    <row r="125" spans="1:130" s="226" customFormat="1" ht="26.25" customHeight="1" x14ac:dyDescent="0.15">
      <c r="A125" s="849"/>
      <c r="B125" s="850"/>
      <c r="C125" s="844" t="s">
        <v>470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442</v>
      </c>
      <c r="AB125" s="809"/>
      <c r="AC125" s="809"/>
      <c r="AD125" s="809"/>
      <c r="AE125" s="810"/>
      <c r="AF125" s="811" t="s">
        <v>442</v>
      </c>
      <c r="AG125" s="809"/>
      <c r="AH125" s="809"/>
      <c r="AI125" s="809"/>
      <c r="AJ125" s="810"/>
      <c r="AK125" s="811" t="s">
        <v>441</v>
      </c>
      <c r="AL125" s="809"/>
      <c r="AM125" s="809"/>
      <c r="AN125" s="809"/>
      <c r="AO125" s="810"/>
      <c r="AP125" s="853" t="s">
        <v>452</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486</v>
      </c>
      <c r="CL125" s="881"/>
      <c r="CM125" s="881"/>
      <c r="CN125" s="881"/>
      <c r="CO125" s="882"/>
      <c r="CP125" s="889" t="s">
        <v>487</v>
      </c>
      <c r="CQ125" s="837"/>
      <c r="CR125" s="837"/>
      <c r="CS125" s="837"/>
      <c r="CT125" s="837"/>
      <c r="CU125" s="837"/>
      <c r="CV125" s="837"/>
      <c r="CW125" s="837"/>
      <c r="CX125" s="837"/>
      <c r="CY125" s="837"/>
      <c r="CZ125" s="837"/>
      <c r="DA125" s="837"/>
      <c r="DB125" s="837"/>
      <c r="DC125" s="837"/>
      <c r="DD125" s="837"/>
      <c r="DE125" s="837"/>
      <c r="DF125" s="838"/>
      <c r="DG125" s="890" t="s">
        <v>441</v>
      </c>
      <c r="DH125" s="871"/>
      <c r="DI125" s="871"/>
      <c r="DJ125" s="871"/>
      <c r="DK125" s="871"/>
      <c r="DL125" s="871" t="s">
        <v>415</v>
      </c>
      <c r="DM125" s="871"/>
      <c r="DN125" s="871"/>
      <c r="DO125" s="871"/>
      <c r="DP125" s="871"/>
      <c r="DQ125" s="871" t="s">
        <v>415</v>
      </c>
      <c r="DR125" s="871"/>
      <c r="DS125" s="871"/>
      <c r="DT125" s="871"/>
      <c r="DU125" s="871"/>
      <c r="DV125" s="872" t="s">
        <v>452</v>
      </c>
      <c r="DW125" s="872"/>
      <c r="DX125" s="872"/>
      <c r="DY125" s="872"/>
      <c r="DZ125" s="873"/>
    </row>
    <row r="126" spans="1:130" s="226" customFormat="1" ht="26.25" customHeight="1" thickBot="1" x14ac:dyDescent="0.2">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452</v>
      </c>
      <c r="AB126" s="809"/>
      <c r="AC126" s="809"/>
      <c r="AD126" s="809"/>
      <c r="AE126" s="810"/>
      <c r="AF126" s="811" t="s">
        <v>415</v>
      </c>
      <c r="AG126" s="809"/>
      <c r="AH126" s="809"/>
      <c r="AI126" s="809"/>
      <c r="AJ126" s="810"/>
      <c r="AK126" s="811" t="s">
        <v>415</v>
      </c>
      <c r="AL126" s="809"/>
      <c r="AM126" s="809"/>
      <c r="AN126" s="809"/>
      <c r="AO126" s="810"/>
      <c r="AP126" s="853" t="s">
        <v>415</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488</v>
      </c>
      <c r="CQ126" s="781"/>
      <c r="CR126" s="781"/>
      <c r="CS126" s="781"/>
      <c r="CT126" s="781"/>
      <c r="CU126" s="781"/>
      <c r="CV126" s="781"/>
      <c r="CW126" s="781"/>
      <c r="CX126" s="781"/>
      <c r="CY126" s="781"/>
      <c r="CZ126" s="781"/>
      <c r="DA126" s="781"/>
      <c r="DB126" s="781"/>
      <c r="DC126" s="781"/>
      <c r="DD126" s="781"/>
      <c r="DE126" s="781"/>
      <c r="DF126" s="782"/>
      <c r="DG126" s="845" t="s">
        <v>415</v>
      </c>
      <c r="DH126" s="846"/>
      <c r="DI126" s="846"/>
      <c r="DJ126" s="846"/>
      <c r="DK126" s="846"/>
      <c r="DL126" s="846" t="s">
        <v>415</v>
      </c>
      <c r="DM126" s="846"/>
      <c r="DN126" s="846"/>
      <c r="DO126" s="846"/>
      <c r="DP126" s="846"/>
      <c r="DQ126" s="846" t="s">
        <v>415</v>
      </c>
      <c r="DR126" s="846"/>
      <c r="DS126" s="846"/>
      <c r="DT126" s="846"/>
      <c r="DU126" s="846"/>
      <c r="DV126" s="823" t="s">
        <v>452</v>
      </c>
      <c r="DW126" s="823"/>
      <c r="DX126" s="823"/>
      <c r="DY126" s="823"/>
      <c r="DZ126" s="824"/>
    </row>
    <row r="127" spans="1:130" s="226" customFormat="1" ht="26.25" customHeight="1" x14ac:dyDescent="0.15">
      <c r="A127" s="851"/>
      <c r="B127" s="852"/>
      <c r="C127" s="867" t="s">
        <v>489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415</v>
      </c>
      <c r="AB127" s="809"/>
      <c r="AC127" s="809"/>
      <c r="AD127" s="809"/>
      <c r="AE127" s="810"/>
      <c r="AF127" s="811" t="s">
        <v>442</v>
      </c>
      <c r="AG127" s="809"/>
      <c r="AH127" s="809"/>
      <c r="AI127" s="809"/>
      <c r="AJ127" s="810"/>
      <c r="AK127" s="811" t="s">
        <v>442</v>
      </c>
      <c r="AL127" s="809"/>
      <c r="AM127" s="809"/>
      <c r="AN127" s="809"/>
      <c r="AO127" s="810"/>
      <c r="AP127" s="853" t="s">
        <v>415</v>
      </c>
      <c r="AQ127" s="854"/>
      <c r="AR127" s="854"/>
      <c r="AS127" s="854"/>
      <c r="AT127" s="855"/>
      <c r="AU127" s="228"/>
      <c r="AV127" s="228"/>
      <c r="AW127" s="228"/>
      <c r="AX127" s="870" t="s">
        <v>490</v>
      </c>
      <c r="AY127" s="841"/>
      <c r="AZ127" s="841"/>
      <c r="BA127" s="841"/>
      <c r="BB127" s="841"/>
      <c r="BC127" s="841"/>
      <c r="BD127" s="841"/>
      <c r="BE127" s="842"/>
      <c r="BF127" s="840" t="s">
        <v>491</v>
      </c>
      <c r="BG127" s="841"/>
      <c r="BH127" s="841"/>
      <c r="BI127" s="841"/>
      <c r="BJ127" s="841"/>
      <c r="BK127" s="841"/>
      <c r="BL127" s="842"/>
      <c r="BM127" s="840" t="s">
        <v>492</v>
      </c>
      <c r="BN127" s="841"/>
      <c r="BO127" s="841"/>
      <c r="BP127" s="841"/>
      <c r="BQ127" s="841"/>
      <c r="BR127" s="841"/>
      <c r="BS127" s="842"/>
      <c r="BT127" s="840" t="s">
        <v>493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494</v>
      </c>
      <c r="CQ127" s="781"/>
      <c r="CR127" s="781"/>
      <c r="CS127" s="781"/>
      <c r="CT127" s="781"/>
      <c r="CU127" s="781"/>
      <c r="CV127" s="781"/>
      <c r="CW127" s="781"/>
      <c r="CX127" s="781"/>
      <c r="CY127" s="781"/>
      <c r="CZ127" s="781"/>
      <c r="DA127" s="781"/>
      <c r="DB127" s="781"/>
      <c r="DC127" s="781"/>
      <c r="DD127" s="781"/>
      <c r="DE127" s="781"/>
      <c r="DF127" s="782"/>
      <c r="DG127" s="845" t="s">
        <v>415</v>
      </c>
      <c r="DH127" s="846"/>
      <c r="DI127" s="846"/>
      <c r="DJ127" s="846"/>
      <c r="DK127" s="846"/>
      <c r="DL127" s="846" t="s">
        <v>415</v>
      </c>
      <c r="DM127" s="846"/>
      <c r="DN127" s="846"/>
      <c r="DO127" s="846"/>
      <c r="DP127" s="846"/>
      <c r="DQ127" s="846" t="s">
        <v>442</v>
      </c>
      <c r="DR127" s="846"/>
      <c r="DS127" s="846"/>
      <c r="DT127" s="846"/>
      <c r="DU127" s="846"/>
      <c r="DV127" s="823" t="s">
        <v>442</v>
      </c>
      <c r="DW127" s="823"/>
      <c r="DX127" s="823"/>
      <c r="DY127" s="823"/>
      <c r="DZ127" s="824"/>
    </row>
    <row r="128" spans="1:130" s="226" customFormat="1" ht="26.25" customHeight="1" thickBot="1" x14ac:dyDescent="0.2">
      <c r="A128" s="825" t="s">
        <v>495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496</v>
      </c>
      <c r="X128" s="827"/>
      <c r="Y128" s="827"/>
      <c r="Z128" s="828"/>
      <c r="AA128" s="829">
        <v>321926</v>
      </c>
      <c r="AB128" s="830"/>
      <c r="AC128" s="830"/>
      <c r="AD128" s="830"/>
      <c r="AE128" s="831"/>
      <c r="AF128" s="832">
        <v>316700</v>
      </c>
      <c r="AG128" s="830"/>
      <c r="AH128" s="830"/>
      <c r="AI128" s="830"/>
      <c r="AJ128" s="831"/>
      <c r="AK128" s="832">
        <v>341829</v>
      </c>
      <c r="AL128" s="830"/>
      <c r="AM128" s="830"/>
      <c r="AN128" s="830"/>
      <c r="AO128" s="831"/>
      <c r="AP128" s="833"/>
      <c r="AQ128" s="834"/>
      <c r="AR128" s="834"/>
      <c r="AS128" s="834"/>
      <c r="AT128" s="835"/>
      <c r="AU128" s="228"/>
      <c r="AV128" s="228"/>
      <c r="AW128" s="228"/>
      <c r="AX128" s="836" t="s">
        <v>497</v>
      </c>
      <c r="AY128" s="837"/>
      <c r="AZ128" s="837"/>
      <c r="BA128" s="837"/>
      <c r="BB128" s="837"/>
      <c r="BC128" s="837"/>
      <c r="BD128" s="837"/>
      <c r="BE128" s="838"/>
      <c r="BF128" s="815" t="s">
        <v>415</v>
      </c>
      <c r="BG128" s="816"/>
      <c r="BH128" s="816"/>
      <c r="BI128" s="816"/>
      <c r="BJ128" s="816"/>
      <c r="BK128" s="816"/>
      <c r="BL128" s="839"/>
      <c r="BM128" s="815">
        <v>13.87</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498</v>
      </c>
      <c r="CQ128" s="759"/>
      <c r="CR128" s="759"/>
      <c r="CS128" s="759"/>
      <c r="CT128" s="759"/>
      <c r="CU128" s="759"/>
      <c r="CV128" s="759"/>
      <c r="CW128" s="759"/>
      <c r="CX128" s="759"/>
      <c r="CY128" s="759"/>
      <c r="CZ128" s="759"/>
      <c r="DA128" s="759"/>
      <c r="DB128" s="759"/>
      <c r="DC128" s="759"/>
      <c r="DD128" s="759"/>
      <c r="DE128" s="759"/>
      <c r="DF128" s="760"/>
      <c r="DG128" s="819" t="s">
        <v>415</v>
      </c>
      <c r="DH128" s="820"/>
      <c r="DI128" s="820"/>
      <c r="DJ128" s="820"/>
      <c r="DK128" s="820"/>
      <c r="DL128" s="820" t="s">
        <v>415</v>
      </c>
      <c r="DM128" s="820"/>
      <c r="DN128" s="820"/>
      <c r="DO128" s="820"/>
      <c r="DP128" s="820"/>
      <c r="DQ128" s="820" t="s">
        <v>442</v>
      </c>
      <c r="DR128" s="820"/>
      <c r="DS128" s="820"/>
      <c r="DT128" s="820"/>
      <c r="DU128" s="820"/>
      <c r="DV128" s="821" t="s">
        <v>396</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499</v>
      </c>
      <c r="X129" s="806"/>
      <c r="Y129" s="806"/>
      <c r="Z129" s="807"/>
      <c r="AA129" s="808">
        <v>6811289</v>
      </c>
      <c r="AB129" s="809"/>
      <c r="AC129" s="809"/>
      <c r="AD129" s="809"/>
      <c r="AE129" s="810"/>
      <c r="AF129" s="811">
        <v>7112951</v>
      </c>
      <c r="AG129" s="809"/>
      <c r="AH129" s="809"/>
      <c r="AI129" s="809"/>
      <c r="AJ129" s="810"/>
      <c r="AK129" s="811">
        <v>7574238</v>
      </c>
      <c r="AL129" s="809"/>
      <c r="AM129" s="809"/>
      <c r="AN129" s="809"/>
      <c r="AO129" s="810"/>
      <c r="AP129" s="812"/>
      <c r="AQ129" s="813"/>
      <c r="AR129" s="813"/>
      <c r="AS129" s="813"/>
      <c r="AT129" s="814"/>
      <c r="AU129" s="229"/>
      <c r="AV129" s="229"/>
      <c r="AW129" s="229"/>
      <c r="AX129" s="780" t="s">
        <v>500</v>
      </c>
      <c r="AY129" s="781"/>
      <c r="AZ129" s="781"/>
      <c r="BA129" s="781"/>
      <c r="BB129" s="781"/>
      <c r="BC129" s="781"/>
      <c r="BD129" s="781"/>
      <c r="BE129" s="782"/>
      <c r="BF129" s="799" t="s">
        <v>501</v>
      </c>
      <c r="BG129" s="800"/>
      <c r="BH129" s="800"/>
      <c r="BI129" s="800"/>
      <c r="BJ129" s="800"/>
      <c r="BK129" s="800"/>
      <c r="BL129" s="801"/>
      <c r="BM129" s="799">
        <v>18.87</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502</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503</v>
      </c>
      <c r="X130" s="806"/>
      <c r="Y130" s="806"/>
      <c r="Z130" s="807"/>
      <c r="AA130" s="808">
        <v>875799</v>
      </c>
      <c r="AB130" s="809"/>
      <c r="AC130" s="809"/>
      <c r="AD130" s="809"/>
      <c r="AE130" s="810"/>
      <c r="AF130" s="811">
        <v>867122</v>
      </c>
      <c r="AG130" s="809"/>
      <c r="AH130" s="809"/>
      <c r="AI130" s="809"/>
      <c r="AJ130" s="810"/>
      <c r="AK130" s="811">
        <v>876261</v>
      </c>
      <c r="AL130" s="809"/>
      <c r="AM130" s="809"/>
      <c r="AN130" s="809"/>
      <c r="AO130" s="810"/>
      <c r="AP130" s="812"/>
      <c r="AQ130" s="813"/>
      <c r="AR130" s="813"/>
      <c r="AS130" s="813"/>
      <c r="AT130" s="814"/>
      <c r="AU130" s="229"/>
      <c r="AV130" s="229"/>
      <c r="AW130" s="229"/>
      <c r="AX130" s="780" t="s">
        <v>504</v>
      </c>
      <c r="AY130" s="781"/>
      <c r="AZ130" s="781"/>
      <c r="BA130" s="781"/>
      <c r="BB130" s="781"/>
      <c r="BC130" s="781"/>
      <c r="BD130" s="781"/>
      <c r="BE130" s="782"/>
      <c r="BF130" s="783">
        <v>0</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505</v>
      </c>
      <c r="X131" s="790"/>
      <c r="Y131" s="790"/>
      <c r="Z131" s="791"/>
      <c r="AA131" s="792">
        <v>5935490</v>
      </c>
      <c r="AB131" s="793"/>
      <c r="AC131" s="793"/>
      <c r="AD131" s="793"/>
      <c r="AE131" s="794"/>
      <c r="AF131" s="795">
        <v>6245829</v>
      </c>
      <c r="AG131" s="793"/>
      <c r="AH131" s="793"/>
      <c r="AI131" s="793"/>
      <c r="AJ131" s="794"/>
      <c r="AK131" s="795">
        <v>6697977</v>
      </c>
      <c r="AL131" s="793"/>
      <c r="AM131" s="793"/>
      <c r="AN131" s="793"/>
      <c r="AO131" s="794"/>
      <c r="AP131" s="796"/>
      <c r="AQ131" s="797"/>
      <c r="AR131" s="797"/>
      <c r="AS131" s="797"/>
      <c r="AT131" s="798"/>
      <c r="AU131" s="229"/>
      <c r="AV131" s="229"/>
      <c r="AW131" s="229"/>
      <c r="AX131" s="758" t="s">
        <v>506</v>
      </c>
      <c r="AY131" s="759"/>
      <c r="AZ131" s="759"/>
      <c r="BA131" s="759"/>
      <c r="BB131" s="759"/>
      <c r="BC131" s="759"/>
      <c r="BD131" s="759"/>
      <c r="BE131" s="760"/>
      <c r="BF131" s="761" t="s">
        <v>415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507</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508</v>
      </c>
      <c r="W132" s="771"/>
      <c r="X132" s="771"/>
      <c r="Y132" s="771"/>
      <c r="Z132" s="772"/>
      <c r="AA132" s="773">
        <v>-0.44372073699999998</v>
      </c>
      <c r="AB132" s="774"/>
      <c r="AC132" s="774"/>
      <c r="AD132" s="774"/>
      <c r="AE132" s="775"/>
      <c r="AF132" s="776">
        <v>-0.25303286400000002</v>
      </c>
      <c r="AG132" s="774"/>
      <c r="AH132" s="774"/>
      <c r="AI132" s="774"/>
      <c r="AJ132" s="775"/>
      <c r="AK132" s="776">
        <v>0.59555295600000002</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509</v>
      </c>
      <c r="W133" s="750"/>
      <c r="X133" s="750"/>
      <c r="Y133" s="750"/>
      <c r="Z133" s="751"/>
      <c r="AA133" s="752">
        <v>0</v>
      </c>
      <c r="AB133" s="753"/>
      <c r="AC133" s="753"/>
      <c r="AD133" s="753"/>
      <c r="AE133" s="754"/>
      <c r="AF133" s="752">
        <v>-0.1</v>
      </c>
      <c r="AG133" s="753"/>
      <c r="AH133" s="753"/>
      <c r="AI133" s="753"/>
      <c r="AJ133" s="754"/>
      <c r="AK133" s="752">
        <v>0</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q3nH7Ie826C9C1fZA6gHE/yxF2MN7WfFTP7/JzV2mOQBALENM1UbUrH2SLOPVWYDcbPY0Q85/h5vHw3MSL6Q==" saltValue="zSPu7P1MKpr1GwfVGOu4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G39" sqref="BG39:BU39"/>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cAnoZ4wFRFoLglCVy+r9Ev3OjWvPAc/xALRTPzEC5+XjWEPZst46IYHEYp9IbDhRpT80RXyn9I3rdkzRa9TA==" saltValue="QdePAkXdwqVCxEaXcFdPE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G39" sqref="BG39:BU39"/>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518</v>
      </c>
      <c r="AL9" s="1160"/>
      <c r="AM9" s="1160"/>
      <c r="AN9" s="1161"/>
      <c r="AO9" s="277">
        <v>1799910</v>
      </c>
      <c r="AP9" s="277">
        <v>51732</v>
      </c>
      <c r="AQ9" s="278">
        <v>65075</v>
      </c>
      <c r="AR9" s="279">
        <v>-20.5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519</v>
      </c>
      <c r="AL10" s="1160"/>
      <c r="AM10" s="1160"/>
      <c r="AN10" s="1161"/>
      <c r="AO10" s="280">
        <v>45442</v>
      </c>
      <c r="AP10" s="280">
        <v>1306</v>
      </c>
      <c r="AQ10" s="281">
        <v>8175</v>
      </c>
      <c r="AR10" s="282">
        <v>-84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520</v>
      </c>
      <c r="AL11" s="1160"/>
      <c r="AM11" s="1160"/>
      <c r="AN11" s="1161"/>
      <c r="AO11" s="280">
        <v>8364</v>
      </c>
      <c r="AP11" s="280">
        <v>240</v>
      </c>
      <c r="AQ11" s="281">
        <v>364</v>
      </c>
      <c r="AR11" s="282">
        <v>-34.1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521</v>
      </c>
      <c r="AL12" s="1160"/>
      <c r="AM12" s="1160"/>
      <c r="AN12" s="1161"/>
      <c r="AO12" s="280" t="s">
        <v>522</v>
      </c>
      <c r="AP12" s="280" t="s">
        <v>522</v>
      </c>
      <c r="AQ12" s="281">
        <v>18</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523</v>
      </c>
      <c r="AL13" s="1160"/>
      <c r="AM13" s="1160"/>
      <c r="AN13" s="1161"/>
      <c r="AO13" s="280">
        <v>65643</v>
      </c>
      <c r="AP13" s="280">
        <v>1887</v>
      </c>
      <c r="AQ13" s="281">
        <v>2565</v>
      </c>
      <c r="AR13" s="282">
        <v>-26.4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524</v>
      </c>
      <c r="AL14" s="1160"/>
      <c r="AM14" s="1160"/>
      <c r="AN14" s="1161"/>
      <c r="AO14" s="280">
        <v>69976</v>
      </c>
      <c r="AP14" s="280">
        <v>2011</v>
      </c>
      <c r="AQ14" s="281">
        <v>1231</v>
      </c>
      <c r="AR14" s="282">
        <v>63.4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525</v>
      </c>
      <c r="AL15" s="1163"/>
      <c r="AM15" s="1163"/>
      <c r="AN15" s="1164"/>
      <c r="AO15" s="280">
        <v>-113234</v>
      </c>
      <c r="AP15" s="280">
        <v>-3255</v>
      </c>
      <c r="AQ15" s="281">
        <v>-4456</v>
      </c>
      <c r="AR15" s="282">
        <v>-27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190</v>
      </c>
      <c r="AL16" s="1163"/>
      <c r="AM16" s="1163"/>
      <c r="AN16" s="1164"/>
      <c r="AO16" s="280">
        <v>1876101</v>
      </c>
      <c r="AP16" s="280">
        <v>53922</v>
      </c>
      <c r="AQ16" s="281">
        <v>72972</v>
      </c>
      <c r="AR16" s="282">
        <v>-26.1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530</v>
      </c>
      <c r="AL21" s="1166"/>
      <c r="AM21" s="1166"/>
      <c r="AN21" s="1167"/>
      <c r="AO21" s="293">
        <v>5.03</v>
      </c>
      <c r="AP21" s="294">
        <v>6.56</v>
      </c>
      <c r="AQ21" s="295">
        <v>-1.53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531</v>
      </c>
      <c r="AL22" s="1166"/>
      <c r="AM22" s="1166"/>
      <c r="AN22" s="1167"/>
      <c r="AO22" s="298">
        <v>99.1</v>
      </c>
      <c r="AP22" s="299">
        <v>97.1</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532</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535</v>
      </c>
      <c r="AL32" s="1150"/>
      <c r="AM32" s="1150"/>
      <c r="AN32" s="1151"/>
      <c r="AO32" s="308">
        <v>958312</v>
      </c>
      <c r="AP32" s="308">
        <v>27543</v>
      </c>
      <c r="AQ32" s="309">
        <v>32092</v>
      </c>
      <c r="AR32" s="310">
        <v>-14.2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536</v>
      </c>
      <c r="AL33" s="1150"/>
      <c r="AM33" s="1150"/>
      <c r="AN33" s="1151"/>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537</v>
      </c>
      <c r="AL34" s="1150"/>
      <c r="AM34" s="1150"/>
      <c r="AN34" s="1151"/>
      <c r="AO34" s="308" t="s">
        <v>522</v>
      </c>
      <c r="AP34" s="308" t="s">
        <v>522</v>
      </c>
      <c r="AQ34" s="309" t="s">
        <v>522</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538</v>
      </c>
      <c r="AL35" s="1150"/>
      <c r="AM35" s="1150"/>
      <c r="AN35" s="1151"/>
      <c r="AO35" s="308">
        <v>299668</v>
      </c>
      <c r="AP35" s="308">
        <v>8613</v>
      </c>
      <c r="AQ35" s="309">
        <v>8882</v>
      </c>
      <c r="AR35" s="310">
        <v>-3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539</v>
      </c>
      <c r="AL36" s="1150"/>
      <c r="AM36" s="1150"/>
      <c r="AN36" s="1151"/>
      <c r="AO36" s="308" t="s">
        <v>522</v>
      </c>
      <c r="AP36" s="308" t="s">
        <v>522</v>
      </c>
      <c r="AQ36" s="309">
        <v>1893</v>
      </c>
      <c r="AR36" s="310" t="s">
        <v>522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540</v>
      </c>
      <c r="AL37" s="1150"/>
      <c r="AM37" s="1150"/>
      <c r="AN37" s="1151"/>
      <c r="AO37" s="308" t="s">
        <v>522</v>
      </c>
      <c r="AP37" s="308" t="s">
        <v>522</v>
      </c>
      <c r="AQ37" s="309">
        <v>971</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541</v>
      </c>
      <c r="AL38" s="1153"/>
      <c r="AM38" s="1153"/>
      <c r="AN38" s="1154"/>
      <c r="AO38" s="311" t="s">
        <v>522</v>
      </c>
      <c r="AP38" s="311" t="s">
        <v>522</v>
      </c>
      <c r="AQ38" s="312">
        <v>0</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542</v>
      </c>
      <c r="AL39" s="1153"/>
      <c r="AM39" s="1153"/>
      <c r="AN39" s="1154"/>
      <c r="AO39" s="308">
        <v>-341829</v>
      </c>
      <c r="AP39" s="308">
        <v>-9825</v>
      </c>
      <c r="AQ39" s="309">
        <v>-3104</v>
      </c>
      <c r="AR39" s="310">
        <v>216.5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543</v>
      </c>
      <c r="AL40" s="1150"/>
      <c r="AM40" s="1150"/>
      <c r="AN40" s="1151"/>
      <c r="AO40" s="308">
        <v>-876261</v>
      </c>
      <c r="AP40" s="308">
        <v>-25185</v>
      </c>
      <c r="AQ40" s="309">
        <v>-27365</v>
      </c>
      <c r="AR40" s="310">
        <v>-8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300</v>
      </c>
      <c r="AL41" s="1156"/>
      <c r="AM41" s="1156"/>
      <c r="AN41" s="1157"/>
      <c r="AO41" s="308">
        <v>39890</v>
      </c>
      <c r="AP41" s="308">
        <v>1146</v>
      </c>
      <c r="AQ41" s="309">
        <v>13369</v>
      </c>
      <c r="AR41" s="310">
        <v>-91.4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513</v>
      </c>
      <c r="AN49" s="1144" t="s">
        <v>547</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1985071</v>
      </c>
      <c r="AN51" s="330">
        <v>57347</v>
      </c>
      <c r="AO51" s="331">
        <v>31.1</v>
      </c>
      <c r="AP51" s="332">
        <v>52191</v>
      </c>
      <c r="AQ51" s="333">
        <v>9.3000000000000007</v>
      </c>
      <c r="AR51" s="334">
        <v>21.8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1300457</v>
      </c>
      <c r="AN52" s="338">
        <v>37569</v>
      </c>
      <c r="AO52" s="339">
        <v>-4.7</v>
      </c>
      <c r="AP52" s="340">
        <v>24843</v>
      </c>
      <c r="AQ52" s="341">
        <v>-0.4</v>
      </c>
      <c r="AR52" s="342">
        <v>-4.3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1790791</v>
      </c>
      <c r="AN53" s="330">
        <v>51724</v>
      </c>
      <c r="AO53" s="331">
        <v>-9.8000000000000007</v>
      </c>
      <c r="AP53" s="332">
        <v>47387</v>
      </c>
      <c r="AQ53" s="333">
        <v>-9.1999999999999993</v>
      </c>
      <c r="AR53" s="334">
        <v>-0.6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1215125</v>
      </c>
      <c r="AN54" s="338">
        <v>35097</v>
      </c>
      <c r="AO54" s="339">
        <v>-6.6</v>
      </c>
      <c r="AP54" s="340">
        <v>24928</v>
      </c>
      <c r="AQ54" s="341">
        <v>0.3</v>
      </c>
      <c r="AR54" s="342">
        <v>-6.9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1434797</v>
      </c>
      <c r="AN55" s="330">
        <v>41564</v>
      </c>
      <c r="AO55" s="331">
        <v>-19.600000000000001</v>
      </c>
      <c r="AP55" s="332">
        <v>51264</v>
      </c>
      <c r="AQ55" s="333">
        <v>8.1999999999999993</v>
      </c>
      <c r="AR55" s="334">
        <v>-27.8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1139402</v>
      </c>
      <c r="AN56" s="338">
        <v>33007</v>
      </c>
      <c r="AO56" s="339">
        <v>-6</v>
      </c>
      <c r="AP56" s="340">
        <v>26040</v>
      </c>
      <c r="AQ56" s="341">
        <v>4.5</v>
      </c>
      <c r="AR56" s="342">
        <v>-10.5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2783606</v>
      </c>
      <c r="AN57" s="330">
        <v>80191</v>
      </c>
      <c r="AO57" s="331">
        <v>92.9</v>
      </c>
      <c r="AP57" s="332">
        <v>52068</v>
      </c>
      <c r="AQ57" s="333">
        <v>1.6</v>
      </c>
      <c r="AR57" s="334">
        <v>91.3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2363292</v>
      </c>
      <c r="AN58" s="338">
        <v>68083</v>
      </c>
      <c r="AO58" s="339">
        <v>106.3</v>
      </c>
      <c r="AP58" s="340">
        <v>26936</v>
      </c>
      <c r="AQ58" s="341">
        <v>3.4</v>
      </c>
      <c r="AR58" s="342">
        <v>102.9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3024154</v>
      </c>
      <c r="AN59" s="330">
        <v>86918</v>
      </c>
      <c r="AO59" s="331">
        <v>8.4</v>
      </c>
      <c r="AP59" s="332">
        <v>47161</v>
      </c>
      <c r="AQ59" s="333">
        <v>-9.4</v>
      </c>
      <c r="AR59" s="334">
        <v>17.8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1847601</v>
      </c>
      <c r="AN60" s="338">
        <v>53103</v>
      </c>
      <c r="AO60" s="339">
        <v>-22</v>
      </c>
      <c r="AP60" s="340">
        <v>24595</v>
      </c>
      <c r="AQ60" s="341">
        <v>-8.6999999999999993</v>
      </c>
      <c r="AR60" s="342">
        <v>-13.3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2203684</v>
      </c>
      <c r="AN61" s="345">
        <v>63549</v>
      </c>
      <c r="AO61" s="346">
        <v>20.6</v>
      </c>
      <c r="AP61" s="347">
        <v>50014</v>
      </c>
      <c r="AQ61" s="348">
        <v>0.1</v>
      </c>
      <c r="AR61" s="334">
        <v>20.5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1573175</v>
      </c>
      <c r="AN62" s="338">
        <v>45372</v>
      </c>
      <c r="AO62" s="339">
        <v>13.4</v>
      </c>
      <c r="AP62" s="340">
        <v>25468</v>
      </c>
      <c r="AQ62" s="341">
        <v>-0.2</v>
      </c>
      <c r="AR62" s="342">
        <v>13.6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5ZIt01b8fW6gQ5ffjEWsWgI3hq40RNVjcWT6eUGCyvmHIfpYnlO++iHpgBA2ADggKxiGTjJ/DeLJ8BHmMd13Tw==" saltValue="OAwOburupRHMNrkRH+i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G39" sqref="BG39:BU39"/>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tgikG/D4E1UBOeA9aJ8rNt8jCR4i2MWD4/HoKOXp5XaPa+yhroA2NhfaOaT73RTp1lOVQjr1pXEgEbotvOCoww==" saltValue="5gKNL6dnDx2zrDkeJN1x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G39" sqref="BG39:BU3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xJ6a/UCHwgNxKGT7VuK4Ty2NjmHdER8AeHi0tnuG3EMr17+xELxjtWgUk0h+Q/8xhSLO7ND+eHrF4pDbpsCHFg==" saltValue="1jMBGhqmmDyE2jwTB9LN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115" zoomScaleNormal="115" zoomScaleSheetLayoutView="100" workbookViewId="0">
      <selection activeCell="BG39" sqref="BG39:BU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8" t="s">
        <v>3</v>
      </c>
      <c r="D47" s="1168"/>
      <c r="E47" s="1169"/>
      <c r="F47" s="11">
        <v>63.63</v>
      </c>
      <c r="G47" s="12">
        <v>42.13</v>
      </c>
      <c r="H47" s="12">
        <v>42.05</v>
      </c>
      <c r="I47" s="12">
        <v>40.28</v>
      </c>
      <c r="J47" s="13">
        <v>50.12</v>
      </c>
    </row>
    <row r="48" spans="2:10" ht="57.75" customHeight="1" x14ac:dyDescent="0.15">
      <c r="B48" s="14"/>
      <c r="C48" s="1170" t="s">
        <v>4</v>
      </c>
      <c r="D48" s="1170"/>
      <c r="E48" s="1171"/>
      <c r="F48" s="15">
        <v>10.32</v>
      </c>
      <c r="G48" s="16">
        <v>7.96</v>
      </c>
      <c r="H48" s="16">
        <v>8.9499999999999993</v>
      </c>
      <c r="I48" s="16">
        <v>9.8699999999999992</v>
      </c>
      <c r="J48" s="17">
        <v>11.18</v>
      </c>
    </row>
    <row r="49" spans="2:10" ht="57.75" customHeight="1" thickBot="1" x14ac:dyDescent="0.2">
      <c r="B49" s="18"/>
      <c r="C49" s="1172" t="s">
        <v>5</v>
      </c>
      <c r="D49" s="1172"/>
      <c r="E49" s="1173"/>
      <c r="F49" s="19" t="s">
        <v>568</v>
      </c>
      <c r="G49" s="20" t="s">
        <v>569</v>
      </c>
      <c r="H49" s="20" t="s">
        <v>570</v>
      </c>
      <c r="I49" s="20" t="s">
        <v>571</v>
      </c>
      <c r="J49" s="21">
        <v>4.97</v>
      </c>
    </row>
    <row r="50" spans="2:10" x14ac:dyDescent="0.15"/>
  </sheetData>
  <sheetProtection algorithmName="SHA-512" hashValue="5alZfb6ykcMTE7eRpFnU5e6W8dYUmsruYhlDS6epo9nn4X5ueaSyJ4T9Z6haeMhtexiO5sgFH0wgcU59sgFmUg==" saltValue="b03XTGwjKdtDnFMf6O21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松原 麻祐子</cp:lastModifiedBy>
  <cp:lastPrinted>2023-03-27T01:01:41Z</cp:lastPrinted>
  <dcterms:created xsi:type="dcterms:W3CDTF">2023-02-20T06:15:37Z</dcterms:created>
  <dcterms:modified xsi:type="dcterms:W3CDTF">2023-10-12T01:37:36Z</dcterms:modified>
  <cp:category/>
</cp:coreProperties>
</file>