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4県ホームページ公表\02県ホームページ公表作業\作業フォルダ\"/>
    </mc:Choice>
  </mc:AlternateContent>
  <xr:revisionPtr revIDLastSave="0" documentId="13_ncr:1_{D3C1EA3C-E8E0-437E-B4AC-0737E557EFBE}" xr6:coauthVersionLast="36" xr6:coauthVersionMax="36" xr10:uidLastSave="{00000000-0000-0000-0000-000000000000}"/>
  <bookViews>
    <workbookView xWindow="0" yWindow="0" windowWidth="28800" windowHeight="10065"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<sst xmlns="http://schemas.openxmlformats.org/spreadsheetml/2006/main" count="101" uniqueCount="62">
  <si>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組合等が起こした地方債の元利償還金に対する負担金等</t>
  </si>
  <si>
    <t>実質公債費比率（分子）の構造</t>
  </si>
  <si>
    <t>組合等負担等見込額</t>
  </si>
  <si>
    <t>実質収支比率等に係る経年分析</t>
  </si>
  <si>
    <t>元利償還金</t>
  </si>
  <si>
    <t>満期一括償還地方債に係る年度割相当額</t>
  </si>
  <si>
    <t>財政調整基金残高</t>
  </si>
  <si>
    <t>公営企業債の元利償還金に対する繰入金</t>
  </si>
  <si>
    <t>債務負担行為に基づく支出額</t>
  </si>
  <si>
    <t>基準財政需要額算入見込額</t>
  </si>
  <si>
    <t>一時借入金の利子</t>
  </si>
  <si>
    <t>実質公債費比率の分子</t>
  </si>
  <si>
    <t>当該団体(円)</t>
  </si>
  <si>
    <t>連結実質赤字額</t>
  </si>
  <si>
    <t>一般会計等に係る地方債の現在高</t>
  </si>
  <si>
    <t>黒字額</t>
    <rPh sb="0" eb="2">
      <t>クロジ</t>
    </rPh>
    <rPh sb="2" eb="3">
      <t>ガク</t>
    </rPh>
    <phoneticPr fontId="1"/>
  </si>
  <si>
    <t>債務負担行為に基づく支出予定額</t>
  </si>
  <si>
    <t>公営企業債等繰入見込額</t>
  </si>
  <si>
    <t>設立法人等の負債額等負担見込額</t>
  </si>
  <si>
    <t>退職手当負担見込額</t>
  </si>
  <si>
    <t>実質収支額</t>
  </si>
  <si>
    <t>組合等連結実質赤字額負担見込額</t>
  </si>
  <si>
    <t>充当可能基金</t>
  </si>
  <si>
    <t>充当可能特定歳入</t>
  </si>
  <si>
    <t>将来負担比率の分子</t>
  </si>
  <si>
    <t>連結実質赤字比率に係る赤字・黒字の構成分析</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</si>
  <si>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</si>
  <si>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</si>
  <si>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</si>
  <si>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</si>
  <si>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
  </si>
  <si>
    <t>減債基金積立不足算定額</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</si>
  <si>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</si>
  <si>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</si>
  <si>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</si>
  <si>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</si>
  <si>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</si>
  <si>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</si>
  <si>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その他特定目的基金</t>
  </si>
  <si>
    <t xml:space="preserve"> R04</t>
  </si>
  <si>
    <t xml:space="preserve"> R02</t>
  </si>
  <si>
    <t xml:space="preserve"> H30</t>
  </si>
  <si>
    <t xml:space="preserve"> R01</t>
  </si>
  <si>
    <t xml:space="preserve"> R03</t>
  </si>
  <si>
    <t>類似団体内平均(円)</t>
    <rPh sb="0" eb="2">
      <t>ルイジ</t>
    </rPh>
    <rPh sb="2" eb="4">
      <t>ダンタイ</t>
    </rPh>
    <phoneticPr fontId="5"/>
  </si>
  <si>
    <t>H30</t>
  </si>
  <si>
    <t>R01</t>
  </si>
  <si>
    <t>R02</t>
  </si>
  <si>
    <t>R03</t>
  </si>
  <si>
    <t>R04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</si>
  <si>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9"/>
  </si>
  <si>
    <t>分析欄</t>
    <rPh sb="0" eb="2">
      <t>ブンセキ</t>
    </rPh>
    <rPh sb="2" eb="3">
      <t>ラン</t>
    </rPh>
    <phoneticPr fontId="9"/>
  </si>
  <si>
    <t>将来負担比率は0％以下で、現状の財政状況としては健全であるといえるが、有形固定資産減価償却率は類似団体内平均値を上回っていることから、今後は公共施設の更新等が発生すると見込まれるため、公共施設等総合管理計画で掲げた目標達成に向けた取組を進めるとともに、健全な財政運営を維持できるよう努める。</t>
    <phoneticPr fontId="9"/>
  </si>
  <si>
    <t>(　参考　）</t>
    <rPh sb="2" eb="4">
      <t>サンコウ</t>
    </rPh>
    <phoneticPr fontId="9"/>
  </si>
  <si>
    <t>当該団体値</t>
    <rPh sb="0" eb="2">
      <t>トウガイ</t>
    </rPh>
    <rPh sb="2" eb="4">
      <t>ダンタイ</t>
    </rPh>
    <rPh sb="4" eb="5">
      <t>アタイ</t>
    </rPh>
    <phoneticPr fontId="9"/>
  </si>
  <si>
    <t>将来負担比率</t>
    <phoneticPr fontId="9"/>
  </si>
  <si>
    <t>有形固定資産減価償却率</t>
    <phoneticPr fontId="9"/>
  </si>
  <si>
    <t>類似団体内平均値</t>
    <phoneticPr fontId="9"/>
  </si>
  <si>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9"/>
  </si>
  <si>
    <t>計画的な繰上償還により、将来負担比率は平成27年度以降0％以下で、実質公債費比率においても類似団体平均を下回っている。
今後は、公共施設やインフラの更新時期が迫っており、公債費の増加が見込まれるため、公共施設等総合管理計画に基づいた施設の計画的な更新・維持管理によって公債費の平準化に努める。</t>
    <phoneticPr fontId="9"/>
  </si>
  <si>
    <t>実質公債費比率</t>
    <phoneticPr fontId="9"/>
  </si>
  <si>
    <t xml:space="preserve">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</si>
</sst>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8" formatCode="#,##0_ "/>
    <numFmt numFmtId="183" formatCode="#,##0;&quot;▲ &quot;#,##0"/>
    <numFmt numFmtId="184" formatCode="#,##0.0;&quot;▲ &quot;#,##0.0"/>
    <numFmt numFmtId="187" formatCode="#,##0;&quot;△ &quot;#,##0"/>
    <numFmt numFmtId="189" formatCode="#,##0.0_ "/>
    <numFmt numFmtId="190" formatCode="#,##0.0;&quot;△ &quot;#,##0.0"/>
    <numFmt numFmtId="191" formatCode="#,##0.0_);[Red]\(#,##0.0\)"/>
  </numFmts>
  <fonts count="1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sz val="11"/>
      <name val="ＭＳ ゴシック"/>
      <family val="3"/>
    </font>
    <font>
      <sz val="10"/>
      <color indexed="8"/>
      <name val="ＭＳ Ｐゴシック"/>
      <family val="3"/>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s>
  <cellStyleXfs count="14">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4" fillId="0" borderId="0">
      <alignment vertical="center"/>
    </xf>
    <xf numFmtId="0" fontId="1"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12" fillId="0" borderId="0">
      <alignment vertical="center"/>
    </xf>
  </cellStyleXfs>
  <cellXfs count="99">
    <xf numFmtId="0" fontId="0" fillId="0" borderId="0" xfId="0">
      <alignment vertical="center"/>
    </xf>
    <xf numFmtId="178" fontId="6" fillId="0" borderId="7" xfId="7" applyNumberFormat="1" applyFont="1" applyBorder="1" applyAlignment="1">
      <alignment vertical="center"/>
    </xf>
    <xf numFmtId="178" fontId="6" fillId="0" borderId="8" xfId="7" applyNumberFormat="1" applyFont="1" applyBorder="1" applyAlignment="1">
      <alignment vertical="center"/>
    </xf>
    <xf numFmtId="178" fontId="6" fillId="0" borderId="8" xfId="7" applyNumberFormat="1" applyFont="1" applyBorder="1" applyAlignment="1">
      <alignment horizontal="center" vertical="center"/>
    </xf>
    <xf numFmtId="178" fontId="6" fillId="0" borderId="3" xfId="7" applyNumberFormat="1" applyFont="1" applyBorder="1" applyAlignment="1">
      <alignment vertical="center"/>
    </xf>
    <xf numFmtId="178" fontId="6" fillId="0" borderId="2" xfId="7" applyNumberFormat="1" applyFont="1" applyBorder="1" applyAlignment="1">
      <alignment vertical="center"/>
    </xf>
    <xf numFmtId="178" fontId="6" fillId="0" borderId="15" xfId="7" applyNumberFormat="1" applyFont="1" applyBorder="1" applyAlignment="1">
      <alignment horizontal="center" vertical="center"/>
    </xf>
    <xf numFmtId="178" fontId="6" fillId="0" borderId="3" xfId="7" applyNumberFormat="1" applyFont="1" applyBorder="1" applyAlignment="1">
      <alignment horizontal="center" vertical="center"/>
    </xf>
    <xf numFmtId="178" fontId="6" fillId="0" borderId="6" xfId="7" applyNumberFormat="1" applyFont="1" applyBorder="1" applyAlignment="1">
      <alignment horizontal="center" vertical="center" wrapText="1"/>
    </xf>
    <xf numFmtId="178" fontId="6" fillId="0" borderId="9" xfId="7" applyNumberFormat="1" applyFont="1" applyBorder="1" applyAlignment="1">
      <alignment horizontal="center" vertical="center"/>
    </xf>
    <xf numFmtId="178" fontId="6" fillId="0" borderId="7" xfId="7" applyNumberFormat="1" applyFont="1" applyBorder="1" applyAlignment="1">
      <alignment horizontal="center" vertical="center"/>
    </xf>
    <xf numFmtId="178" fontId="6" fillId="0" borderId="11" xfId="7" applyNumberFormat="1" applyFont="1" applyBorder="1" applyAlignment="1">
      <alignment horizontal="center" vertical="center"/>
    </xf>
    <xf numFmtId="178" fontId="6" fillId="0" borderId="18" xfId="7" applyNumberFormat="1" applyFont="1" applyBorder="1" applyAlignment="1">
      <alignment horizontal="center" vertical="center" wrapText="1"/>
    </xf>
    <xf numFmtId="178" fontId="6" fillId="0" borderId="10" xfId="7" applyNumberFormat="1" applyFont="1" applyBorder="1" applyAlignment="1">
      <alignment horizontal="center" vertical="center" wrapText="1"/>
    </xf>
    <xf numFmtId="178" fontId="6" fillId="0" borderId="12" xfId="7" applyNumberFormat="1" applyFont="1" applyBorder="1" applyAlignment="1">
      <alignment horizontal="center" vertical="center"/>
    </xf>
    <xf numFmtId="178" fontId="6" fillId="0" borderId="14" xfId="7" applyNumberFormat="1" applyFont="1" applyBorder="1" applyAlignment="1">
      <alignment horizontal="center" vertical="center"/>
    </xf>
    <xf numFmtId="0" fontId="1" fillId="0" borderId="0" xfId="1"/>
    <xf numFmtId="0" fontId="1" fillId="0" borderId="14" xfId="1" applyBorder="1"/>
    <xf numFmtId="0" fontId="1" fillId="0" borderId="14" xfId="1" applyBorder="1" applyAlignment="1">
      <alignment vertical="center"/>
    </xf>
    <xf numFmtId="0" fontId="7" fillId="0" borderId="14" xfId="1" applyFont="1" applyBorder="1"/>
    <xf numFmtId="0" fontId="1" fillId="0" borderId="14" xfId="2" applyBorder="1" applyAlignment="1"/>
    <xf numFmtId="0" fontId="1" fillId="0" borderId="0" xfId="2" applyAlignment="1"/>
    <xf numFmtId="183" fontId="1" fillId="0" borderId="14" xfId="2" applyNumberFormat="1" applyBorder="1" applyAlignment="1"/>
    <xf numFmtId="0" fontId="1" fillId="0" borderId="5" xfId="1" applyFont="1" applyBorder="1" applyAlignment="1">
      <alignment vertical="center"/>
    </xf>
    <xf numFmtId="187" fontId="6" fillId="0" borderId="6" xfId="1" applyNumberFormat="1" applyFont="1" applyFill="1" applyBorder="1" applyAlignment="1">
      <alignment vertical="center"/>
    </xf>
    <xf numFmtId="187" fontId="6" fillId="0" borderId="16" xfId="1" applyNumberFormat="1" applyFont="1" applyFill="1" applyBorder="1" applyAlignment="1">
      <alignment vertical="center"/>
    </xf>
    <xf numFmtId="187" fontId="6" fillId="0" borderId="16" xfId="1" applyNumberFormat="1" applyFont="1" applyFill="1" applyBorder="1" applyAlignment="1">
      <alignment vertical="center" wrapText="1"/>
    </xf>
    <xf numFmtId="187" fontId="6" fillId="0" borderId="7" xfId="1" applyNumberFormat="1" applyFont="1" applyFill="1" applyBorder="1" applyAlignment="1">
      <alignment vertical="center"/>
    </xf>
    <xf numFmtId="187" fontId="6" fillId="0" borderId="17" xfId="1" applyNumberFormat="1" applyFont="1" applyFill="1" applyBorder="1" applyAlignment="1">
      <alignment vertical="center"/>
    </xf>
    <xf numFmtId="190" fontId="6" fillId="0" borderId="19" xfId="1" applyNumberFormat="1" applyFont="1" applyFill="1" applyBorder="1" applyAlignment="1">
      <alignment vertical="center"/>
    </xf>
    <xf numFmtId="190" fontId="6" fillId="0" borderId="15" xfId="1" applyNumberFormat="1" applyFont="1" applyFill="1" applyBorder="1" applyAlignment="1">
      <alignment vertical="center"/>
    </xf>
    <xf numFmtId="178" fontId="6" fillId="0" borderId="20" xfId="1" applyNumberFormat="1" applyFont="1" applyBorder="1" applyAlignment="1">
      <alignment horizontal="center" vertical="center"/>
    </xf>
    <xf numFmtId="187" fontId="6" fillId="0" borderId="20" xfId="1" applyNumberFormat="1" applyFont="1" applyFill="1" applyBorder="1" applyAlignment="1">
      <alignment vertical="center"/>
    </xf>
    <xf numFmtId="187" fontId="6" fillId="0" borderId="21" xfId="1" applyNumberFormat="1" applyFont="1" applyFill="1" applyBorder="1" applyAlignment="1">
      <alignment vertical="center"/>
    </xf>
    <xf numFmtId="190" fontId="6" fillId="0" borderId="22" xfId="1" applyNumberFormat="1" applyFont="1" applyFill="1" applyBorder="1" applyAlignment="1">
      <alignment vertical="center"/>
    </xf>
    <xf numFmtId="190" fontId="6" fillId="0" borderId="23" xfId="1" applyNumberFormat="1" applyFont="1" applyFill="1" applyBorder="1" applyAlignment="1">
      <alignment vertical="center"/>
    </xf>
    <xf numFmtId="190" fontId="6" fillId="0" borderId="4" xfId="1" applyNumberFormat="1" applyFont="1" applyBorder="1" applyAlignment="1">
      <alignment vertical="center"/>
    </xf>
    <xf numFmtId="190" fontId="6" fillId="0" borderId="6" xfId="1" applyNumberFormat="1" applyFont="1" applyBorder="1" applyAlignment="1">
      <alignment vertical="center"/>
    </xf>
    <xf numFmtId="190" fontId="6" fillId="0" borderId="16" xfId="1" applyNumberFormat="1" applyFont="1" applyBorder="1" applyAlignment="1">
      <alignment vertical="center"/>
    </xf>
    <xf numFmtId="0" fontId="0" fillId="2" borderId="0" xfId="8" applyFont="1" applyFill="1" applyAlignment="1">
      <alignment vertical="center"/>
    </xf>
    <xf numFmtId="0" fontId="8" fillId="2" borderId="0" xfId="8" applyFill="1" applyAlignment="1" applyProtection="1">
      <alignment vertical="center"/>
      <protection hidden="1"/>
    </xf>
    <xf numFmtId="0" fontId="10" fillId="0" borderId="0" xfId="9" applyFont="1">
      <alignment vertical="center"/>
    </xf>
    <xf numFmtId="0" fontId="8" fillId="2" borderId="0" xfId="8" applyFill="1" applyAlignment="1">
      <alignment vertical="center"/>
    </xf>
    <xf numFmtId="0" fontId="8" fillId="2" borderId="0" xfId="8" applyFill="1" applyProtection="1">
      <protection hidden="1"/>
    </xf>
    <xf numFmtId="0" fontId="10" fillId="0" borderId="7" xfId="9" applyFont="1" applyBorder="1">
      <alignment vertical="center"/>
    </xf>
    <xf numFmtId="0" fontId="10" fillId="0" borderId="4" xfId="9" applyFont="1" applyBorder="1">
      <alignment vertical="center"/>
    </xf>
    <xf numFmtId="189" fontId="10" fillId="0" borderId="4" xfId="9" applyNumberFormat="1" applyFont="1" applyBorder="1">
      <alignment vertical="center"/>
    </xf>
    <xf numFmtId="0" fontId="10" fillId="0" borderId="3" xfId="9" applyFont="1" applyBorder="1">
      <alignment vertical="center"/>
    </xf>
    <xf numFmtId="0" fontId="10" fillId="0" borderId="13" xfId="9" applyFont="1" applyBorder="1">
      <alignment vertical="center"/>
    </xf>
    <xf numFmtId="0" fontId="10" fillId="0" borderId="1" xfId="9" applyFont="1" applyBorder="1">
      <alignment vertical="center"/>
    </xf>
    <xf numFmtId="0" fontId="10" fillId="0" borderId="8" xfId="9" applyFont="1" applyBorder="1">
      <alignment vertical="center"/>
    </xf>
    <xf numFmtId="0" fontId="10" fillId="0" borderId="10" xfId="9" applyFont="1" applyBorder="1">
      <alignment vertical="center"/>
    </xf>
    <xf numFmtId="0" fontId="10" fillId="0" borderId="2" xfId="9" applyFont="1" applyBorder="1">
      <alignment vertical="center"/>
    </xf>
    <xf numFmtId="0" fontId="10" fillId="0" borderId="11" xfId="9" applyFont="1" applyBorder="1">
      <alignment vertical="center"/>
    </xf>
    <xf numFmtId="0" fontId="11" fillId="0" borderId="7" xfId="9" applyFont="1" applyBorder="1">
      <alignment vertical="center"/>
    </xf>
    <xf numFmtId="178" fontId="12" fillId="0" borderId="0" xfId="9" applyNumberFormat="1" applyFont="1">
      <alignment vertical="center"/>
    </xf>
    <xf numFmtId="178" fontId="10" fillId="0" borderId="0" xfId="9" applyNumberFormat="1" applyFont="1">
      <alignment vertical="center"/>
    </xf>
    <xf numFmtId="187" fontId="10" fillId="2" borderId="0" xfId="10" applyNumberFormat="1" applyFont="1" applyFill="1" applyAlignment="1">
      <alignment vertical="center" wrapText="1"/>
    </xf>
    <xf numFmtId="49" fontId="10" fillId="2" borderId="0" xfId="10" applyNumberFormat="1" applyFont="1" applyFill="1" applyAlignment="1">
      <alignment horizontal="center" vertical="center" wrapText="1"/>
    </xf>
    <xf numFmtId="49" fontId="10" fillId="2" borderId="0" xfId="10" applyNumberFormat="1" applyFont="1" applyFill="1" applyAlignment="1">
      <alignment horizontal="center" vertical="center"/>
    </xf>
    <xf numFmtId="178" fontId="10" fillId="0" borderId="13" xfId="9" applyNumberFormat="1" applyFont="1" applyBorder="1">
      <alignment vertical="center"/>
    </xf>
    <xf numFmtId="178" fontId="10" fillId="0" borderId="1" xfId="9" applyNumberFormat="1" applyFont="1" applyBorder="1">
      <alignment vertical="center"/>
    </xf>
    <xf numFmtId="191" fontId="10" fillId="0" borderId="0" xfId="9" applyNumberFormat="1" applyFont="1">
      <alignment vertical="center"/>
    </xf>
    <xf numFmtId="178" fontId="10" fillId="0" borderId="8" xfId="9" applyNumberFormat="1" applyFont="1" applyBorder="1">
      <alignment vertical="center"/>
    </xf>
    <xf numFmtId="178" fontId="10" fillId="0" borderId="10" xfId="9" applyNumberFormat="1" applyFont="1" applyBorder="1">
      <alignment vertical="center"/>
    </xf>
    <xf numFmtId="189" fontId="10" fillId="0" borderId="10" xfId="9" applyNumberFormat="1" applyFont="1" applyBorder="1">
      <alignment vertical="center"/>
    </xf>
    <xf numFmtId="178" fontId="10" fillId="0" borderId="2" xfId="9" applyNumberFormat="1" applyFont="1" applyBorder="1">
      <alignment vertical="center"/>
    </xf>
    <xf numFmtId="0" fontId="11" fillId="0" borderId="13" xfId="9" applyFont="1" applyBorder="1">
      <alignment vertical="center"/>
    </xf>
    <xf numFmtId="0" fontId="10" fillId="0" borderId="0" xfId="10" applyFont="1">
      <alignment vertical="center"/>
    </xf>
    <xf numFmtId="189" fontId="10" fillId="0" borderId="0" xfId="10" applyNumberFormat="1" applyFont="1">
      <alignment vertical="center"/>
    </xf>
    <xf numFmtId="178" fontId="8" fillId="0" borderId="0" xfId="11" applyNumberFormat="1" applyAlignment="1">
      <alignment vertical="center"/>
    </xf>
    <xf numFmtId="183" fontId="8" fillId="0" borderId="0" xfId="12" applyNumberFormat="1" applyAlignment="1">
      <alignment horizontal="right" vertical="center"/>
    </xf>
    <xf numFmtId="184" fontId="8" fillId="0" borderId="0" xfId="12" applyNumberFormat="1" applyAlignment="1">
      <alignment horizontal="right" vertical="center"/>
    </xf>
    <xf numFmtId="178" fontId="10" fillId="2" borderId="0" xfId="9" applyNumberFormat="1" applyFont="1" applyFill="1" applyAlignment="1">
      <alignment vertical="center" wrapText="1"/>
    </xf>
    <xf numFmtId="178" fontId="8" fillId="0" borderId="0" xfId="11" applyNumberFormat="1" applyAlignment="1">
      <alignment horizontal="center" vertical="center"/>
    </xf>
    <xf numFmtId="0" fontId="13" fillId="0" borderId="0" xfId="13" applyFont="1">
      <alignment vertical="center"/>
    </xf>
    <xf numFmtId="0" fontId="8" fillId="2" borderId="0" xfId="8" applyFill="1"/>
    <xf numFmtId="0" fontId="10" fillId="0" borderId="7" xfId="9" applyFont="1" applyBorder="1" applyAlignment="1" applyProtection="1">
      <alignment horizontal="left" vertical="top" wrapText="1"/>
      <protection locked="0"/>
    </xf>
    <xf numFmtId="0" fontId="10" fillId="0" borderId="4" xfId="9" applyFont="1" applyBorder="1" applyAlignment="1" applyProtection="1">
      <alignment horizontal="left" vertical="top" wrapText="1"/>
      <protection locked="0"/>
    </xf>
    <xf numFmtId="0" fontId="10" fillId="0" borderId="3" xfId="9" applyFont="1" applyBorder="1" applyAlignment="1" applyProtection="1">
      <alignment horizontal="left" vertical="top" wrapText="1"/>
      <protection locked="0"/>
    </xf>
    <xf numFmtId="0" fontId="10" fillId="0" borderId="13" xfId="9" applyFont="1" applyBorder="1" applyAlignment="1" applyProtection="1">
      <alignment horizontal="left" vertical="top" wrapText="1"/>
      <protection locked="0"/>
    </xf>
    <xf numFmtId="0" fontId="10" fillId="0" borderId="0" xfId="9" applyFont="1" applyAlignment="1" applyProtection="1">
      <alignment horizontal="left" vertical="top" wrapText="1"/>
      <protection locked="0"/>
    </xf>
    <xf numFmtId="0" fontId="10" fillId="0" borderId="1" xfId="9" applyFont="1" applyBorder="1" applyAlignment="1" applyProtection="1">
      <alignment horizontal="left" vertical="top" wrapText="1"/>
      <protection locked="0"/>
    </xf>
    <xf numFmtId="0" fontId="10" fillId="0" borderId="8" xfId="9" applyFont="1" applyBorder="1" applyAlignment="1" applyProtection="1">
      <alignment horizontal="left" vertical="top" wrapText="1"/>
      <protection locked="0"/>
    </xf>
    <xf numFmtId="0" fontId="10" fillId="0" borderId="10" xfId="9" applyFont="1" applyBorder="1" applyAlignment="1" applyProtection="1">
      <alignment horizontal="left" vertical="top" wrapText="1"/>
      <protection locked="0"/>
    </xf>
    <xf numFmtId="0" fontId="10" fillId="0" borderId="2" xfId="9" applyFont="1" applyBorder="1" applyAlignment="1" applyProtection="1">
      <alignment horizontal="left" vertical="top" wrapText="1"/>
      <protection locked="0"/>
    </xf>
    <xf numFmtId="0" fontId="10" fillId="0" borderId="0" xfId="9" applyFont="1" applyAlignment="1">
      <alignment horizontal="center" vertical="center"/>
    </xf>
    <xf numFmtId="0" fontId="10" fillId="0" borderId="9" xfId="9" applyFont="1" applyBorder="1" applyAlignment="1">
      <alignment horizontal="center" vertical="center"/>
    </xf>
    <xf numFmtId="0" fontId="10" fillId="0" borderId="11" xfId="9" applyFont="1" applyBorder="1" applyAlignment="1">
      <alignment horizontal="center" vertical="center"/>
    </xf>
    <xf numFmtId="0" fontId="10" fillId="0" borderId="12" xfId="9" applyFont="1" applyBorder="1" applyAlignment="1">
      <alignment horizontal="center" vertical="center"/>
    </xf>
    <xf numFmtId="0" fontId="10" fillId="0" borderId="14" xfId="9" applyFont="1" applyBorder="1" applyAlignment="1">
      <alignment horizontal="center" vertical="center"/>
    </xf>
    <xf numFmtId="184" fontId="10" fillId="2" borderId="14" xfId="10" applyNumberFormat="1" applyFont="1" applyFill="1" applyBorder="1" applyAlignment="1">
      <alignment horizontal="center" vertical="center"/>
    </xf>
    <xf numFmtId="184" fontId="10" fillId="2" borderId="0" xfId="10" applyNumberFormat="1" applyFont="1" applyFill="1" applyAlignment="1">
      <alignment horizontal="center" vertical="center"/>
    </xf>
    <xf numFmtId="187" fontId="10" fillId="2" borderId="14" xfId="10" applyNumberFormat="1" applyFont="1" applyFill="1" applyBorder="1" applyAlignment="1">
      <alignment horizontal="center" vertical="center" wrapText="1"/>
    </xf>
    <xf numFmtId="187" fontId="10" fillId="0" borderId="0" xfId="10" applyNumberFormat="1" applyFont="1" applyAlignment="1">
      <alignment horizontal="center" vertical="center" wrapText="1"/>
    </xf>
    <xf numFmtId="178" fontId="8" fillId="0" borderId="0" xfId="9" applyNumberFormat="1" applyAlignment="1">
      <alignment horizontal="center" vertical="center"/>
    </xf>
    <xf numFmtId="187" fontId="10" fillId="2" borderId="0" xfId="10" applyNumberFormat="1" applyFont="1" applyFill="1" applyAlignment="1">
      <alignment horizontal="center" vertical="center" wrapText="1"/>
    </xf>
    <xf numFmtId="184" fontId="10" fillId="2" borderId="0" xfId="10" applyNumberFormat="1" applyFont="1" applyFill="1" applyAlignment="1">
      <alignment horizontal="center" vertical="center" wrapText="1"/>
    </xf>
    <xf numFmtId="184" fontId="10" fillId="0" borderId="0" xfId="9" applyNumberFormat="1" applyFont="1" applyAlignment="1">
      <alignment horizontal="center" vertical="center"/>
    </xf>
  </cellXfs>
  <cellStyles count="14">
    <cellStyle name="標準" xfId="0" builtinId="0"/>
    <cellStyle name="標準 2" xfId="1" xr:uid="{00000000-0005-0000-0000-000001000000}"/>
    <cellStyle name="標準 2 2" xfId="2" xr:uid="{00000000-0005-0000-0000-000002000000}"/>
    <cellStyle name="標準 2 3" xfId="3" xr:uid="{00000000-0005-0000-0000-000003000000}"/>
    <cellStyle name="標準 2 4" xfId="8" xr:uid="{00000000-0005-0000-0000-000004000000}"/>
    <cellStyle name="標準 3" xfId="4" xr:uid="{00000000-0005-0000-0000-000005000000}"/>
    <cellStyle name="標準 4" xfId="5" xr:uid="{00000000-0005-0000-0000-000006000000}"/>
    <cellStyle name="標準 6" xfId="6" xr:uid="{00000000-0005-0000-0000-00000A000000}"/>
    <cellStyle name="標準 7" xfId="13" xr:uid="{00000000-0005-0000-0000-00000E000000}"/>
    <cellStyle name="標準_【レイアウト】（県）資料３（Ｐ２）　歳出比較分析表 2" xfId="9" xr:uid="{00000000-0005-0000-0000-000010000000}"/>
    <cellStyle name="標準_【レイアウト】（市）資料３（Ｐ２）　歳出比較分析表 2" xfId="10" xr:uid="{00000000-0005-0000-0000-000012000000}"/>
    <cellStyle name="標準_APAHO251300" xfId="7" xr:uid="{00000000-0005-0000-0000-000013000000}"/>
    <cellStyle name="標準_APAHO251300 2" xfId="11" xr:uid="{00000000-0005-0000-0000-000014000000}"/>
    <cellStyle name="標準_APAHO252300 2" xfId="1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{A7BBD968-FE89-462B-9278-37E41ED0A309}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98A-492C-88ED-EFE69E8D6B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{32E84F54-C369-4245-8867-BC39169A2C37}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8A-492C-88ED-EFE69E8D6B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{41A0D61C-1F65-42D5-BC04-ABC8A3213E04}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8A-492C-88ED-EFE69E8D6B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{D28C9C91-EE76-44F4-93A2-AE7014507A61}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8A-492C-88ED-EFE69E8D6B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{9F3162B7-706D-435A-93CC-6B3638D23DEC}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8A-492C-88ED-EFE69E8D6B0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{F8FB54C6-3DA1-404E-90FB-30F9C5D1819D}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98A-492C-88ED-EFE69E8D6B0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{6197A87F-46BB-4CA0-A459-0B9951569AA1}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98A-492C-88ED-EFE69E8D6B0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{B06F48D0-A15A-44C9-8F9E-91A1B8A31D04}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98A-492C-88ED-EFE69E8D6B0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{3912152E-E6B6-4E03-80B8-42BBAFF5D5A8}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98A-492C-88ED-EFE69E8D6B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64.099999999999994</c:v>
                </c:pt>
                <c:pt idx="16">
                  <c:v>64.099999999999994</c:v>
                </c:pt>
                <c:pt idx="24">
                  <c:v>65</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8A-492C-88ED-EFE69E8D6B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{B99D1E1F-D56D-4FB4-AD1D-EAFBE4CB3211}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98A-492C-88ED-EFE69E8D6B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{EC17CA00-FE27-4E03-87A5-DC4299E282F6}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8A-492C-88ED-EFE69E8D6B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{A3FBB067-7FA8-4654-A05B-1767C205C575}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8A-492C-88ED-EFE69E8D6B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{ECD26F72-1020-4613-B71B-A71CAB0AFC58}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8A-492C-88ED-EFE69E8D6B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{181E8CF0-6F96-4C3A-BD3B-13C1E3EBCBED}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8A-492C-88ED-EFE69E8D6B0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{16078D1D-6076-4A67-98EB-234B3BFD35F2}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98A-492C-88ED-EFE69E8D6B0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{4994B8E1-F9D8-4C31-8D7A-0972EF1A9C1A}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98A-492C-88ED-EFE69E8D6B0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{AB2B2DC7-9D57-4B91-9423-13C47681450E}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98A-492C-88ED-EFE69E8D6B0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{8F50AE88-5335-4B3C-91D5-80A9353DA2CF}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98A-492C-88ED-EFE69E8D6B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698A-492C-88ED-EFE69E8D6B04}"/>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{22285CB5-EC9E-46DF-A571-961EBB4F90BD}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024-4819-AD91-6DCB6DCC70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{758732CE-2952-44E0-9436-61830FC176D3}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24-4819-AD91-6DCB6DCC70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{3E4E2D3F-3144-4F10-99AB-5D1D1D605196}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24-4819-AD91-6DCB6DCC70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{E0F38B65-789C-4605-9F9E-704D224121AF}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24-4819-AD91-6DCB6DCC70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{A9BF998D-EE8C-43C1-BDD1-0564EE397705}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24-4819-AD91-6DCB6DCC705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{5298DD4C-FE24-4DC4-9688-23AD5384A846}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024-4819-AD91-6DCB6DCC705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{57A373EC-5A63-415E-91CC-449407D5E6FD}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024-4819-AD91-6DCB6DCC705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{D0AD08AD-05F6-4AF0-9C87-20501CD75605}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024-4819-AD91-6DCB6DCC705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{2D05E4E9-146B-4583-8514-7E80A175291E}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024-4819-AD91-6DCB6DCC70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3</c:v>
                </c:pt>
                <c:pt idx="16">
                  <c:v>1.7</c:v>
                </c:pt>
                <c:pt idx="24">
                  <c:v>0.4</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024-4819-AD91-6DCB6DCC70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{DC85BA74-B6DE-4F76-918C-B4C730F8BC84}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024-4819-AD91-6DCB6DCC70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{13F8CFED-F30E-478B-98EB-C1E5930C2CEB}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24-4819-AD91-6DCB6DCC70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{F88E9D05-B98E-4BBF-B658-BEAA10BAE754}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24-4819-AD91-6DCB6DCC70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{C1BE59B4-1539-4C3D-AE35-550511790001}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24-4819-AD91-6DCB6DCC70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{9896EA19-0B67-45A5-A810-7FEBF2E86380}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24-4819-AD91-6DCB6DCC705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{939335DD-23FE-4B7F-AF14-8D358835E6D1}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024-4819-AD91-6DCB6DCC705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{9C0A5AE5-FDB9-427C-84B6-326514561191}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024-4819-AD91-6DCB6DCC705E}"/>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{16816192-097D-42C8-897F-97CCF45BA9C5}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024-4819-AD91-6DCB6DCC705E}"/>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{7B4A22AF-7D4F-4B9C-BAE4-9C47ABF0DAAC}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024-4819-AD91-6DCB6DCC70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0024-4819-AD91-6DCB6DCC705E}"/>
            </c:ext>
          </c:extLst>
        </c:ser>
        <c:dLbls>
          <c:showLegendKey val="0"/>
          <c:showVal val="1"/>
          <c:showCatName val="0"/>
          <c:showSerName val="0"/>
          <c:showPercent val="0"/>
          <c:showBubbleSize val="0"/>
        </c:dLbls>
        <c:axId val="84219776"/>
        <c:axId val="84234240"/>
      </c:scatterChart>
      <c:valAx>
        <c:axId val="84219776"/>
        <c:scaling>
          <c:orientation val="maxMin"/>
          <c:max val="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15,277
307.44
13,168,061
13,054,988
109,529
8,466,592
9,420,562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有形固定資産減価償却率は、類似団体に比べ高くなっているため、施設の維持管理を適切に実施するよう努める。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年度には公共施設等総合管理計画を策定し、公共施設の全体面積を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％削減するという目標を掲げており、老朽化した施設の集約化・複合化に努める。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32</xdr:row>
      <xdr:rowOff>55245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212417"/>
          <a:ext cx="7112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125942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18003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31</xdr:row>
      <xdr:rowOff>93557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18003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21590</xdr:rowOff>
    </xdr:from>
    <xdr:to>
      <xdr:col>11</xdr:col>
      <xdr:colOff>136525</xdr:colOff>
      <xdr:row>31</xdr:row>
      <xdr:rowOff>93557</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10806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63517</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債務償還比率は類似団体の平均を下回っており、今後も健全な財政運営により公債費の縮減に努める。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8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154931</xdr:rowOff>
    </xdr:from>
    <xdr:to>
      <xdr:col>76</xdr:col>
      <xdr:colOff>73025</xdr:colOff>
      <xdr:row>28</xdr:row>
      <xdr:rowOff>85081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5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6358</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40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18488</xdr:rowOff>
    </xdr:from>
    <xdr:to>
      <xdr:col>72</xdr:col>
      <xdr:colOff>123825</xdr:colOff>
      <xdr:row>28</xdr:row>
      <xdr:rowOff>120088</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59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34281</xdr:rowOff>
    </xdr:from>
    <xdr:to>
      <xdr:col>76</xdr:col>
      <xdr:colOff>22225</xdr:colOff>
      <xdr:row>28</xdr:row>
      <xdr:rowOff>69288</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606406"/>
          <a:ext cx="711200" cy="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28702</xdr:rowOff>
    </xdr:from>
    <xdr:to>
      <xdr:col>68</xdr:col>
      <xdr:colOff>123825</xdr:colOff>
      <xdr:row>29</xdr:row>
      <xdr:rowOff>130302</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69288</xdr:rowOff>
    </xdr:from>
    <xdr:to>
      <xdr:col>72</xdr:col>
      <xdr:colOff>73025</xdr:colOff>
      <xdr:row>29</xdr:row>
      <xdr:rowOff>79502</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5641413"/>
          <a:ext cx="762000" cy="18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79439</xdr:rowOff>
    </xdr:from>
    <xdr:to>
      <xdr:col>64</xdr:col>
      <xdr:colOff>123825</xdr:colOff>
      <xdr:row>30</xdr:row>
      <xdr:rowOff>9589</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8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79502</xdr:rowOff>
    </xdr:from>
    <xdr:to>
      <xdr:col>68</xdr:col>
      <xdr:colOff>73025</xdr:colOff>
      <xdr:row>29</xdr:row>
      <xdr:rowOff>130239</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2560300" y="5823077"/>
          <a:ext cx="762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83602</xdr:rowOff>
    </xdr:from>
    <xdr:to>
      <xdr:col>60</xdr:col>
      <xdr:colOff>123825</xdr:colOff>
      <xdr:row>30</xdr:row>
      <xdr:rowOff>13752</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8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130239</xdr:rowOff>
    </xdr:from>
    <xdr:to>
      <xdr:col>64</xdr:col>
      <xdr:colOff>73025</xdr:colOff>
      <xdr:row>29</xdr:row>
      <xdr:rowOff>134402</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5873814"/>
          <a:ext cx="7620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136615</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36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146829</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26116</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30279</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60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15,277
307.44
13,168,061
13,054,988
109,529
8,466,592
9,420,562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153035</xdr:rowOff>
    </xdr:from>
    <xdr:to>
      <xdr:col>24</xdr:col>
      <xdr:colOff>114300</xdr:colOff>
      <xdr:row>39</xdr:row>
      <xdr:rowOff>83185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131462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39</xdr:row>
      <xdr:rowOff>32385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4464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67310</xdr:rowOff>
    </xdr:from>
    <xdr:to>
      <xdr:col>15</xdr:col>
      <xdr:colOff>101600</xdr:colOff>
      <xdr:row>38</xdr:row>
      <xdr:rowOff>168910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118110</xdr:rowOff>
    </xdr:from>
    <xdr:to>
      <xdr:col>19</xdr:col>
      <xdr:colOff>177800</xdr:colOff>
      <xdr:row>38</xdr:row>
      <xdr:rowOff>129540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33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57785</xdr:rowOff>
    </xdr:from>
    <xdr:to>
      <xdr:col>10</xdr:col>
      <xdr:colOff>165100</xdr:colOff>
      <xdr:row>38</xdr:row>
      <xdr:rowOff>159385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108585</xdr:rowOff>
    </xdr:from>
    <xdr:to>
      <xdr:col>15</xdr:col>
      <xdr:colOff>50800</xdr:colOff>
      <xdr:row>38</xdr:row>
      <xdr:rowOff>118110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236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15875</xdr:rowOff>
    </xdr:from>
    <xdr:to>
      <xdr:col>6</xdr:col>
      <xdr:colOff>38100</xdr:colOff>
      <xdr:row>38</xdr:row>
      <xdr:rowOff>117475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66675</xdr:rowOff>
    </xdr:from>
    <xdr:to>
      <xdr:col>10</xdr:col>
      <xdr:colOff>114300</xdr:colOff>
      <xdr:row>38</xdr:row>
      <xdr:rowOff>108585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817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149242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160037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150512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108602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18050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704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25974</xdr:rowOff>
    </xdr:from>
    <xdr:to>
      <xdr:col>55</xdr:col>
      <xdr:colOff>50800</xdr:colOff>
      <xdr:row>41</xdr:row>
      <xdr:rowOff>127574</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156801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84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19260</xdr:rowOff>
    </xdr:from>
    <xdr:to>
      <xdr:col>50</xdr:col>
      <xdr:colOff>165100</xdr:colOff>
      <xdr:row>41</xdr:row>
      <xdr:rowOff>120860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70060</xdr:rowOff>
    </xdr:from>
    <xdr:to>
      <xdr:col>55</xdr:col>
      <xdr:colOff>0</xdr:colOff>
      <xdr:row>41</xdr:row>
      <xdr:rowOff>76774</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9639300" y="7099510"/>
          <a:ext cx="8382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28872</xdr:rowOff>
    </xdr:from>
    <xdr:to>
      <xdr:col>46</xdr:col>
      <xdr:colOff>38100</xdr:colOff>
      <xdr:row>41</xdr:row>
      <xdr:rowOff>130472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70060</xdr:rowOff>
    </xdr:from>
    <xdr:to>
      <xdr:col>50</xdr:col>
      <xdr:colOff>114300</xdr:colOff>
      <xdr:row>41</xdr:row>
      <xdr:rowOff>79672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099510"/>
          <a:ext cx="8890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29987</xdr:rowOff>
    </xdr:from>
    <xdr:to>
      <xdr:col>41</xdr:col>
      <xdr:colOff>101600</xdr:colOff>
      <xdr:row>41</xdr:row>
      <xdr:rowOff>131587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79672</xdr:rowOff>
    </xdr:from>
    <xdr:to>
      <xdr:col>45</xdr:col>
      <xdr:colOff>177800</xdr:colOff>
      <xdr:row>41</xdr:row>
      <xdr:rowOff>80787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09122"/>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31020</xdr:rowOff>
    </xdr:from>
    <xdr:to>
      <xdr:col>36</xdr:col>
      <xdr:colOff>165100</xdr:colOff>
      <xdr:row>41</xdr:row>
      <xdr:rowOff>132620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80787</xdr:rowOff>
    </xdr:from>
    <xdr:to>
      <xdr:col>41</xdr:col>
      <xdr:colOff>50800</xdr:colOff>
      <xdr:row>41</xdr:row>
      <xdr:rowOff>81820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10237"/>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132955</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71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130084</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71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134032</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71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132579</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71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137387</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8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146999</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83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148114</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8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149147</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8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161942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62865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3174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32385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2908300" y="103174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32385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3003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13335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2870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72407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74312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7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47415</xdr:rowOff>
    </xdr:from>
    <xdr:to>
      <xdr:col>55</xdr:col>
      <xdr:colOff>50800</xdr:colOff>
      <xdr:row>62</xdr:row>
      <xdr:rowOff>149015</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6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70292</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528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52043</xdr:rowOff>
    </xdr:from>
    <xdr:to>
      <xdr:col>50</xdr:col>
      <xdr:colOff>165100</xdr:colOff>
      <xdr:row>62</xdr:row>
      <xdr:rowOff>153643</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6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98215</xdr:rowOff>
    </xdr:from>
    <xdr:to>
      <xdr:col>55</xdr:col>
      <xdr:colOff>0</xdr:colOff>
      <xdr:row>62</xdr:row>
      <xdr:rowOff>102843</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728115"/>
          <a:ext cx="8382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64224</xdr:rowOff>
    </xdr:from>
    <xdr:to>
      <xdr:col>46</xdr:col>
      <xdr:colOff>38100</xdr:colOff>
      <xdr:row>62</xdr:row>
      <xdr:rowOff>165824</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6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102843</xdr:rowOff>
    </xdr:from>
    <xdr:to>
      <xdr:col>50</xdr:col>
      <xdr:colOff>114300</xdr:colOff>
      <xdr:row>62</xdr:row>
      <xdr:rowOff>115024</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732743"/>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71034</xdr:rowOff>
    </xdr:from>
    <xdr:to>
      <xdr:col>41</xdr:col>
      <xdr:colOff>101600</xdr:colOff>
      <xdr:row>63</xdr:row>
      <xdr:rowOff>1184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7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115024</xdr:rowOff>
    </xdr:from>
    <xdr:to>
      <xdr:col>45</xdr:col>
      <xdr:colOff>177800</xdr:colOff>
      <xdr:row>62</xdr:row>
      <xdr:rowOff>121834</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744924"/>
          <a:ext cx="8890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78532</xdr:rowOff>
    </xdr:from>
    <xdr:to>
      <xdr:col>36</xdr:col>
      <xdr:colOff>165100</xdr:colOff>
      <xdr:row>63</xdr:row>
      <xdr:rowOff>8682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7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121834</xdr:rowOff>
    </xdr:from>
    <xdr:to>
      <xdr:col>41</xdr:col>
      <xdr:colOff>50800</xdr:colOff>
      <xdr:row>62</xdr:row>
      <xdr:rowOff>129332</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751734"/>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98838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90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95033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117947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121186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170170</xdr:rowOff>
    </xdr:from>
    <xdr:ext cx="690189"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4571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10901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46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17711</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47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25209</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48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xdr:rowOff>
    </xdr:from>
    <xdr:to>
      <xdr:col>24</xdr:col>
      <xdr:colOff>114300</xdr:colOff>
      <xdr:row>83</xdr:row>
      <xdr:rowOff>117475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38752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09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66675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2570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26670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21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110489</xdr:rowOff>
    </xdr:from>
    <xdr:to>
      <xdr:col>15</xdr:col>
      <xdr:colOff>50800</xdr:colOff>
      <xdr:row>82</xdr:row>
      <xdr:rowOff>152400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169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110489</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1217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93997</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6366</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130191</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42144</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615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97355</xdr:rowOff>
    </xdr:from>
    <xdr:to>
      <xdr:col>55</xdr:col>
      <xdr:colOff>50800</xdr:colOff>
      <xdr:row>85</xdr:row>
      <xdr:rowOff>27505</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4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120232</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35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104539</xdr:rowOff>
    </xdr:from>
    <xdr:to>
      <xdr:col>50</xdr:col>
      <xdr:colOff>165100</xdr:colOff>
      <xdr:row>85</xdr:row>
      <xdr:rowOff>34689</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148155</xdr:rowOff>
    </xdr:from>
    <xdr:to>
      <xdr:col>55</xdr:col>
      <xdr:colOff>0</xdr:colOff>
      <xdr:row>84</xdr:row>
      <xdr:rowOff>155339</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549955"/>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113683</xdr:rowOff>
    </xdr:from>
    <xdr:to>
      <xdr:col>46</xdr:col>
      <xdr:colOff>38100</xdr:colOff>
      <xdr:row>85</xdr:row>
      <xdr:rowOff>43833</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5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155339</xdr:rowOff>
    </xdr:from>
    <xdr:to>
      <xdr:col>50</xdr:col>
      <xdr:colOff>114300</xdr:colOff>
      <xdr:row>84</xdr:row>
      <xdr:rowOff>164483</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55713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117112</xdr:rowOff>
    </xdr:from>
    <xdr:to>
      <xdr:col>41</xdr:col>
      <xdr:colOff>101600</xdr:colOff>
      <xdr:row>85</xdr:row>
      <xdr:rowOff>47262</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5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164483</xdr:rowOff>
    </xdr:from>
    <xdr:to>
      <xdr:col>45</xdr:col>
      <xdr:colOff>177800</xdr:colOff>
      <xdr:row>84</xdr:row>
      <xdr:rowOff>167912</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56628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123806</xdr:rowOff>
    </xdr:from>
    <xdr:to>
      <xdr:col>36</xdr:col>
      <xdr:colOff>165100</xdr:colOff>
      <xdr:row>85</xdr:row>
      <xdr:rowOff>53956</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52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167912</xdr:rowOff>
    </xdr:from>
    <xdr:to>
      <xdr:col>41</xdr:col>
      <xdr:colOff>50800</xdr:colOff>
      <xdr:row>85</xdr:row>
      <xdr:rowOff>3156</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4569712"/>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167059</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7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170814</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51216</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2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60360</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29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63789</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2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70483</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3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52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62956</xdr:rowOff>
    </xdr:from>
    <xdr:to>
      <xdr:col>85</xdr:col>
      <xdr:colOff>177800</xdr:colOff>
      <xdr:row>36</xdr:row>
      <xdr:rowOff>164556</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85833</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08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113756</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23043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120106</xdr:rowOff>
    </xdr:from>
    <xdr:to>
      <xdr:col>76</xdr:col>
      <xdr:colOff>165100</xdr:colOff>
      <xdr:row>36</xdr:row>
      <xdr:rowOff>50256</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170906</xdr:rowOff>
    </xdr:from>
    <xdr:to>
      <xdr:col>81</xdr:col>
      <xdr:colOff>50800</xdr:colOff>
      <xdr:row>36</xdr:row>
      <xdr:rowOff>58239</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17165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62956</xdr:rowOff>
    </xdr:from>
    <xdr:to>
      <xdr:col>72</xdr:col>
      <xdr:colOff>38100</xdr:colOff>
      <xdr:row>35</xdr:row>
      <xdr:rowOff>164556</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113756</xdr:rowOff>
    </xdr:from>
    <xdr:to>
      <xdr:col>76</xdr:col>
      <xdr:colOff>114300</xdr:colOff>
      <xdr:row>35</xdr:row>
      <xdr:rowOff>170906</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1145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907</xdr:rowOff>
    </xdr:from>
    <xdr:to>
      <xdr:col>67</xdr:col>
      <xdr:colOff>101600</xdr:colOff>
      <xdr:row>35</xdr:row>
      <xdr:rowOff>102507</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51707</xdr:rowOff>
    </xdr:from>
    <xdr:to>
      <xdr:col>71</xdr:col>
      <xdr:colOff>177800</xdr:colOff>
      <xdr:row>35</xdr:row>
      <xdr:rowOff>113756</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0524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116494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66783</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9633</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119034</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103777</xdr:rowOff>
    </xdr:from>
    <xdr:to>
      <xdr:col>116</xdr:col>
      <xdr:colOff>114300</xdr:colOff>
      <xdr:row>35</xdr:row>
      <xdr:rowOff>33927</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126654</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57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133169</xdr:rowOff>
    </xdr:from>
    <xdr:to>
      <xdr:col>112</xdr:col>
      <xdr:colOff>38100</xdr:colOff>
      <xdr:row>35</xdr:row>
      <xdr:rowOff>63319</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154577</xdr:rowOff>
    </xdr:from>
    <xdr:to>
      <xdr:col>116</xdr:col>
      <xdr:colOff>63500</xdr:colOff>
      <xdr:row>35</xdr:row>
      <xdr:rowOff>12519</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59838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165826</xdr:rowOff>
    </xdr:from>
    <xdr:to>
      <xdr:col>107</xdr:col>
      <xdr:colOff>101600</xdr:colOff>
      <xdr:row>35</xdr:row>
      <xdr:rowOff>95976</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12519</xdr:rowOff>
    </xdr:from>
    <xdr:to>
      <xdr:col>111</xdr:col>
      <xdr:colOff>177800</xdr:colOff>
      <xdr:row>35</xdr:row>
      <xdr:rowOff>45176</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6013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20501</xdr:rowOff>
    </xdr:from>
    <xdr:to>
      <xdr:col>102</xdr:col>
      <xdr:colOff>165100</xdr:colOff>
      <xdr:row>35</xdr:row>
      <xdr:rowOff>122101</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45176</xdr:rowOff>
    </xdr:from>
    <xdr:to>
      <xdr:col>107</xdr:col>
      <xdr:colOff>50800</xdr:colOff>
      <xdr:row>35</xdr:row>
      <xdr:rowOff>71301</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0459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46627</xdr:rowOff>
    </xdr:from>
    <xdr:to>
      <xdr:col>98</xdr:col>
      <xdr:colOff>38100</xdr:colOff>
      <xdr:row>35</xdr:row>
      <xdr:rowOff>148227</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71301</xdr:rowOff>
    </xdr:from>
    <xdr:to>
      <xdr:col>102</xdr:col>
      <xdr:colOff>114300</xdr:colOff>
      <xdr:row>35</xdr:row>
      <xdr:rowOff>97427</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60720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79846</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57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112503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57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138628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57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164754</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5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138938</xdr:rowOff>
    </xdr:from>
    <xdr:to>
      <xdr:col>85</xdr:col>
      <xdr:colOff>177800</xdr:colOff>
      <xdr:row>59</xdr:row>
      <xdr:rowOff>69088</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161815</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993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125222</xdr:rowOff>
    </xdr:from>
    <xdr:to>
      <xdr:col>81</xdr:col>
      <xdr:colOff>101600</xdr:colOff>
      <xdr:row>59</xdr:row>
      <xdr:rowOff>55372</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xdr:rowOff>
    </xdr:from>
    <xdr:to>
      <xdr:col>85</xdr:col>
      <xdr:colOff>127000</xdr:colOff>
      <xdr:row>59</xdr:row>
      <xdr:rowOff>18288</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1012012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93218</xdr:rowOff>
    </xdr:from>
    <xdr:to>
      <xdr:col>76</xdr:col>
      <xdr:colOff>165100</xdr:colOff>
      <xdr:row>59</xdr:row>
      <xdr:rowOff>23368</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144018</xdr:rowOff>
    </xdr:from>
    <xdr:to>
      <xdr:col>81</xdr:col>
      <xdr:colOff>50800</xdr:colOff>
      <xdr:row>59</xdr:row>
      <xdr:rowOff>4572</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0881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70358</xdr:rowOff>
    </xdr:from>
    <xdr:to>
      <xdr:col>72</xdr:col>
      <xdr:colOff>38100</xdr:colOff>
      <xdr:row>59</xdr:row>
      <xdr:rowOff>508</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121158</xdr:rowOff>
    </xdr:from>
    <xdr:to>
      <xdr:col>76</xdr:col>
      <xdr:colOff>114300</xdr:colOff>
      <xdr:row>58</xdr:row>
      <xdr:rowOff>144018</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0652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26924</xdr:rowOff>
    </xdr:from>
    <xdr:to>
      <xdr:col>67</xdr:col>
      <xdr:colOff>101600</xdr:colOff>
      <xdr:row>58</xdr:row>
      <xdr:rowOff>128524</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77724</xdr:rowOff>
    </xdr:from>
    <xdr:to>
      <xdr:col>71</xdr:col>
      <xdr:colOff>177800</xdr:colOff>
      <xdr:row>58</xdr:row>
      <xdr:rowOff>121158</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0218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46499</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17035</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145051</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48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41554</xdr:rowOff>
    </xdr:from>
    <xdr:to>
      <xdr:col>116</xdr:col>
      <xdr:colOff>114300</xdr:colOff>
      <xdr:row>59</xdr:row>
      <xdr:rowOff>143154</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1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64431</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00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108306</xdr:rowOff>
    </xdr:from>
    <xdr:to>
      <xdr:col>112</xdr:col>
      <xdr:colOff>38100</xdr:colOff>
      <xdr:row>60</xdr:row>
      <xdr:rowOff>38456</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2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92354</xdr:rowOff>
    </xdr:from>
    <xdr:to>
      <xdr:col>116</xdr:col>
      <xdr:colOff>63500</xdr:colOff>
      <xdr:row>59</xdr:row>
      <xdr:rowOff>159106</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207904"/>
          <a:ext cx="8382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141681</xdr:rowOff>
    </xdr:from>
    <xdr:to>
      <xdr:col>107</xdr:col>
      <xdr:colOff>101600</xdr:colOff>
      <xdr:row>60</xdr:row>
      <xdr:rowOff>71831</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2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159106</xdr:rowOff>
    </xdr:from>
    <xdr:to>
      <xdr:col>111</xdr:col>
      <xdr:colOff>177800</xdr:colOff>
      <xdr:row>60</xdr:row>
      <xdr:rowOff>21031</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274656"/>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164998</xdr:rowOff>
    </xdr:from>
    <xdr:to>
      <xdr:col>102</xdr:col>
      <xdr:colOff>165100</xdr:colOff>
      <xdr:row>60</xdr:row>
      <xdr:rowOff>95148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2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21031</xdr:rowOff>
    </xdr:from>
    <xdr:to>
      <xdr:col>107</xdr:col>
      <xdr:colOff>50800</xdr:colOff>
      <xdr:row>60</xdr:row>
      <xdr:rowOff>44348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30803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150368</xdr:rowOff>
    </xdr:from>
    <xdr:to>
      <xdr:col>98</xdr:col>
      <xdr:colOff>38100</xdr:colOff>
      <xdr:row>59</xdr:row>
      <xdr:rowOff>80518</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29718</xdr:rowOff>
    </xdr:from>
    <xdr:to>
      <xdr:col>102</xdr:col>
      <xdr:colOff>114300</xdr:colOff>
      <xdr:row>60</xdr:row>
      <xdr:rowOff>44348</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656300" y="10145268"/>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125595</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5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54983</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999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88358</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03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111675</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97045</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いずれの施設も一人当たり施設面積等は類似団体を上回っている。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認定こども園・幼稚園・保育園の有形固定資産減価償却率は、近年実施した施設統廃合により類似団体、県平均と比較しても大きく下回っている。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公営住宅は築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年以上経過している施設があるなど、老朽化が進行しており、今後は大規模改修等が必要となる可能性がある。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橋りょうについては、平成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年度に「橋梁個別施設計画（長寿命化修繕計画）」を策定し</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、同計画に基づいた修繕や架け替えを行う。</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15,277
307.44
13,168,061
13,054,988
109,529
8,466,592
9,420,562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116494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79301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20501</xdr:rowOff>
    </xdr:from>
    <xdr:to>
      <xdr:col>20</xdr:col>
      <xdr:colOff>38100</xdr:colOff>
      <xdr:row>37</xdr:row>
      <xdr:rowOff>122101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107224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1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71301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120106</xdr:rowOff>
    </xdr:from>
    <xdr:to>
      <xdr:col>10</xdr:col>
      <xdr:colOff>165100</xdr:colOff>
      <xdr:row>37</xdr:row>
      <xdr:rowOff>50256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37</xdr:row>
      <xdr:rowOff>35378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84183</xdr:rowOff>
    </xdr:from>
    <xdr:to>
      <xdr:col>6</xdr:col>
      <xdr:colOff>38100</xdr:colOff>
      <xdr:row>37</xdr:row>
      <xdr:rowOff>14333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134983</xdr:rowOff>
    </xdr:from>
    <xdr:to>
      <xdr:col>10</xdr:col>
      <xdr:colOff>114300</xdr:colOff>
      <xdr:row>36</xdr:row>
      <xdr:rowOff>170906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28320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138628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75692</xdr:rowOff>
    </xdr:from>
    <xdr:to>
      <xdr:col>55</xdr:col>
      <xdr:colOff>50800</xdr:colOff>
      <xdr:row>41</xdr:row>
      <xdr:rowOff>5842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162069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84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75692</xdr:rowOff>
    </xdr:from>
    <xdr:to>
      <xdr:col>50</xdr:col>
      <xdr:colOff>165100</xdr:colOff>
      <xdr:row>41</xdr:row>
      <xdr:rowOff>5842</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126492</xdr:rowOff>
    </xdr:from>
    <xdr:to>
      <xdr:col>55</xdr:col>
      <xdr:colOff>0</xdr:colOff>
      <xdr:row>40</xdr:row>
      <xdr:rowOff>126492</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98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80264</xdr:rowOff>
    </xdr:from>
    <xdr:to>
      <xdr:col>46</xdr:col>
      <xdr:colOff>38100</xdr:colOff>
      <xdr:row>41</xdr:row>
      <xdr:rowOff>10414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126492</xdr:rowOff>
    </xdr:from>
    <xdr:to>
      <xdr:col>50</xdr:col>
      <xdr:colOff>114300</xdr:colOff>
      <xdr:row>40</xdr:row>
      <xdr:rowOff>131064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98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84836</xdr:rowOff>
    </xdr:from>
    <xdr:to>
      <xdr:col>41</xdr:col>
      <xdr:colOff>101600</xdr:colOff>
      <xdr:row>41</xdr:row>
      <xdr:rowOff>14986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131064</xdr:rowOff>
    </xdr:from>
    <xdr:to>
      <xdr:col>45</xdr:col>
      <xdr:colOff>177800</xdr:colOff>
      <xdr:row>40</xdr:row>
      <xdr:rowOff>135636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989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89408</xdr:rowOff>
    </xdr:from>
    <xdr:to>
      <xdr:col>36</xdr:col>
      <xdr:colOff>165100</xdr:colOff>
      <xdr:row>41</xdr:row>
      <xdr:rowOff>19558</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135636</xdr:rowOff>
    </xdr:from>
    <xdr:to>
      <xdr:col>41</xdr:col>
      <xdr:colOff>50800</xdr:colOff>
      <xdr:row>40</xdr:row>
      <xdr:rowOff>140208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99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145813</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159529</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168419</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6113</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139065</xdr:rowOff>
    </xdr:from>
    <xdr:to>
      <xdr:col>24</xdr:col>
      <xdr:colOff>63500</xdr:colOff>
      <xdr:row>60</xdr:row>
      <xdr:rowOff>156210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260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139065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3841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97155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34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57150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298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9542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620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48804</xdr:rowOff>
    </xdr:from>
    <xdr:to>
      <xdr:col>55</xdr:col>
      <xdr:colOff>50800</xdr:colOff>
      <xdr:row>59</xdr:row>
      <xdr:rowOff>150404</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71681</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01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101056</xdr:rowOff>
    </xdr:from>
    <xdr:to>
      <xdr:col>50</xdr:col>
      <xdr:colOff>165100</xdr:colOff>
      <xdr:row>60</xdr:row>
      <xdr:rowOff>31206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99604</xdr:rowOff>
    </xdr:from>
    <xdr:to>
      <xdr:col>55</xdr:col>
      <xdr:colOff>0</xdr:colOff>
      <xdr:row>59</xdr:row>
      <xdr:rowOff>151856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2151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122827</xdr:rowOff>
    </xdr:from>
    <xdr:to>
      <xdr:col>46</xdr:col>
      <xdr:colOff>38100</xdr:colOff>
      <xdr:row>60</xdr:row>
      <xdr:rowOff>52977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2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151856</xdr:rowOff>
    </xdr:from>
    <xdr:to>
      <xdr:col>50</xdr:col>
      <xdr:colOff>114300</xdr:colOff>
      <xdr:row>60</xdr:row>
      <xdr:rowOff>2177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26740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139156</xdr:rowOff>
    </xdr:from>
    <xdr:to>
      <xdr:col>41</xdr:col>
      <xdr:colOff>101600</xdr:colOff>
      <xdr:row>60</xdr:row>
      <xdr:rowOff>69306</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2177</xdr:rowOff>
    </xdr:from>
    <xdr:to>
      <xdr:col>45</xdr:col>
      <xdr:colOff>177800</xdr:colOff>
      <xdr:row>60</xdr:row>
      <xdr:rowOff>18506</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2891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155484</xdr:rowOff>
    </xdr:from>
    <xdr:to>
      <xdr:col>36</xdr:col>
      <xdr:colOff>165100</xdr:colOff>
      <xdr:row>60</xdr:row>
      <xdr:rowOff>85634</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2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18506</xdr:rowOff>
    </xdr:from>
    <xdr:to>
      <xdr:col>41</xdr:col>
      <xdr:colOff>50800</xdr:colOff>
      <xdr:row>60</xdr:row>
      <xdr:rowOff>34834</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3055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82204</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92001</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72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115950</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7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47733</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99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69504</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01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85833</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02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102161</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04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24130</xdr:rowOff>
    </xdr:from>
    <xdr:to>
      <xdr:col>24</xdr:col>
      <xdr:colOff>62865</xdr:colOff>
      <xdr:row>85</xdr:row>
      <xdr:rowOff>31750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39723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142257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172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24130</xdr:rowOff>
    </xdr:from>
    <xdr:to>
      <xdr:col>24</xdr:col>
      <xdr:colOff>152400</xdr:colOff>
      <xdr:row>78</xdr:row>
      <xdr:rowOff>24130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39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125730</xdr:rowOff>
    </xdr:from>
    <xdr:to>
      <xdr:col>20</xdr:col>
      <xdr:colOff>38100</xdr:colOff>
      <xdr:row>82</xdr:row>
      <xdr:rowOff>55880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125730</xdr:rowOff>
    </xdr:from>
    <xdr:to>
      <xdr:col>10</xdr:col>
      <xdr:colOff>165100</xdr:colOff>
      <xdr:row>82</xdr:row>
      <xdr:rowOff>55880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83820</xdr:rowOff>
    </xdr:from>
    <xdr:to>
      <xdr:col>6</xdr:col>
      <xdr:colOff>38100</xdr:colOff>
      <xdr:row>82</xdr:row>
      <xdr:rowOff>13970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144780</xdr:rowOff>
    </xdr:from>
    <xdr:to>
      <xdr:col>24</xdr:col>
      <xdr:colOff>114300</xdr:colOff>
      <xdr:row>78</xdr:row>
      <xdr:rowOff>74930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97807</xdr:rowOff>
    </xdr:from>
    <xdr:ext cx="340478"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299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113030</xdr:rowOff>
    </xdr:from>
    <xdr:to>
      <xdr:col>20</xdr:col>
      <xdr:colOff>38100</xdr:colOff>
      <xdr:row>78</xdr:row>
      <xdr:rowOff>43180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163830</xdr:rowOff>
    </xdr:from>
    <xdr:to>
      <xdr:col>24</xdr:col>
      <xdr:colOff>63500</xdr:colOff>
      <xdr:row>78</xdr:row>
      <xdr:rowOff>24130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336548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163830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333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35561</xdr:rowOff>
    </xdr:from>
    <xdr:to>
      <xdr:col>10</xdr:col>
      <xdr:colOff>165100</xdr:colOff>
      <xdr:row>84</xdr:row>
      <xdr:rowOff>137161</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4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84</xdr:row>
      <xdr:rowOff>86361</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2019300" y="13335000"/>
          <a:ext cx="889000" cy="1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86361</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4627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47007</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10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72407</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30497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59707</xdr:rowOff>
    </xdr:from>
    <xdr:ext cx="340478"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614361" y="1308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29227</xdr:rowOff>
    </xdr:from>
    <xdr:ext cx="340478"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38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128288</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53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F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F00-00005701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F00-00005901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F00-00005B010000}"/>
            </a:ext>
          </a:extLst>
        </xdr:cNvPr>
        <xdr:cNvSpPr txBox="1"/>
      </xdr:nvSpPr>
      <xdr:spPr>
        <a:xfrm>
          <a:off x="10515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97028</xdr:rowOff>
    </xdr:from>
    <xdr:to>
      <xdr:col>55</xdr:col>
      <xdr:colOff>50800</xdr:colOff>
      <xdr:row>84</xdr:row>
      <xdr:rowOff>27178</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04267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75455</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F00-000067010000}"/>
            </a:ext>
          </a:extLst>
        </xdr:cNvPr>
        <xdr:cNvSpPr txBox="1"/>
      </xdr:nvSpPr>
      <xdr:spPr>
        <a:xfrm>
          <a:off x="10515600" y="1430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106172</xdr:rowOff>
    </xdr:from>
    <xdr:to>
      <xdr:col>50</xdr:col>
      <xdr:colOff>165100</xdr:colOff>
      <xdr:row>84</xdr:row>
      <xdr:rowOff>36322</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588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147828</xdr:rowOff>
    </xdr:from>
    <xdr:to>
      <xdr:col>55</xdr:col>
      <xdr:colOff>0</xdr:colOff>
      <xdr:row>83</xdr:row>
      <xdr:rowOff>156972</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9639300" y="1437817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699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156972</xdr:rowOff>
    </xdr:from>
    <xdr:to>
      <xdr:col>50</xdr:col>
      <xdr:colOff>114300</xdr:colOff>
      <xdr:row>83</xdr:row>
      <xdr:rowOff>168402</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8750300" y="143873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81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168402</xdr:rowOff>
    </xdr:from>
    <xdr:to>
      <xdr:col>45</xdr:col>
      <xdr:colOff>177800</xdr:colOff>
      <xdr:row>84</xdr:row>
      <xdr:rowOff>140970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7861300" y="14398752"/>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94742</xdr:rowOff>
    </xdr:from>
    <xdr:to>
      <xdr:col>36</xdr:col>
      <xdr:colOff>165100</xdr:colOff>
      <xdr:row>85</xdr:row>
      <xdr:rowOff>24892</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921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140970</xdr:rowOff>
    </xdr:from>
    <xdr:to>
      <xdr:col>41</xdr:col>
      <xdr:colOff>50800</xdr:colOff>
      <xdr:row>84</xdr:row>
      <xdr:rowOff>145542</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6972300" y="1454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368" name="n_1aveValue【福祉施設】&#10;一人当たり面積">
          <a:extLst>
            <a:ext uri="{FF2B5EF4-FFF2-40B4-BE49-F238E27FC236}">
              <a16:creationId xmlns:a16="http://schemas.microsoft.com/office/drawing/2014/main" id="{00000000-0008-0000-0F00-000070010000}"/>
            </a:ext>
          </a:extLst>
        </xdr:cNvPr>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69" name="n_2aveValue【福祉施設】&#10;一人当たり面積">
          <a:extLst>
            <a:ext uri="{FF2B5EF4-FFF2-40B4-BE49-F238E27FC236}">
              <a16:creationId xmlns:a16="http://schemas.microsoft.com/office/drawing/2014/main" id="{00000000-0008-0000-0F00-000071010000}"/>
            </a:ext>
          </a:extLst>
        </xdr:cNvPr>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0" name="n_3aveValue【福祉施設】&#10;一人当たり面積">
          <a:extLst>
            <a:ext uri="{FF2B5EF4-FFF2-40B4-BE49-F238E27FC236}">
              <a16:creationId xmlns:a16="http://schemas.microsoft.com/office/drawing/2014/main" id="{00000000-0008-0000-0F00-000072010000}"/>
            </a:ext>
          </a:extLst>
        </xdr:cNvPr>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71" name="n_4aveValue【福祉施設】&#10;一人当たり面積">
          <a:extLst>
            <a:ext uri="{FF2B5EF4-FFF2-40B4-BE49-F238E27FC236}">
              <a16:creationId xmlns:a16="http://schemas.microsoft.com/office/drawing/2014/main" id="{00000000-0008-0000-0F00-000073010000}"/>
            </a:ext>
          </a:extLst>
        </xdr:cNvPr>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27449</xdr:rowOff>
    </xdr:from>
    <xdr:ext cx="469744" cy="259045"/>
    <xdr:sp macro="" textlink="">
      <xdr:nvSpPr>
        <xdr:cNvPr id="372" name="n_1mainValue【福祉施設】&#10;一人当たり面積">
          <a:extLst>
            <a:ext uri="{FF2B5EF4-FFF2-40B4-BE49-F238E27FC236}">
              <a16:creationId xmlns:a16="http://schemas.microsoft.com/office/drawing/2014/main" id="{00000000-0008-0000-0F00-000074010000}"/>
            </a:ext>
          </a:extLst>
        </xdr:cNvPr>
        <xdr:cNvSpPr txBox="1"/>
      </xdr:nvSpPr>
      <xdr:spPr>
        <a:xfrm>
          <a:off x="9391727"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73" name="n_2mainValue【福祉施設】&#10;一人当たり面積">
          <a:extLst>
            <a:ext uri="{FF2B5EF4-FFF2-40B4-BE49-F238E27FC236}">
              <a16:creationId xmlns:a16="http://schemas.microsoft.com/office/drawing/2014/main" id="{00000000-0008-0000-0F00-000075010000}"/>
            </a:ext>
          </a:extLst>
        </xdr:cNvPr>
        <xdr:cNvSpPr txBox="1"/>
      </xdr:nvSpPr>
      <xdr:spPr>
        <a:xfrm>
          <a:off x="8515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11447</xdr:rowOff>
    </xdr:from>
    <xdr:ext cx="469744" cy="259045"/>
    <xdr:sp macro="" textlink="">
      <xdr:nvSpPr>
        <xdr:cNvPr id="374" name="n_3mainValue【福祉施設】&#10;一人当たり面積">
          <a:extLst>
            <a:ext uri="{FF2B5EF4-FFF2-40B4-BE49-F238E27FC236}">
              <a16:creationId xmlns:a16="http://schemas.microsoft.com/office/drawing/2014/main" id="{00000000-0008-0000-0F00-000076010000}"/>
            </a:ext>
          </a:extLst>
        </xdr:cNvPr>
        <xdr:cNvSpPr txBox="1"/>
      </xdr:nvSpPr>
      <xdr:spPr>
        <a:xfrm>
          <a:off x="7626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16019</xdr:rowOff>
    </xdr:from>
    <xdr:ext cx="469744" cy="259045"/>
    <xdr:sp macro="" textlink="">
      <xdr:nvSpPr>
        <xdr:cNvPr id="375" name="n_4mainValue【福祉施設】&#10;一人当たり面積">
          <a:extLst>
            <a:ext uri="{FF2B5EF4-FFF2-40B4-BE49-F238E27FC236}">
              <a16:creationId xmlns:a16="http://schemas.microsoft.com/office/drawing/2014/main" id="{00000000-0008-0000-0F00-000077010000}"/>
            </a:ext>
          </a:extLst>
        </xdr:cNvPr>
        <xdr:cNvSpPr txBox="1"/>
      </xdr:nvSpPr>
      <xdr:spPr>
        <a:xfrm>
          <a:off x="6737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F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F00-00009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00000000-0008-0000-0F00-000094010000}"/>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F00-000096010000}"/>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4584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11991</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F00-0000A2010000}"/>
            </a:ext>
          </a:extLst>
        </xdr:cNvPr>
        <xdr:cNvSpPr txBox="1"/>
      </xdr:nvSpPr>
      <xdr:spPr>
        <a:xfrm>
          <a:off x="4673600"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165826</xdr:rowOff>
    </xdr:from>
    <xdr:to>
      <xdr:col>20</xdr:col>
      <xdr:colOff>38100</xdr:colOff>
      <xdr:row>105</xdr:row>
      <xdr:rowOff>95976</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3746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45176</xdr:rowOff>
    </xdr:from>
    <xdr:to>
      <xdr:col>24</xdr:col>
      <xdr:colOff>63500</xdr:colOff>
      <xdr:row>105</xdr:row>
      <xdr:rowOff>84364</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3797300" y="180474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45176</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908300" y="180441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144599</xdr:rowOff>
    </xdr:from>
    <xdr:to>
      <xdr:col>10</xdr:col>
      <xdr:colOff>165100</xdr:colOff>
      <xdr:row>105</xdr:row>
      <xdr:rowOff>74749</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968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23949</xdr:rowOff>
    </xdr:from>
    <xdr:to>
      <xdr:col>15</xdr:col>
      <xdr:colOff>50800</xdr:colOff>
      <xdr:row>105</xdr:row>
      <xdr:rowOff>41911</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019300" y="180261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111942</xdr:rowOff>
    </xdr:from>
    <xdr:to>
      <xdr:col>6</xdr:col>
      <xdr:colOff>38100</xdr:colOff>
      <xdr:row>105</xdr:row>
      <xdr:rowOff>42092</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079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162742</xdr:rowOff>
    </xdr:from>
    <xdr:to>
      <xdr:col>10</xdr:col>
      <xdr:colOff>114300</xdr:colOff>
      <xdr:row>105</xdr:row>
      <xdr:rowOff>23949</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130300" y="179935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87103</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65876</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58619</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160927</xdr:rowOff>
    </xdr:from>
    <xdr:to>
      <xdr:col>55</xdr:col>
      <xdr:colOff>50800</xdr:colOff>
      <xdr:row>105</xdr:row>
      <xdr:rowOff>91077</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12354</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784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5806</xdr:rowOff>
    </xdr:from>
    <xdr:to>
      <xdr:col>50</xdr:col>
      <xdr:colOff>165100</xdr:colOff>
      <xdr:row>105</xdr:row>
      <xdr:rowOff>107406</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40277</xdr:rowOff>
    </xdr:from>
    <xdr:to>
      <xdr:col>55</xdr:col>
      <xdr:colOff>0</xdr:colOff>
      <xdr:row>105</xdr:row>
      <xdr:rowOff>56606</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9639300" y="1804252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97245</xdr:rowOff>
    </xdr:from>
    <xdr:to>
      <xdr:col>46</xdr:col>
      <xdr:colOff>38100</xdr:colOff>
      <xdr:row>105</xdr:row>
      <xdr:rowOff>27395</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148045</xdr:rowOff>
    </xdr:from>
    <xdr:to>
      <xdr:col>50</xdr:col>
      <xdr:colOff>114300</xdr:colOff>
      <xdr:row>105</xdr:row>
      <xdr:rowOff>56606</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8750300" y="1797884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113574</xdr:rowOff>
    </xdr:from>
    <xdr:to>
      <xdr:col>41</xdr:col>
      <xdr:colOff>101600</xdr:colOff>
      <xdr:row>105</xdr:row>
      <xdr:rowOff>43724</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148045</xdr:rowOff>
    </xdr:from>
    <xdr:to>
      <xdr:col>45</xdr:col>
      <xdr:colOff>177800</xdr:colOff>
      <xdr:row>104</xdr:row>
      <xdr:rowOff>164374</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7861300" y="1797884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128270</xdr:rowOff>
    </xdr:from>
    <xdr:to>
      <xdr:col>36</xdr:col>
      <xdr:colOff>165100</xdr:colOff>
      <xdr:row>105</xdr:row>
      <xdr:rowOff>58420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164374</xdr:rowOff>
    </xdr:from>
    <xdr:to>
      <xdr:col>41</xdr:col>
      <xdr:colOff>50800</xdr:colOff>
      <xdr:row>105</xdr:row>
      <xdr:rowOff>7620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972300" y="179951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123933</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77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43922</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60251</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74947</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154050</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66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160927</xdr:rowOff>
    </xdr:from>
    <xdr:to>
      <xdr:col>85</xdr:col>
      <xdr:colOff>177800</xdr:colOff>
      <xdr:row>39</xdr:row>
      <xdr:rowOff>91077</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12354</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52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40277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68274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61323</xdr:rowOff>
    </xdr:from>
    <xdr:to>
      <xdr:col>76</xdr:col>
      <xdr:colOff>165100</xdr:colOff>
      <xdr:row>38</xdr:row>
      <xdr:rowOff>162923</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112123</xdr:rowOff>
    </xdr:from>
    <xdr:to>
      <xdr:col>81</xdr:col>
      <xdr:colOff>50800</xdr:colOff>
      <xdr:row>38</xdr:row>
      <xdr:rowOff>167640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62722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23767</xdr:rowOff>
    </xdr:from>
    <xdr:to>
      <xdr:col>72</xdr:col>
      <xdr:colOff>38100</xdr:colOff>
      <xdr:row>38</xdr:row>
      <xdr:rowOff>125367</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74567</xdr:rowOff>
    </xdr:from>
    <xdr:to>
      <xdr:col>76</xdr:col>
      <xdr:colOff>114300</xdr:colOff>
      <xdr:row>38</xdr:row>
      <xdr:rowOff>112123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5896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74567</xdr:rowOff>
    </xdr:from>
    <xdr:to>
      <xdr:col>71</xdr:col>
      <xdr:colOff>177800</xdr:colOff>
      <xdr:row>38</xdr:row>
      <xdr:rowOff>99060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2814300" y="65896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70774</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63517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8000</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141894</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166387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F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F00-000043020000}"/>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F00-000045020000}"/>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F00-000047020000}"/>
            </a:ext>
          </a:extLst>
        </xdr:cNvPr>
        <xdr:cNvSpPr txBox="1"/>
      </xdr:nvSpPr>
      <xdr:spPr>
        <a:xfrm>
          <a:off x="22199600" y="670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108614</xdr:rowOff>
    </xdr:from>
    <xdr:to>
      <xdr:col>116</xdr:col>
      <xdr:colOff>114300</xdr:colOff>
      <xdr:row>41</xdr:row>
      <xdr:rowOff>38764</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2110700" y="69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87041</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F00-000053020000}"/>
            </a:ext>
          </a:extLst>
        </xdr:cNvPr>
        <xdr:cNvSpPr txBox="1"/>
      </xdr:nvSpPr>
      <xdr:spPr>
        <a:xfrm>
          <a:off x="22199600" y="69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114773</xdr:rowOff>
    </xdr:from>
    <xdr:to>
      <xdr:col>112</xdr:col>
      <xdr:colOff>38100</xdr:colOff>
      <xdr:row>41</xdr:row>
      <xdr:rowOff>44923</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1272500" y="69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159414</xdr:rowOff>
    </xdr:from>
    <xdr:to>
      <xdr:col>116</xdr:col>
      <xdr:colOff>63500</xdr:colOff>
      <xdr:row>40</xdr:row>
      <xdr:rowOff>165573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1323300" y="7017414"/>
          <a:ext cx="8382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120252</xdr:rowOff>
    </xdr:from>
    <xdr:to>
      <xdr:col>107</xdr:col>
      <xdr:colOff>101600</xdr:colOff>
      <xdr:row>41</xdr:row>
      <xdr:rowOff>50402</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0383500" y="69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165573</xdr:rowOff>
    </xdr:from>
    <xdr:to>
      <xdr:col>111</xdr:col>
      <xdr:colOff>177800</xdr:colOff>
      <xdr:row>40</xdr:row>
      <xdr:rowOff>171052</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0434300" y="7023573"/>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131556</xdr:rowOff>
    </xdr:from>
    <xdr:to>
      <xdr:col>102</xdr:col>
      <xdr:colOff>165100</xdr:colOff>
      <xdr:row>41</xdr:row>
      <xdr:rowOff>61706</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9494500" y="69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171052</xdr:rowOff>
    </xdr:from>
    <xdr:to>
      <xdr:col>107</xdr:col>
      <xdr:colOff>50800</xdr:colOff>
      <xdr:row>41</xdr:row>
      <xdr:rowOff>10906</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9545300" y="7029052"/>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16880</xdr:rowOff>
    </xdr:from>
    <xdr:to>
      <xdr:col>98</xdr:col>
      <xdr:colOff>38100</xdr:colOff>
      <xdr:row>39</xdr:row>
      <xdr:rowOff>118480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8605500" y="67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67680</xdr:rowOff>
    </xdr:from>
    <xdr:to>
      <xdr:col>102</xdr:col>
      <xdr:colOff>114300</xdr:colOff>
      <xdr:row>41</xdr:row>
      <xdr:rowOff>10906</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656300" y="6754230"/>
          <a:ext cx="889000" cy="28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11095" y="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34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45795" y="66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110433</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56795" y="696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36050</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1043411" y="70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41529</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0167111" y="70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52833</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9278111" y="70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135007</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8356795" y="647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F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F00-00007D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00000000-0008-0000-0F00-00007F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F00-000081020000}"/>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142892</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F00-00008D020000}"/>
            </a:ext>
          </a:extLst>
        </xdr:cNvPr>
        <xdr:cNvSpPr txBox="1"/>
      </xdr:nvSpPr>
      <xdr:spPr>
        <a:xfrm>
          <a:off x="16357600"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123825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5481300" y="1015936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123825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592300" y="1020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59</xdr:row>
      <xdr:rowOff>85725</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3703300" y="10163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130175</xdr:rowOff>
    </xdr:from>
    <xdr:to>
      <xdr:col>67</xdr:col>
      <xdr:colOff>101600</xdr:colOff>
      <xdr:row>59</xdr:row>
      <xdr:rowOff>60325</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2763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xdr:rowOff>
    </xdr:from>
    <xdr:to>
      <xdr:col>71</xdr:col>
      <xdr:colOff>177800</xdr:colOff>
      <xdr:row>59</xdr:row>
      <xdr:rowOff>47625</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814300" y="1012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165752</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52660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89552</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35007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51452</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2611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F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F00-0000B6020000}"/>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F00-0000B8020000}"/>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F00-0000BA020000}"/>
            </a:ext>
          </a:extLst>
        </xdr:cNvPr>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F00-0000C6020000}"/>
            </a:ext>
          </a:extLst>
        </xdr:cNvPr>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114300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1323300" y="10911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118110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0434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121920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9545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121920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656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F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00000000-0008-0000-0F00-0000F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00000000-0008-0000-0F00-0000F2020000}"/>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0000000-0008-0000-0F00-0000F4020000}"/>
            </a:ext>
          </a:extLst>
        </xdr:cNvPr>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80645</xdr:rowOff>
    </xdr:from>
    <xdr:to>
      <xdr:col>85</xdr:col>
      <xdr:colOff>177800</xdr:colOff>
      <xdr:row>85</xdr:row>
      <xdr:rowOff>10795</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62687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59072</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000000-0008-0000-0F00-000000030000}"/>
            </a:ext>
          </a:extLst>
        </xdr:cNvPr>
        <xdr:cNvSpPr txBox="1"/>
      </xdr:nvSpPr>
      <xdr:spPr>
        <a:xfrm>
          <a:off x="16357600"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57786</xdr:rowOff>
    </xdr:from>
    <xdr:to>
      <xdr:col>81</xdr:col>
      <xdr:colOff>101600</xdr:colOff>
      <xdr:row>84</xdr:row>
      <xdr:rowOff>159386</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5430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108586</xdr:rowOff>
    </xdr:from>
    <xdr:to>
      <xdr:col>85</xdr:col>
      <xdr:colOff>127000</xdr:colOff>
      <xdr:row>84</xdr:row>
      <xdr:rowOff>131445</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5481300" y="145103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34925</xdr:rowOff>
    </xdr:from>
    <xdr:to>
      <xdr:col>76</xdr:col>
      <xdr:colOff>165100</xdr:colOff>
      <xdr:row>84</xdr:row>
      <xdr:rowOff>136525</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4541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85725</xdr:rowOff>
    </xdr:from>
    <xdr:to>
      <xdr:col>81</xdr:col>
      <xdr:colOff>50800</xdr:colOff>
      <xdr:row>84</xdr:row>
      <xdr:rowOff>108586</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4592300" y="144875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36830</xdr:rowOff>
    </xdr:from>
    <xdr:to>
      <xdr:col>72</xdr:col>
      <xdr:colOff>38100</xdr:colOff>
      <xdr:row>84</xdr:row>
      <xdr:rowOff>138430</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3652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85725</xdr:rowOff>
    </xdr:from>
    <xdr:to>
      <xdr:col>76</xdr:col>
      <xdr:colOff>114300</xdr:colOff>
      <xdr:row>84</xdr:row>
      <xdr:rowOff>87630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flipV="1">
          <a:off x="13703300" y="144875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15875</xdr:rowOff>
    </xdr:from>
    <xdr:to>
      <xdr:col>67</xdr:col>
      <xdr:colOff>101600</xdr:colOff>
      <xdr:row>84</xdr:row>
      <xdr:rowOff>117475</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2763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66675</xdr:rowOff>
    </xdr:from>
    <xdr:to>
      <xdr:col>71</xdr:col>
      <xdr:colOff>177800</xdr:colOff>
      <xdr:row>84</xdr:row>
      <xdr:rowOff>87630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814300" y="144684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7" name="n_1ave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778" name="n_2ave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779" name="n_3ave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0" name="n_4ave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150513</xdr:rowOff>
    </xdr:from>
    <xdr:ext cx="405111" cy="259045"/>
    <xdr:sp macro="" textlink="">
      <xdr:nvSpPr>
        <xdr:cNvPr id="781" name="n_1mainValue【消防施設】&#10;有形固定資産減価償却率">
          <a:extLst>
            <a:ext uri="{FF2B5EF4-FFF2-40B4-BE49-F238E27FC236}">
              <a16:creationId xmlns:a16="http://schemas.microsoft.com/office/drawing/2014/main" id="{00000000-0008-0000-0F00-00000D030000}"/>
            </a:ext>
          </a:extLst>
        </xdr:cNvPr>
        <xdr:cNvSpPr txBox="1"/>
      </xdr:nvSpPr>
      <xdr:spPr>
        <a:xfrm>
          <a:off x="152660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127652</xdr:rowOff>
    </xdr:from>
    <xdr:ext cx="405111" cy="259045"/>
    <xdr:sp macro="" textlink="">
      <xdr:nvSpPr>
        <xdr:cNvPr id="782" name="n_2mainValue【消防施設】&#10;有形固定資産減価償却率">
          <a:extLst>
            <a:ext uri="{FF2B5EF4-FFF2-40B4-BE49-F238E27FC236}">
              <a16:creationId xmlns:a16="http://schemas.microsoft.com/office/drawing/2014/main" id="{00000000-0008-0000-0F00-00000E030000}"/>
            </a:ext>
          </a:extLst>
        </xdr:cNvPr>
        <xdr:cNvSpPr txBox="1"/>
      </xdr:nvSpPr>
      <xdr:spPr>
        <a:xfrm>
          <a:off x="14389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129557</xdr:rowOff>
    </xdr:from>
    <xdr:ext cx="405111" cy="259045"/>
    <xdr:sp macro="" textlink="">
      <xdr:nvSpPr>
        <xdr:cNvPr id="783" name="n_3mainValue【消防施設】&#10;有形固定資産減価償却率">
          <a:extLst>
            <a:ext uri="{FF2B5EF4-FFF2-40B4-BE49-F238E27FC236}">
              <a16:creationId xmlns:a16="http://schemas.microsoft.com/office/drawing/2014/main" id="{00000000-0008-0000-0F00-00000F030000}"/>
            </a:ext>
          </a:extLst>
        </xdr:cNvPr>
        <xdr:cNvSpPr txBox="1"/>
      </xdr:nvSpPr>
      <xdr:spPr>
        <a:xfrm>
          <a:off x="13500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108602</xdr:rowOff>
    </xdr:from>
    <xdr:ext cx="405111" cy="259045"/>
    <xdr:sp macro="" textlink="">
      <xdr:nvSpPr>
        <xdr:cNvPr id="784" name="n_4mainValue【消防施設】&#10;有形固定資産減価償却率">
          <a:extLst>
            <a:ext uri="{FF2B5EF4-FFF2-40B4-BE49-F238E27FC236}">
              <a16:creationId xmlns:a16="http://schemas.microsoft.com/office/drawing/2014/main" id="{00000000-0008-0000-0F00-000010030000}"/>
            </a:ext>
          </a:extLst>
        </xdr:cNvPr>
        <xdr:cNvSpPr txBox="1"/>
      </xdr:nvSpPr>
      <xdr:spPr>
        <a:xfrm>
          <a:off x="12611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50309</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445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149623</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xdr:rowOff>
    </xdr:from>
    <xdr:to>
      <xdr:col>116</xdr:col>
      <xdr:colOff>63500</xdr:colOff>
      <xdr:row>84</xdr:row>
      <xdr:rowOff>15239</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1323300" y="144078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145035</xdr:rowOff>
    </xdr:from>
    <xdr:to>
      <xdr:col>107</xdr:col>
      <xdr:colOff>101600</xdr:colOff>
      <xdr:row>84</xdr:row>
      <xdr:rowOff>75185</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24385</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0434300" y="14417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151892</xdr:rowOff>
    </xdr:from>
    <xdr:to>
      <xdr:col>102</xdr:col>
      <xdr:colOff>165100</xdr:colOff>
      <xdr:row>84</xdr:row>
      <xdr:rowOff>82042</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24385</xdr:rowOff>
    </xdr:from>
    <xdr:to>
      <xdr:col>107</xdr:col>
      <xdr:colOff>50800</xdr:colOff>
      <xdr:row>84</xdr:row>
      <xdr:rowOff>31242</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9545300" y="144261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31242</xdr:rowOff>
    </xdr:from>
    <xdr:to>
      <xdr:col>102</xdr:col>
      <xdr:colOff>114300</xdr:colOff>
      <xdr:row>84</xdr:row>
      <xdr:rowOff>38100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8656300" y="144330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160038</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2303</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98569</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105064</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95613</xdr:rowOff>
    </xdr:from>
    <xdr:to>
      <xdr:col>81</xdr:col>
      <xdr:colOff>101600</xdr:colOff>
      <xdr:row>105</xdr:row>
      <xdr:rowOff>25763</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146413</xdr:rowOff>
    </xdr:from>
    <xdr:to>
      <xdr:col>85</xdr:col>
      <xdr:colOff>127000</xdr:colOff>
      <xdr:row>105</xdr:row>
      <xdr:rowOff>5987</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79772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108857</xdr:rowOff>
    </xdr:from>
    <xdr:to>
      <xdr:col>81</xdr:col>
      <xdr:colOff>50800</xdr:colOff>
      <xdr:row>104</xdr:row>
      <xdr:rowOff>146413</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4592300" y="179396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108857</xdr:rowOff>
    </xdr:from>
    <xdr:to>
      <xdr:col>76</xdr:col>
      <xdr:colOff>114300</xdr:colOff>
      <xdr:row>105</xdr:row>
      <xdr:rowOff>20682</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flipV="1">
          <a:off x="13703300" y="17939657"/>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125005</xdr:rowOff>
    </xdr:from>
    <xdr:to>
      <xdr:col>67</xdr:col>
      <xdr:colOff>101600</xdr:colOff>
      <xdr:row>105</xdr:row>
      <xdr:rowOff>55155</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4355</xdr:rowOff>
    </xdr:from>
    <xdr:to>
      <xdr:col>71</xdr:col>
      <xdr:colOff>177800</xdr:colOff>
      <xdr:row>105</xdr:row>
      <xdr:rowOff>20682</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2814300" y="1800660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16890</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F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5" name="【庁舎】&#10;一人当たり面積最小値テキスト">
          <a:extLst>
            <a:ext uri="{FF2B5EF4-FFF2-40B4-BE49-F238E27FC236}">
              <a16:creationId xmlns:a16="http://schemas.microsoft.com/office/drawing/2014/main" id="{00000000-0008-0000-0F00-00009D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927" name="【庁舎】&#10;一人当たり面積最大値テキスト">
          <a:extLst>
            <a:ext uri="{FF2B5EF4-FFF2-40B4-BE49-F238E27FC236}">
              <a16:creationId xmlns:a16="http://schemas.microsoft.com/office/drawing/2014/main" id="{00000000-0008-0000-0F00-00009F030000}"/>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929" name="【庁舎】&#10;一人当たり面積平均値テキスト">
          <a:extLst>
            <a:ext uri="{FF2B5EF4-FFF2-40B4-BE49-F238E27FC236}">
              <a16:creationId xmlns:a16="http://schemas.microsoft.com/office/drawing/2014/main" id="{00000000-0008-0000-0F00-0000A103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93980</xdr:rowOff>
    </xdr:from>
    <xdr:to>
      <xdr:col>116</xdr:col>
      <xdr:colOff>114300</xdr:colOff>
      <xdr:row>100</xdr:row>
      <xdr:rowOff>24130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21107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47007</xdr:rowOff>
    </xdr:from>
    <xdr:ext cx="469744" cy="259045"/>
    <xdr:sp macro="" textlink="">
      <xdr:nvSpPr>
        <xdr:cNvPr id="941" name="【庁舎】&#10;一人当たり面積該当値テキスト">
          <a:extLst>
            <a:ext uri="{FF2B5EF4-FFF2-40B4-BE49-F238E27FC236}">
              <a16:creationId xmlns:a16="http://schemas.microsoft.com/office/drawing/2014/main" id="{00000000-0008-0000-0F00-0000AD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123371</xdr:rowOff>
    </xdr:from>
    <xdr:to>
      <xdr:col>112</xdr:col>
      <xdr:colOff>38100</xdr:colOff>
      <xdr:row>100</xdr:row>
      <xdr:rowOff>53521</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21272500" y="170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144780</xdr:rowOff>
    </xdr:from>
    <xdr:to>
      <xdr:col>116</xdr:col>
      <xdr:colOff>63500</xdr:colOff>
      <xdr:row>100</xdr:row>
      <xdr:rowOff>2721</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21323300" y="1711833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5806</xdr:rowOff>
    </xdr:from>
    <xdr:to>
      <xdr:col>107</xdr:col>
      <xdr:colOff>101600</xdr:colOff>
      <xdr:row>100</xdr:row>
      <xdr:rowOff>107406</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20383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2721</xdr:rowOff>
    </xdr:from>
    <xdr:to>
      <xdr:col>111</xdr:col>
      <xdr:colOff>177800</xdr:colOff>
      <xdr:row>100</xdr:row>
      <xdr:rowOff>56606</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20434300" y="1714772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38463</xdr:rowOff>
    </xdr:from>
    <xdr:to>
      <xdr:col>102</xdr:col>
      <xdr:colOff>165100</xdr:colOff>
      <xdr:row>100</xdr:row>
      <xdr:rowOff>140063</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9494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56606</xdr:rowOff>
    </xdr:from>
    <xdr:to>
      <xdr:col>107</xdr:col>
      <xdr:colOff>50800</xdr:colOff>
      <xdr:row>100</xdr:row>
      <xdr:rowOff>89263</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flipV="1">
          <a:off x="19545300" y="17201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100512</xdr:rowOff>
    </xdr:from>
    <xdr:to>
      <xdr:col>98</xdr:col>
      <xdr:colOff>38100</xdr:colOff>
      <xdr:row>101</xdr:row>
      <xdr:rowOff>30662</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18605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89263</xdr:rowOff>
    </xdr:from>
    <xdr:to>
      <xdr:col>102</xdr:col>
      <xdr:colOff>114300</xdr:colOff>
      <xdr:row>100</xdr:row>
      <xdr:rowOff>151312</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flipV="1">
          <a:off x="18656300" y="172342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950" name="n_1aveValue【庁舎】&#10;一人当たり面積">
          <a:extLst>
            <a:ext uri="{FF2B5EF4-FFF2-40B4-BE49-F238E27FC236}">
              <a16:creationId xmlns:a16="http://schemas.microsoft.com/office/drawing/2014/main" id="{00000000-0008-0000-0F00-0000B6030000}"/>
            </a:ext>
          </a:extLst>
        </xdr:cNvPr>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951" name="n_2aveValue【庁舎】&#10;一人当たり面積">
          <a:extLst>
            <a:ext uri="{FF2B5EF4-FFF2-40B4-BE49-F238E27FC236}">
              <a16:creationId xmlns:a16="http://schemas.microsoft.com/office/drawing/2014/main" id="{00000000-0008-0000-0F00-0000B7030000}"/>
            </a:ext>
          </a:extLst>
        </xdr:cNvPr>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952" name="n_3aveValue【庁舎】&#10;一人当たり面積">
          <a:extLst>
            <a:ext uri="{FF2B5EF4-FFF2-40B4-BE49-F238E27FC236}">
              <a16:creationId xmlns:a16="http://schemas.microsoft.com/office/drawing/2014/main" id="{00000000-0008-0000-0F00-0000B8030000}"/>
            </a:ext>
          </a:extLst>
        </xdr:cNvPr>
        <xdr:cNvSpPr txBox="1"/>
      </xdr:nvSpPr>
      <xdr:spPr>
        <a:xfrm>
          <a:off x="19310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953" name="n_4aveValue【庁舎】&#10;一人当たり面積">
          <a:extLst>
            <a:ext uri="{FF2B5EF4-FFF2-40B4-BE49-F238E27FC236}">
              <a16:creationId xmlns:a16="http://schemas.microsoft.com/office/drawing/2014/main" id="{00000000-0008-0000-0F00-0000B9030000}"/>
            </a:ext>
          </a:extLst>
        </xdr:cNvPr>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70048</xdr:rowOff>
    </xdr:from>
    <xdr:ext cx="469744" cy="259045"/>
    <xdr:sp macro="" textlink="">
      <xdr:nvSpPr>
        <xdr:cNvPr id="954" name="n_1mainValue【庁舎】&#10;一人当たり面積">
          <a:extLst>
            <a:ext uri="{FF2B5EF4-FFF2-40B4-BE49-F238E27FC236}">
              <a16:creationId xmlns:a16="http://schemas.microsoft.com/office/drawing/2014/main" id="{00000000-0008-0000-0F00-0000BA030000}"/>
            </a:ext>
          </a:extLst>
        </xdr:cNvPr>
        <xdr:cNvSpPr txBox="1"/>
      </xdr:nvSpPr>
      <xdr:spPr>
        <a:xfrm>
          <a:off x="21075727" y="1687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123933</xdr:rowOff>
    </xdr:from>
    <xdr:ext cx="469744" cy="259045"/>
    <xdr:sp macro="" textlink="">
      <xdr:nvSpPr>
        <xdr:cNvPr id="955" name="n_2mainValue【庁舎】&#10;一人当たり面積">
          <a:extLst>
            <a:ext uri="{FF2B5EF4-FFF2-40B4-BE49-F238E27FC236}">
              <a16:creationId xmlns:a16="http://schemas.microsoft.com/office/drawing/2014/main" id="{00000000-0008-0000-0F00-0000BB030000}"/>
            </a:ext>
          </a:extLst>
        </xdr:cNvPr>
        <xdr:cNvSpPr txBox="1"/>
      </xdr:nvSpPr>
      <xdr:spPr>
        <a:xfrm>
          <a:off x="20199427" y="169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156590</xdr:rowOff>
    </xdr:from>
    <xdr:ext cx="469744" cy="259045"/>
    <xdr:sp macro="" textlink="">
      <xdr:nvSpPr>
        <xdr:cNvPr id="956" name="n_3mainValue【庁舎】&#10;一人当たり面積">
          <a:extLst>
            <a:ext uri="{FF2B5EF4-FFF2-40B4-BE49-F238E27FC236}">
              <a16:creationId xmlns:a16="http://schemas.microsoft.com/office/drawing/2014/main" id="{00000000-0008-0000-0F00-0000BC030000}"/>
            </a:ext>
          </a:extLst>
        </xdr:cNvPr>
        <xdr:cNvSpPr txBox="1"/>
      </xdr:nvSpPr>
      <xdr:spPr>
        <a:xfrm>
          <a:off x="19310427" y="169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47189</xdr:rowOff>
    </xdr:from>
    <xdr:ext cx="469744" cy="259045"/>
    <xdr:sp macro="" textlink="">
      <xdr:nvSpPr>
        <xdr:cNvPr id="957" name="n_4mainValue【庁舎】&#10;一人当たり面積">
          <a:extLst>
            <a:ext uri="{FF2B5EF4-FFF2-40B4-BE49-F238E27FC236}">
              <a16:creationId xmlns:a16="http://schemas.microsoft.com/office/drawing/2014/main" id="{00000000-0008-0000-0F00-0000BD030000}"/>
            </a:ext>
          </a:extLst>
        </xdr:cNvPr>
        <xdr:cNvSpPr txBox="1"/>
      </xdr:nvSpPr>
      <xdr:spPr>
        <a:xfrm>
          <a:off x="18421427" y="170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F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類似団体と比較して特に有形固定資産減価償却率が高くなっている施設は消防施設、市民会館である。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体育館・プールについては、廃校後の体育館がそのまま残っており、一人当たり面積が高くなっている。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保健センター・保健所については、築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年以上が経過しており、今後大規模改修等が見込まれる。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消防施設については、築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年以上が経過しているものもあり、今後大規模改修等が見込まれる。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zoomScale="85" zoomScaleNormal="85" zoomScaleSheetLayoutView="55" workbookViewId="0"/>
  </sheetViews>
  <sheetFormatPr defaultColWidth="0" defaultRowHeight="13.5" customHeight="1" zeroHeight="1" x14ac:dyDescent="0.15"/>
  <cols>
    <col min="1" max="1" width="6.375" style="41" customWidth="1"/>
    <col min="2" max="107" width="2.5" style="41" customWidth="1"/>
    <col min="108" max="108" width="6.125" style="49" customWidth="1"/>
    <col min="109" max="109" width="5.875" style="48" customWidth="1"/>
    <col min="110" max="16384" width="8.625" style="41" hidden="1"/>
  </cols>
  <sheetData>
    <row r="1" spans="1:109" ht="42.75" customHeight="1" x14ac:dyDescent="0.15">
      <c r="A1" s="39"/>
      <c r="B1" s="40"/>
      <c r="DD1" s="41"/>
      <c r="DE1" s="41"/>
    </row>
    <row r="2" spans="1:109" ht="25.5" customHeight="1" x14ac:dyDescent="0.15">
      <c r="A2" s="42"/>
      <c r="C2" s="42"/>
      <c r="O2" s="42"/>
      <c r="P2" s="42"/>
      <c r="Q2" s="42"/>
      <c r="R2" s="42"/>
      <c r="S2" s="42"/>
      <c r="T2" s="42"/>
      <c r="U2" s="42"/>
      <c r="V2" s="42"/>
      <c r="W2" s="42"/>
      <c r="X2" s="42"/>
      <c r="Y2" s="42"/>
      <c r="Z2" s="42"/>
      <c r="AA2" s="42"/>
      <c r="AB2" s="42"/>
      <c r="AC2" s="42"/>
      <c r="AD2" s="42"/>
      <c r="AE2" s="42"/>
      <c r="AF2" s="42"/>
      <c r="AG2" s="42"/>
      <c r="AH2" s="42"/>
      <c r="AI2" s="42"/>
      <c r="AU2" s="42"/>
      <c r="BG2" s="42"/>
      <c r="BS2" s="42"/>
      <c r="CE2" s="42"/>
      <c r="CQ2" s="42"/>
      <c r="DD2" s="41"/>
      <c r="DE2" s="41"/>
    </row>
    <row r="3" spans="1:109" ht="25.5" customHeight="1" x14ac:dyDescent="0.15">
      <c r="A3" s="42"/>
      <c r="C3" s="42"/>
      <c r="O3" s="42"/>
      <c r="P3" s="42"/>
      <c r="Q3" s="42"/>
      <c r="R3" s="42"/>
      <c r="S3" s="42"/>
      <c r="T3" s="42"/>
      <c r="U3" s="42"/>
      <c r="V3" s="42"/>
      <c r="W3" s="42"/>
      <c r="X3" s="42"/>
      <c r="Y3" s="42"/>
      <c r="Z3" s="42"/>
      <c r="AA3" s="42"/>
      <c r="AB3" s="42"/>
      <c r="AC3" s="42"/>
      <c r="AD3" s="42"/>
      <c r="AE3" s="42"/>
      <c r="AF3" s="42"/>
      <c r="AG3" s="42"/>
      <c r="AH3" s="42"/>
      <c r="AI3" s="42"/>
      <c r="AU3" s="42"/>
      <c r="BG3" s="42"/>
      <c r="BS3" s="42"/>
      <c r="CE3" s="42"/>
      <c r="CQ3" s="42"/>
      <c r="DD3" s="41"/>
      <c r="DE3" s="41"/>
    </row>
    <row r="4" spans="1:109" s="43" customFormat="1"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row>
    <row r="5" spans="1:109" s="43" customFormat="1"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row>
    <row r="6" spans="1:109" s="43" customFormat="1" x14ac:dyDescent="0.15">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row>
    <row r="7" spans="1:109" s="43" customFormat="1"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row>
    <row r="8" spans="1:109" s="43" customFormat="1" x14ac:dyDescent="0.15">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row>
    <row r="9" spans="1:109" s="43" customFormat="1"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row>
    <row r="10" spans="1:109" s="43" customForma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row>
    <row r="11" spans="1:109" s="43" customFormat="1" x14ac:dyDescent="0.1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row>
    <row r="12" spans="1:109" s="43" customFormat="1" x14ac:dyDescent="0.1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row>
    <row r="13" spans="1:109" s="43" customFormat="1" x14ac:dyDescent="0.1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row>
    <row r="14" spans="1:109" s="43" customFormat="1" x14ac:dyDescent="0.1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row>
    <row r="15" spans="1:109" s="43" customFormat="1" x14ac:dyDescent="0.15">
      <c r="A15" s="41"/>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row>
    <row r="16" spans="1:109" s="43" customFormat="1" x14ac:dyDescent="0.15">
      <c r="A16" s="41"/>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row>
    <row r="17" spans="1:109" s="43" customFormat="1" x14ac:dyDescent="0.15">
      <c r="A17" s="41"/>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row>
    <row r="18" spans="1:109" s="43" customFormat="1" x14ac:dyDescent="0.1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row>
    <row r="19" spans="1:109" x14ac:dyDescent="0.15">
      <c r="DD19" s="41"/>
      <c r="DE19" s="41"/>
    </row>
    <row r="20" spans="1:109" x14ac:dyDescent="0.15">
      <c r="DD20" s="41"/>
      <c r="DE20" s="41"/>
    </row>
    <row r="21" spans="1:109" ht="17.25" customHeight="1" x14ac:dyDescent="0.15">
      <c r="B21" s="44"/>
      <c r="C21" s="45"/>
      <c r="D21" s="45"/>
      <c r="E21" s="45"/>
      <c r="F21" s="45"/>
      <c r="G21" s="45"/>
      <c r="H21" s="45"/>
      <c r="I21" s="45"/>
      <c r="J21" s="45"/>
      <c r="K21" s="45"/>
      <c r="L21" s="45"/>
      <c r="M21" s="45"/>
      <c r="N21" s="46"/>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6"/>
      <c r="AU21" s="45"/>
      <c r="AV21" s="45"/>
      <c r="AW21" s="45"/>
      <c r="AX21" s="45"/>
      <c r="AY21" s="45"/>
      <c r="AZ21" s="45"/>
      <c r="BA21" s="45"/>
      <c r="BB21" s="45"/>
      <c r="BC21" s="45"/>
      <c r="BD21" s="45"/>
      <c r="BE21" s="45"/>
      <c r="BF21" s="46"/>
      <c r="BG21" s="45"/>
      <c r="BH21" s="45"/>
      <c r="BI21" s="45"/>
      <c r="BJ21" s="45"/>
      <c r="BK21" s="45"/>
      <c r="BL21" s="45"/>
      <c r="BM21" s="45"/>
      <c r="BN21" s="45"/>
      <c r="BO21" s="45"/>
      <c r="BP21" s="45"/>
      <c r="BQ21" s="45"/>
      <c r="BR21" s="46"/>
      <c r="BS21" s="45"/>
      <c r="BT21" s="45"/>
      <c r="BU21" s="45"/>
      <c r="BV21" s="45"/>
      <c r="BW21" s="45"/>
      <c r="BX21" s="45"/>
      <c r="BY21" s="45"/>
      <c r="BZ21" s="45"/>
      <c r="CA21" s="45"/>
      <c r="CB21" s="45"/>
      <c r="CC21" s="45"/>
      <c r="CD21" s="46"/>
      <c r="CE21" s="45"/>
      <c r="CF21" s="45"/>
      <c r="CG21" s="45"/>
      <c r="CH21" s="45"/>
      <c r="CI21" s="45"/>
      <c r="CJ21" s="45"/>
      <c r="CK21" s="45"/>
      <c r="CL21" s="45"/>
      <c r="CM21" s="45"/>
      <c r="CN21" s="45"/>
      <c r="CO21" s="45"/>
      <c r="CP21" s="46"/>
      <c r="CQ21" s="45"/>
      <c r="CR21" s="45"/>
      <c r="CS21" s="45"/>
      <c r="CT21" s="45"/>
      <c r="CU21" s="45"/>
      <c r="CV21" s="45"/>
      <c r="CW21" s="45"/>
      <c r="CX21" s="45"/>
      <c r="CY21" s="45"/>
      <c r="CZ21" s="45"/>
      <c r="DA21" s="45"/>
      <c r="DB21" s="46"/>
      <c r="DC21" s="45"/>
      <c r="DD21" s="47"/>
      <c r="DE21" s="41"/>
    </row>
    <row r="22" spans="1:109" ht="17.25" customHeight="1" x14ac:dyDescent="0.15">
      <c r="B22" s="48"/>
    </row>
    <row r="23" spans="1:109" x14ac:dyDescent="0.15">
      <c r="B23" s="48"/>
    </row>
    <row r="24" spans="1:109" x14ac:dyDescent="0.15">
      <c r="B24" s="48"/>
    </row>
    <row r="25" spans="1:109" x14ac:dyDescent="0.15">
      <c r="B25" s="48"/>
    </row>
    <row r="26" spans="1:109" x14ac:dyDescent="0.15">
      <c r="B26" s="48"/>
    </row>
    <row r="27" spans="1:109" x14ac:dyDescent="0.15">
      <c r="B27" s="48"/>
    </row>
    <row r="28" spans="1:109" x14ac:dyDescent="0.15">
      <c r="B28" s="48"/>
    </row>
    <row r="29" spans="1:109" x14ac:dyDescent="0.15">
      <c r="B29" s="48"/>
    </row>
    <row r="30" spans="1:109" x14ac:dyDescent="0.15">
      <c r="B30" s="48"/>
    </row>
    <row r="31" spans="1:109" x14ac:dyDescent="0.15">
      <c r="B31" s="48"/>
    </row>
    <row r="32" spans="1:109" x14ac:dyDescent="0.15">
      <c r="B32" s="48"/>
    </row>
    <row r="33" spans="2:109" x14ac:dyDescent="0.15">
      <c r="B33" s="48"/>
    </row>
    <row r="34" spans="2:109" x14ac:dyDescent="0.15">
      <c r="B34" s="48"/>
    </row>
    <row r="35" spans="2:109" x14ac:dyDescent="0.15">
      <c r="B35" s="48"/>
    </row>
    <row r="36" spans="2:109" x14ac:dyDescent="0.15">
      <c r="B36" s="48"/>
    </row>
    <row r="37" spans="2:109" x14ac:dyDescent="0.15">
      <c r="B37" s="48"/>
    </row>
    <row r="38" spans="2:109" x14ac:dyDescent="0.15">
      <c r="B38" s="48"/>
    </row>
    <row r="39" spans="2:109" x14ac:dyDescent="0.15">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2"/>
    </row>
    <row r="40" spans="2:109" x14ac:dyDescent="0.15">
      <c r="B40" s="53"/>
      <c r="DD40" s="53"/>
      <c r="DE40" s="41"/>
    </row>
    <row r="41" spans="2:109" ht="17.25" x14ac:dyDescent="0.15">
      <c r="B41" s="54" t="s">
        <v>50</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7"/>
    </row>
    <row r="42" spans="2:109" x14ac:dyDescent="0.15">
      <c r="B42" s="48"/>
      <c r="G42" s="55"/>
      <c r="I42" s="56"/>
      <c r="J42" s="56"/>
      <c r="K42" s="56"/>
      <c r="AM42" s="55"/>
      <c r="AN42" s="55" t="s">
        <v>51</v>
      </c>
      <c r="AP42" s="56"/>
      <c r="AQ42" s="56"/>
      <c r="AR42" s="56"/>
      <c r="AY42" s="55"/>
      <c r="BA42" s="56"/>
      <c r="BB42" s="56"/>
      <c r="BC42" s="56"/>
      <c r="BK42" s="55"/>
      <c r="BM42" s="56"/>
      <c r="BN42" s="56"/>
      <c r="BO42" s="56"/>
      <c r="BW42" s="55"/>
      <c r="BY42" s="56"/>
      <c r="BZ42" s="56"/>
      <c r="CA42" s="56"/>
      <c r="CI42" s="55"/>
      <c r="CK42" s="56"/>
      <c r="CL42" s="56"/>
      <c r="CM42" s="56"/>
      <c r="CU42" s="55"/>
      <c r="CW42" s="56"/>
      <c r="CX42" s="56"/>
      <c r="CY42" s="56"/>
    </row>
    <row r="43" spans="2:109" ht="13.5" customHeight="1" x14ac:dyDescent="0.15">
      <c r="B43" s="48"/>
      <c r="AN43" s="77" t="s">
        <v>52</v>
      </c>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9"/>
    </row>
    <row r="44" spans="2:109" x14ac:dyDescent="0.15">
      <c r="B44" s="48"/>
      <c r="AN44" s="80"/>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2"/>
    </row>
    <row r="45" spans="2:109" x14ac:dyDescent="0.15">
      <c r="B45" s="48"/>
      <c r="AN45" s="80"/>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2"/>
    </row>
    <row r="46" spans="2:109" x14ac:dyDescent="0.15">
      <c r="B46" s="48"/>
      <c r="AN46" s="80"/>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2"/>
    </row>
    <row r="47" spans="2:109" x14ac:dyDescent="0.15">
      <c r="B47" s="48"/>
      <c r="AN47" s="83"/>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5"/>
    </row>
    <row r="48" spans="2:109" x14ac:dyDescent="0.15">
      <c r="B48" s="48"/>
      <c r="H48" s="57"/>
      <c r="I48" s="57"/>
      <c r="J48" s="57"/>
      <c r="AN48" s="57"/>
      <c r="AO48" s="57"/>
      <c r="AP48" s="57"/>
      <c r="AZ48" s="57"/>
      <c r="BA48" s="57"/>
      <c r="BB48" s="57"/>
      <c r="BL48" s="57"/>
      <c r="BM48" s="57"/>
      <c r="BN48" s="57"/>
      <c r="BX48" s="57"/>
      <c r="BY48" s="57"/>
      <c r="BZ48" s="57"/>
      <c r="CJ48" s="57"/>
      <c r="CK48" s="57"/>
      <c r="CL48" s="57"/>
      <c r="CV48" s="57"/>
      <c r="CW48" s="57"/>
      <c r="CX48" s="57"/>
    </row>
    <row r="49" spans="1:109" x14ac:dyDescent="0.15">
      <c r="B49" s="48"/>
      <c r="AN49" s="41" t="s">
        <v>53</v>
      </c>
    </row>
    <row r="50" spans="1:109" x14ac:dyDescent="0.15">
      <c r="B50" s="48"/>
      <c r="G50" s="86"/>
      <c r="H50" s="86"/>
      <c r="I50" s="86"/>
      <c r="J50" s="86"/>
      <c r="K50" s="58"/>
      <c r="L50" s="58"/>
      <c r="M50" s="59"/>
      <c r="N50" s="59"/>
      <c r="AN50" s="87"/>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9"/>
      <c r="BP50" s="90" t="s">
        <v>45</v>
      </c>
      <c r="BQ50" s="90"/>
      <c r="BR50" s="90"/>
      <c r="BS50" s="90"/>
      <c r="BT50" s="90"/>
      <c r="BU50" s="90"/>
      <c r="BV50" s="90"/>
      <c r="BW50" s="90"/>
      <c r="BX50" s="90" t="s">
        <v>46</v>
      </c>
      <c r="BY50" s="90"/>
      <c r="BZ50" s="90"/>
      <c r="CA50" s="90"/>
      <c r="CB50" s="90"/>
      <c r="CC50" s="90"/>
      <c r="CD50" s="90"/>
      <c r="CE50" s="90"/>
      <c r="CF50" s="90" t="s">
        <v>47</v>
      </c>
      <c r="CG50" s="90"/>
      <c r="CH50" s="90"/>
      <c r="CI50" s="90"/>
      <c r="CJ50" s="90"/>
      <c r="CK50" s="90"/>
      <c r="CL50" s="90"/>
      <c r="CM50" s="90"/>
      <c r="CN50" s="90" t="s">
        <v>48</v>
      </c>
      <c r="CO50" s="90"/>
      <c r="CP50" s="90"/>
      <c r="CQ50" s="90"/>
      <c r="CR50" s="90"/>
      <c r="CS50" s="90"/>
      <c r="CT50" s="90"/>
      <c r="CU50" s="90"/>
      <c r="CV50" s="90" t="s">
        <v>49</v>
      </c>
      <c r="CW50" s="90"/>
      <c r="CX50" s="90"/>
      <c r="CY50" s="90"/>
      <c r="CZ50" s="90"/>
      <c r="DA50" s="90"/>
      <c r="DB50" s="90"/>
      <c r="DC50" s="90"/>
    </row>
    <row r="51" spans="1:109" ht="13.5" customHeight="1" x14ac:dyDescent="0.15">
      <c r="B51" s="48"/>
      <c r="G51" s="96"/>
      <c r="H51" s="96"/>
      <c r="I51" s="94"/>
      <c r="J51" s="94"/>
      <c r="K51" s="92"/>
      <c r="L51" s="92"/>
      <c r="M51" s="92"/>
      <c r="N51" s="92"/>
      <c r="AM51" s="57"/>
      <c r="AN51" s="93" t="s">
        <v>54</v>
      </c>
      <c r="AO51" s="93"/>
      <c r="AP51" s="93"/>
      <c r="AQ51" s="93"/>
      <c r="AR51" s="93"/>
      <c r="AS51" s="93"/>
      <c r="AT51" s="93"/>
      <c r="AU51" s="93"/>
      <c r="AV51" s="93"/>
      <c r="AW51" s="93"/>
      <c r="AX51" s="93"/>
      <c r="AY51" s="93"/>
      <c r="AZ51" s="93"/>
      <c r="BA51" s="93"/>
      <c r="BB51" s="93" t="s">
        <v>55</v>
      </c>
      <c r="BC51" s="93"/>
      <c r="BD51" s="93"/>
      <c r="BE51" s="93"/>
      <c r="BF51" s="93"/>
      <c r="BG51" s="93"/>
      <c r="BH51" s="93"/>
      <c r="BI51" s="93"/>
      <c r="BJ51" s="93"/>
      <c r="BK51" s="93"/>
      <c r="BL51" s="93"/>
      <c r="BM51" s="93"/>
      <c r="BN51" s="93"/>
      <c r="BO51" s="93"/>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row>
    <row r="52" spans="1:109" x14ac:dyDescent="0.15">
      <c r="B52" s="48"/>
      <c r="G52" s="96"/>
      <c r="H52" s="96"/>
      <c r="I52" s="94"/>
      <c r="J52" s="94"/>
      <c r="K52" s="92"/>
      <c r="L52" s="92"/>
      <c r="M52" s="92"/>
      <c r="N52" s="92"/>
      <c r="AM52" s="57"/>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row>
    <row r="53" spans="1:109" x14ac:dyDescent="0.15">
      <c r="A53" s="56"/>
      <c r="B53" s="48"/>
      <c r="G53" s="96"/>
      <c r="H53" s="96"/>
      <c r="I53" s="86"/>
      <c r="J53" s="86"/>
      <c r="K53" s="92"/>
      <c r="L53" s="92"/>
      <c r="M53" s="92"/>
      <c r="N53" s="92"/>
      <c r="AM53" s="57"/>
      <c r="AN53" s="93"/>
      <c r="AO53" s="93"/>
      <c r="AP53" s="93"/>
      <c r="AQ53" s="93"/>
      <c r="AR53" s="93"/>
      <c r="AS53" s="93"/>
      <c r="AT53" s="93"/>
      <c r="AU53" s="93"/>
      <c r="AV53" s="93"/>
      <c r="AW53" s="93"/>
      <c r="AX53" s="93"/>
      <c r="AY53" s="93"/>
      <c r="AZ53" s="93"/>
      <c r="BA53" s="93"/>
      <c r="BB53" s="93" t="s">
        <v>56</v>
      </c>
      <c r="BC53" s="93"/>
      <c r="BD53" s="93"/>
      <c r="BE53" s="93"/>
      <c r="BF53" s="93"/>
      <c r="BG53" s="93"/>
      <c r="BH53" s="93"/>
      <c r="BI53" s="93"/>
      <c r="BJ53" s="93"/>
      <c r="BK53" s="93"/>
      <c r="BL53" s="93"/>
      <c r="BM53" s="93"/>
      <c r="BN53" s="93"/>
      <c r="BO53" s="93"/>
      <c r="BP53" s="91">
        <v>62.1</v>
      </c>
      <c r="BQ53" s="91"/>
      <c r="BR53" s="91"/>
      <c r="BS53" s="91"/>
      <c r="BT53" s="91"/>
      <c r="BU53" s="91"/>
      <c r="BV53" s="91"/>
      <c r="BW53" s="91"/>
      <c r="BX53" s="91">
        <v>64.099999999999994</v>
      </c>
      <c r="BY53" s="91"/>
      <c r="BZ53" s="91"/>
      <c r="CA53" s="91"/>
      <c r="CB53" s="91"/>
      <c r="CC53" s="91"/>
      <c r="CD53" s="91"/>
      <c r="CE53" s="91"/>
      <c r="CF53" s="91">
        <v>64.099999999999994</v>
      </c>
      <c r="CG53" s="91"/>
      <c r="CH53" s="91"/>
      <c r="CI53" s="91"/>
      <c r="CJ53" s="91"/>
      <c r="CK53" s="91"/>
      <c r="CL53" s="91"/>
      <c r="CM53" s="91"/>
      <c r="CN53" s="91">
        <v>65</v>
      </c>
      <c r="CO53" s="91"/>
      <c r="CP53" s="91"/>
      <c r="CQ53" s="91"/>
      <c r="CR53" s="91"/>
      <c r="CS53" s="91"/>
      <c r="CT53" s="91"/>
      <c r="CU53" s="91"/>
      <c r="CV53" s="91">
        <v>67.8</v>
      </c>
      <c r="CW53" s="91"/>
      <c r="CX53" s="91"/>
      <c r="CY53" s="91"/>
      <c r="CZ53" s="91"/>
      <c r="DA53" s="91"/>
      <c r="DB53" s="91"/>
      <c r="DC53" s="91"/>
    </row>
    <row r="54" spans="1:109" x14ac:dyDescent="0.15">
      <c r="A54" s="56"/>
      <c r="B54" s="48"/>
      <c r="G54" s="96"/>
      <c r="H54" s="96"/>
      <c r="I54" s="86"/>
      <c r="J54" s="86"/>
      <c r="K54" s="92"/>
      <c r="L54" s="92"/>
      <c r="M54" s="92"/>
      <c r="N54" s="92"/>
      <c r="AM54" s="57"/>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row>
    <row r="55" spans="1:109" x14ac:dyDescent="0.15">
      <c r="A55" s="56"/>
      <c r="B55" s="48"/>
      <c r="G55" s="86"/>
      <c r="H55" s="86"/>
      <c r="I55" s="86"/>
      <c r="J55" s="86"/>
      <c r="K55" s="92"/>
      <c r="L55" s="92"/>
      <c r="M55" s="92"/>
      <c r="N55" s="92"/>
      <c r="AN55" s="90" t="s">
        <v>57</v>
      </c>
      <c r="AO55" s="90"/>
      <c r="AP55" s="90"/>
      <c r="AQ55" s="90"/>
      <c r="AR55" s="90"/>
      <c r="AS55" s="90"/>
      <c r="AT55" s="90"/>
      <c r="AU55" s="90"/>
      <c r="AV55" s="90"/>
      <c r="AW55" s="90"/>
      <c r="AX55" s="90"/>
      <c r="AY55" s="90"/>
      <c r="AZ55" s="90"/>
      <c r="BA55" s="90"/>
      <c r="BB55" s="93" t="s">
        <v>55</v>
      </c>
      <c r="BC55" s="93"/>
      <c r="BD55" s="93"/>
      <c r="BE55" s="93"/>
      <c r="BF55" s="93"/>
      <c r="BG55" s="93"/>
      <c r="BH55" s="93"/>
      <c r="BI55" s="93"/>
      <c r="BJ55" s="93"/>
      <c r="BK55" s="93"/>
      <c r="BL55" s="93"/>
      <c r="BM55" s="93"/>
      <c r="BN55" s="93"/>
      <c r="BO55" s="93"/>
      <c r="BP55" s="91">
        <v>20.5</v>
      </c>
      <c r="BQ55" s="91"/>
      <c r="BR55" s="91"/>
      <c r="BS55" s="91"/>
      <c r="BT55" s="91"/>
      <c r="BU55" s="91"/>
      <c r="BV55" s="91"/>
      <c r="BW55" s="91"/>
      <c r="BX55" s="91">
        <v>21.4</v>
      </c>
      <c r="BY55" s="91"/>
      <c r="BZ55" s="91"/>
      <c r="CA55" s="91"/>
      <c r="CB55" s="91"/>
      <c r="CC55" s="91"/>
      <c r="CD55" s="91"/>
      <c r="CE55" s="91"/>
      <c r="CF55" s="91">
        <v>12.8</v>
      </c>
      <c r="CG55" s="91"/>
      <c r="CH55" s="91"/>
      <c r="CI55" s="91"/>
      <c r="CJ55" s="91"/>
      <c r="CK55" s="91"/>
      <c r="CL55" s="91"/>
      <c r="CM55" s="91"/>
      <c r="CN55" s="91">
        <v>0</v>
      </c>
      <c r="CO55" s="91"/>
      <c r="CP55" s="91"/>
      <c r="CQ55" s="91"/>
      <c r="CR55" s="91"/>
      <c r="CS55" s="91"/>
      <c r="CT55" s="91"/>
      <c r="CU55" s="91"/>
      <c r="CV55" s="91">
        <v>0</v>
      </c>
      <c r="CW55" s="91"/>
      <c r="CX55" s="91"/>
      <c r="CY55" s="91"/>
      <c r="CZ55" s="91"/>
      <c r="DA55" s="91"/>
      <c r="DB55" s="91"/>
      <c r="DC55" s="91"/>
    </row>
    <row r="56" spans="1:109" x14ac:dyDescent="0.15">
      <c r="A56" s="56"/>
      <c r="B56" s="48"/>
      <c r="G56" s="86"/>
      <c r="H56" s="86"/>
      <c r="I56" s="86"/>
      <c r="J56" s="86"/>
      <c r="K56" s="92"/>
      <c r="L56" s="92"/>
      <c r="M56" s="92"/>
      <c r="N56" s="92"/>
      <c r="AN56" s="90"/>
      <c r="AO56" s="90"/>
      <c r="AP56" s="90"/>
      <c r="AQ56" s="90"/>
      <c r="AR56" s="90"/>
      <c r="AS56" s="90"/>
      <c r="AT56" s="90"/>
      <c r="AU56" s="90"/>
      <c r="AV56" s="90"/>
      <c r="AW56" s="90"/>
      <c r="AX56" s="90"/>
      <c r="AY56" s="90"/>
      <c r="AZ56" s="90"/>
      <c r="BA56" s="90"/>
      <c r="BB56" s="93"/>
      <c r="BC56" s="93"/>
      <c r="BD56" s="93"/>
      <c r="BE56" s="93"/>
      <c r="BF56" s="93"/>
      <c r="BG56" s="93"/>
      <c r="BH56" s="93"/>
      <c r="BI56" s="93"/>
      <c r="BJ56" s="93"/>
      <c r="BK56" s="93"/>
      <c r="BL56" s="93"/>
      <c r="BM56" s="93"/>
      <c r="BN56" s="93"/>
      <c r="BO56" s="93"/>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row>
    <row r="57" spans="1:109" s="56" customFormat="1" x14ac:dyDescent="0.15">
      <c r="B57" s="60"/>
      <c r="G57" s="86"/>
      <c r="H57" s="86"/>
      <c r="I57" s="95"/>
      <c r="J57" s="95"/>
      <c r="K57" s="92"/>
      <c r="L57" s="92"/>
      <c r="M57" s="92"/>
      <c r="N57" s="92"/>
      <c r="AM57" s="41"/>
      <c r="AN57" s="90"/>
      <c r="AO57" s="90"/>
      <c r="AP57" s="90"/>
      <c r="AQ57" s="90"/>
      <c r="AR57" s="90"/>
      <c r="AS57" s="90"/>
      <c r="AT57" s="90"/>
      <c r="AU57" s="90"/>
      <c r="AV57" s="90"/>
      <c r="AW57" s="90"/>
      <c r="AX57" s="90"/>
      <c r="AY57" s="90"/>
      <c r="AZ57" s="90"/>
      <c r="BA57" s="90"/>
      <c r="BB57" s="93" t="s">
        <v>56</v>
      </c>
      <c r="BC57" s="93"/>
      <c r="BD57" s="93"/>
      <c r="BE57" s="93"/>
      <c r="BF57" s="93"/>
      <c r="BG57" s="93"/>
      <c r="BH57" s="93"/>
      <c r="BI57" s="93"/>
      <c r="BJ57" s="93"/>
      <c r="BK57" s="93"/>
      <c r="BL57" s="93"/>
      <c r="BM57" s="93"/>
      <c r="BN57" s="93"/>
      <c r="BO57" s="93"/>
      <c r="BP57" s="91">
        <v>60.3</v>
      </c>
      <c r="BQ57" s="91"/>
      <c r="BR57" s="91"/>
      <c r="BS57" s="91"/>
      <c r="BT57" s="91"/>
      <c r="BU57" s="91"/>
      <c r="BV57" s="91"/>
      <c r="BW57" s="91"/>
      <c r="BX57" s="91">
        <v>60.5</v>
      </c>
      <c r="BY57" s="91"/>
      <c r="BZ57" s="91"/>
      <c r="CA57" s="91"/>
      <c r="CB57" s="91"/>
      <c r="CC57" s="91"/>
      <c r="CD57" s="91"/>
      <c r="CE57" s="91"/>
      <c r="CF57" s="91">
        <v>61.2</v>
      </c>
      <c r="CG57" s="91"/>
      <c r="CH57" s="91"/>
      <c r="CI57" s="91"/>
      <c r="CJ57" s="91"/>
      <c r="CK57" s="91"/>
      <c r="CL57" s="91"/>
      <c r="CM57" s="91"/>
      <c r="CN57" s="91">
        <v>63.1</v>
      </c>
      <c r="CO57" s="91"/>
      <c r="CP57" s="91"/>
      <c r="CQ57" s="91"/>
      <c r="CR57" s="91"/>
      <c r="CS57" s="91"/>
      <c r="CT57" s="91"/>
      <c r="CU57" s="91"/>
      <c r="CV57" s="91">
        <v>63.5</v>
      </c>
      <c r="CW57" s="91"/>
      <c r="CX57" s="91"/>
      <c r="CY57" s="91"/>
      <c r="CZ57" s="91"/>
      <c r="DA57" s="91"/>
      <c r="DB57" s="91"/>
      <c r="DC57" s="91"/>
      <c r="DD57" s="61"/>
      <c r="DE57" s="60"/>
    </row>
    <row r="58" spans="1:109" s="56" customFormat="1" x14ac:dyDescent="0.15">
      <c r="A58" s="41"/>
      <c r="B58" s="60"/>
      <c r="G58" s="86"/>
      <c r="H58" s="86"/>
      <c r="I58" s="95"/>
      <c r="J58" s="95"/>
      <c r="K58" s="92"/>
      <c r="L58" s="92"/>
      <c r="M58" s="92"/>
      <c r="N58" s="92"/>
      <c r="AM58" s="41"/>
      <c r="AN58" s="90"/>
      <c r="AO58" s="90"/>
      <c r="AP58" s="90"/>
      <c r="AQ58" s="90"/>
      <c r="AR58" s="90"/>
      <c r="AS58" s="90"/>
      <c r="AT58" s="90"/>
      <c r="AU58" s="90"/>
      <c r="AV58" s="90"/>
      <c r="AW58" s="90"/>
      <c r="AX58" s="90"/>
      <c r="AY58" s="90"/>
      <c r="AZ58" s="90"/>
      <c r="BA58" s="90"/>
      <c r="BB58" s="93"/>
      <c r="BC58" s="93"/>
      <c r="BD58" s="93"/>
      <c r="BE58" s="93"/>
      <c r="BF58" s="93"/>
      <c r="BG58" s="93"/>
      <c r="BH58" s="93"/>
      <c r="BI58" s="93"/>
      <c r="BJ58" s="93"/>
      <c r="BK58" s="93"/>
      <c r="BL58" s="93"/>
      <c r="BM58" s="93"/>
      <c r="BN58" s="93"/>
      <c r="BO58" s="93"/>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61"/>
      <c r="DE58" s="60"/>
    </row>
    <row r="59" spans="1:109" s="56" customFormat="1" x14ac:dyDescent="0.15">
      <c r="A59" s="41"/>
      <c r="B59" s="60"/>
      <c r="K59" s="62"/>
      <c r="L59" s="62"/>
      <c r="M59" s="62"/>
      <c r="N59" s="62"/>
      <c r="AQ59" s="62"/>
      <c r="AR59" s="62"/>
      <c r="AS59" s="62"/>
      <c r="AT59" s="62"/>
      <c r="BC59" s="62"/>
      <c r="BD59" s="62"/>
      <c r="BE59" s="62"/>
      <c r="BF59" s="62"/>
      <c r="BO59" s="62"/>
      <c r="BP59" s="62"/>
      <c r="BQ59" s="62"/>
      <c r="BR59" s="62"/>
      <c r="CA59" s="62"/>
      <c r="CB59" s="62"/>
      <c r="CC59" s="62"/>
      <c r="CD59" s="62"/>
      <c r="CM59" s="62"/>
      <c r="CN59" s="62"/>
      <c r="CO59" s="62"/>
      <c r="CP59" s="62"/>
      <c r="CY59" s="62"/>
      <c r="CZ59" s="62"/>
      <c r="DA59" s="62"/>
      <c r="DB59" s="62"/>
      <c r="DC59" s="62"/>
      <c r="DD59" s="61"/>
      <c r="DE59" s="60"/>
    </row>
    <row r="60" spans="1:109" s="56" customFormat="1" x14ac:dyDescent="0.15">
      <c r="A60" s="41"/>
      <c r="B60" s="60"/>
      <c r="K60" s="62"/>
      <c r="L60" s="62"/>
      <c r="M60" s="62"/>
      <c r="N60" s="62"/>
      <c r="AQ60" s="62"/>
      <c r="AR60" s="62"/>
      <c r="AS60" s="62"/>
      <c r="AT60" s="62"/>
      <c r="BC60" s="62"/>
      <c r="BD60" s="62"/>
      <c r="BE60" s="62"/>
      <c r="BF60" s="62"/>
      <c r="BO60" s="62"/>
      <c r="BP60" s="62"/>
      <c r="BQ60" s="62"/>
      <c r="BR60" s="62"/>
      <c r="CA60" s="62"/>
      <c r="CB60" s="62"/>
      <c r="CC60" s="62"/>
      <c r="CD60" s="62"/>
      <c r="CM60" s="62"/>
      <c r="CN60" s="62"/>
      <c r="CO60" s="62"/>
      <c r="CP60" s="62"/>
      <c r="CY60" s="62"/>
      <c r="CZ60" s="62"/>
      <c r="DA60" s="62"/>
      <c r="DB60" s="62"/>
      <c r="DC60" s="62"/>
      <c r="DD60" s="61"/>
      <c r="DE60" s="60"/>
    </row>
    <row r="61" spans="1:109" s="56" customFormat="1" x14ac:dyDescent="0.15">
      <c r="A61" s="41"/>
      <c r="B61" s="63"/>
      <c r="C61" s="64"/>
      <c r="D61" s="64"/>
      <c r="E61" s="64"/>
      <c r="F61" s="64"/>
      <c r="G61" s="64"/>
      <c r="H61" s="64"/>
      <c r="I61" s="64"/>
      <c r="J61" s="64"/>
      <c r="K61" s="64"/>
      <c r="L61" s="64"/>
      <c r="M61" s="65"/>
      <c r="N61" s="65"/>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5"/>
      <c r="AT61" s="65"/>
      <c r="AU61" s="64"/>
      <c r="AV61" s="64"/>
      <c r="AW61" s="64"/>
      <c r="AX61" s="64"/>
      <c r="AY61" s="64"/>
      <c r="AZ61" s="64"/>
      <c r="BA61" s="64"/>
      <c r="BB61" s="64"/>
      <c r="BC61" s="64"/>
      <c r="BD61" s="64"/>
      <c r="BE61" s="65"/>
      <c r="BF61" s="65"/>
      <c r="BG61" s="64"/>
      <c r="BH61" s="64"/>
      <c r="BI61" s="64"/>
      <c r="BJ61" s="64"/>
      <c r="BK61" s="64"/>
      <c r="BL61" s="64"/>
      <c r="BM61" s="64"/>
      <c r="BN61" s="64"/>
      <c r="BO61" s="64"/>
      <c r="BP61" s="64"/>
      <c r="BQ61" s="65"/>
      <c r="BR61" s="65"/>
      <c r="BS61" s="64"/>
      <c r="BT61" s="64"/>
      <c r="BU61" s="64"/>
      <c r="BV61" s="64"/>
      <c r="BW61" s="64"/>
      <c r="BX61" s="64"/>
      <c r="BY61" s="64"/>
      <c r="BZ61" s="64"/>
      <c r="CA61" s="64"/>
      <c r="CB61" s="64"/>
      <c r="CC61" s="65"/>
      <c r="CD61" s="65"/>
      <c r="CE61" s="64"/>
      <c r="CF61" s="64"/>
      <c r="CG61" s="64"/>
      <c r="CH61" s="64"/>
      <c r="CI61" s="64"/>
      <c r="CJ61" s="64"/>
      <c r="CK61" s="64"/>
      <c r="CL61" s="64"/>
      <c r="CM61" s="64"/>
      <c r="CN61" s="64"/>
      <c r="CO61" s="65"/>
      <c r="CP61" s="65"/>
      <c r="CQ61" s="64"/>
      <c r="CR61" s="64"/>
      <c r="CS61" s="64"/>
      <c r="CT61" s="64"/>
      <c r="CU61" s="64"/>
      <c r="CV61" s="64"/>
      <c r="CW61" s="64"/>
      <c r="CX61" s="64"/>
      <c r="CY61" s="64"/>
      <c r="CZ61" s="64"/>
      <c r="DA61" s="65"/>
      <c r="DB61" s="65"/>
      <c r="DC61" s="65"/>
      <c r="DD61" s="66"/>
      <c r="DE61" s="60"/>
    </row>
    <row r="62" spans="1:109" x14ac:dyDescent="0.15">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41"/>
    </row>
    <row r="63" spans="1:109" ht="17.25" x14ac:dyDescent="0.15">
      <c r="B63" s="67" t="s">
        <v>58</v>
      </c>
    </row>
    <row r="64" spans="1:109" x14ac:dyDescent="0.15">
      <c r="B64" s="48"/>
      <c r="G64" s="55"/>
      <c r="I64" s="68"/>
      <c r="J64" s="68"/>
      <c r="K64" s="68"/>
      <c r="L64" s="68"/>
      <c r="M64" s="68"/>
      <c r="N64" s="69"/>
      <c r="AM64" s="55"/>
      <c r="AN64" s="55" t="s">
        <v>51</v>
      </c>
      <c r="AP64" s="56"/>
      <c r="AQ64" s="56"/>
      <c r="AR64" s="56"/>
      <c r="AY64" s="55"/>
      <c r="BA64" s="56"/>
      <c r="BB64" s="56"/>
      <c r="BC64" s="56"/>
      <c r="BK64" s="55"/>
      <c r="BM64" s="56"/>
      <c r="BN64" s="56"/>
      <c r="BO64" s="56"/>
      <c r="BW64" s="55"/>
      <c r="BY64" s="56"/>
      <c r="BZ64" s="56"/>
      <c r="CA64" s="56"/>
      <c r="CI64" s="55"/>
      <c r="CK64" s="56"/>
      <c r="CL64" s="56"/>
      <c r="CM64" s="56"/>
      <c r="CU64" s="55"/>
      <c r="CW64" s="56"/>
      <c r="CX64" s="56"/>
      <c r="CY64" s="56"/>
    </row>
    <row r="65" spans="2:107" x14ac:dyDescent="0.15">
      <c r="B65" s="48"/>
      <c r="AN65" s="77" t="s">
        <v>59</v>
      </c>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9"/>
    </row>
    <row r="66" spans="2:107" x14ac:dyDescent="0.15">
      <c r="B66" s="48"/>
      <c r="AN66" s="80"/>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2"/>
    </row>
    <row r="67" spans="2:107" x14ac:dyDescent="0.15">
      <c r="B67" s="48"/>
      <c r="AN67" s="80"/>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2"/>
    </row>
    <row r="68" spans="2:107" x14ac:dyDescent="0.15">
      <c r="B68" s="48"/>
      <c r="AN68" s="80"/>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2"/>
    </row>
    <row r="69" spans="2:107" x14ac:dyDescent="0.15">
      <c r="B69" s="48"/>
      <c r="AN69" s="83"/>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5"/>
    </row>
    <row r="70" spans="2:107" x14ac:dyDescent="0.15">
      <c r="B70" s="48"/>
      <c r="H70" s="70"/>
      <c r="I70" s="70"/>
      <c r="J70" s="71"/>
      <c r="K70" s="71"/>
      <c r="L70" s="72"/>
      <c r="M70" s="71"/>
      <c r="N70" s="72"/>
      <c r="AN70" s="57"/>
      <c r="AO70" s="57"/>
      <c r="AP70" s="57"/>
      <c r="AZ70" s="57"/>
      <c r="BA70" s="57"/>
      <c r="BB70" s="57"/>
      <c r="BL70" s="57"/>
      <c r="BM70" s="57"/>
      <c r="BN70" s="57"/>
      <c r="BX70" s="57"/>
      <c r="BY70" s="57"/>
      <c r="BZ70" s="57"/>
      <c r="CJ70" s="57"/>
      <c r="CK70" s="57"/>
      <c r="CL70" s="57"/>
      <c r="CV70" s="57"/>
      <c r="CW70" s="57"/>
      <c r="CX70" s="57"/>
    </row>
    <row r="71" spans="2:107" x14ac:dyDescent="0.15">
      <c r="B71" s="48"/>
      <c r="G71" s="73"/>
      <c r="I71" s="74"/>
      <c r="J71" s="71"/>
      <c r="K71" s="71"/>
      <c r="L71" s="72"/>
      <c r="M71" s="71"/>
      <c r="N71" s="72"/>
      <c r="AM71" s="73"/>
      <c r="AN71" s="41" t="s">
        <v>53</v>
      </c>
    </row>
    <row r="72" spans="2:107" x14ac:dyDescent="0.15">
      <c r="B72" s="48"/>
      <c r="G72" s="86"/>
      <c r="H72" s="86"/>
      <c r="I72" s="86"/>
      <c r="J72" s="86"/>
      <c r="K72" s="58"/>
      <c r="L72" s="58"/>
      <c r="M72" s="59"/>
      <c r="N72" s="59"/>
      <c r="AN72" s="87"/>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9"/>
      <c r="BP72" s="90" t="s">
        <v>45</v>
      </c>
      <c r="BQ72" s="90"/>
      <c r="BR72" s="90"/>
      <c r="BS72" s="90"/>
      <c r="BT72" s="90"/>
      <c r="BU72" s="90"/>
      <c r="BV72" s="90"/>
      <c r="BW72" s="90"/>
      <c r="BX72" s="90" t="s">
        <v>46</v>
      </c>
      <c r="BY72" s="90"/>
      <c r="BZ72" s="90"/>
      <c r="CA72" s="90"/>
      <c r="CB72" s="90"/>
      <c r="CC72" s="90"/>
      <c r="CD72" s="90"/>
      <c r="CE72" s="90"/>
      <c r="CF72" s="90" t="s">
        <v>47</v>
      </c>
      <c r="CG72" s="90"/>
      <c r="CH72" s="90"/>
      <c r="CI72" s="90"/>
      <c r="CJ72" s="90"/>
      <c r="CK72" s="90"/>
      <c r="CL72" s="90"/>
      <c r="CM72" s="90"/>
      <c r="CN72" s="90" t="s">
        <v>48</v>
      </c>
      <c r="CO72" s="90"/>
      <c r="CP72" s="90"/>
      <c r="CQ72" s="90"/>
      <c r="CR72" s="90"/>
      <c r="CS72" s="90"/>
      <c r="CT72" s="90"/>
      <c r="CU72" s="90"/>
      <c r="CV72" s="90" t="s">
        <v>49</v>
      </c>
      <c r="CW72" s="90"/>
      <c r="CX72" s="90"/>
      <c r="CY72" s="90"/>
      <c r="CZ72" s="90"/>
      <c r="DA72" s="90"/>
      <c r="DB72" s="90"/>
      <c r="DC72" s="90"/>
    </row>
    <row r="73" spans="2:107" x14ac:dyDescent="0.15">
      <c r="B73" s="48"/>
      <c r="G73" s="96"/>
      <c r="H73" s="96"/>
      <c r="I73" s="96"/>
      <c r="J73" s="96"/>
      <c r="K73" s="97"/>
      <c r="L73" s="97"/>
      <c r="M73" s="97"/>
      <c r="N73" s="97"/>
      <c r="AM73" s="57"/>
      <c r="AN73" s="93" t="s">
        <v>54</v>
      </c>
      <c r="AO73" s="93"/>
      <c r="AP73" s="93"/>
      <c r="AQ73" s="93"/>
      <c r="AR73" s="93"/>
      <c r="AS73" s="93"/>
      <c r="AT73" s="93"/>
      <c r="AU73" s="93"/>
      <c r="AV73" s="93"/>
      <c r="AW73" s="93"/>
      <c r="AX73" s="93"/>
      <c r="AY73" s="93"/>
      <c r="AZ73" s="93"/>
      <c r="BA73" s="93"/>
      <c r="BB73" s="93" t="s">
        <v>55</v>
      </c>
      <c r="BC73" s="93"/>
      <c r="BD73" s="93"/>
      <c r="BE73" s="93"/>
      <c r="BF73" s="93"/>
      <c r="BG73" s="93"/>
      <c r="BH73" s="93"/>
      <c r="BI73" s="93"/>
      <c r="BJ73" s="93"/>
      <c r="BK73" s="93"/>
      <c r="BL73" s="93"/>
      <c r="BM73" s="93"/>
      <c r="BN73" s="93"/>
      <c r="BO73" s="93"/>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row>
    <row r="74" spans="2:107" x14ac:dyDescent="0.15">
      <c r="B74" s="48"/>
      <c r="G74" s="96"/>
      <c r="H74" s="96"/>
      <c r="I74" s="96"/>
      <c r="J74" s="96"/>
      <c r="K74" s="97"/>
      <c r="L74" s="97"/>
      <c r="M74" s="97"/>
      <c r="N74" s="97"/>
      <c r="AM74" s="57"/>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row>
    <row r="75" spans="2:107" x14ac:dyDescent="0.15">
      <c r="B75" s="48"/>
      <c r="G75" s="96"/>
      <c r="H75" s="96"/>
      <c r="I75" s="86"/>
      <c r="J75" s="86"/>
      <c r="K75" s="92"/>
      <c r="L75" s="92"/>
      <c r="M75" s="92"/>
      <c r="N75" s="92"/>
      <c r="AM75" s="57"/>
      <c r="AN75" s="93"/>
      <c r="AO75" s="93"/>
      <c r="AP75" s="93"/>
      <c r="AQ75" s="93"/>
      <c r="AR75" s="93"/>
      <c r="AS75" s="93"/>
      <c r="AT75" s="93"/>
      <c r="AU75" s="93"/>
      <c r="AV75" s="93"/>
      <c r="AW75" s="93"/>
      <c r="AX75" s="93"/>
      <c r="AY75" s="93"/>
      <c r="AZ75" s="93"/>
      <c r="BA75" s="93"/>
      <c r="BB75" s="93" t="s">
        <v>60</v>
      </c>
      <c r="BC75" s="93"/>
      <c r="BD75" s="93"/>
      <c r="BE75" s="93"/>
      <c r="BF75" s="93"/>
      <c r="BG75" s="93"/>
      <c r="BH75" s="93"/>
      <c r="BI75" s="93"/>
      <c r="BJ75" s="93"/>
      <c r="BK75" s="93"/>
      <c r="BL75" s="93"/>
      <c r="BM75" s="93"/>
      <c r="BN75" s="93"/>
      <c r="BO75" s="93"/>
      <c r="BP75" s="91">
        <v>4.8</v>
      </c>
      <c r="BQ75" s="91"/>
      <c r="BR75" s="91"/>
      <c r="BS75" s="91"/>
      <c r="BT75" s="91"/>
      <c r="BU75" s="91"/>
      <c r="BV75" s="91"/>
      <c r="BW75" s="91"/>
      <c r="BX75" s="91">
        <v>3</v>
      </c>
      <c r="BY75" s="91"/>
      <c r="BZ75" s="91"/>
      <c r="CA75" s="91"/>
      <c r="CB75" s="91"/>
      <c r="CC75" s="91"/>
      <c r="CD75" s="91"/>
      <c r="CE75" s="91"/>
      <c r="CF75" s="91">
        <v>1.7</v>
      </c>
      <c r="CG75" s="91"/>
      <c r="CH75" s="91"/>
      <c r="CI75" s="91"/>
      <c r="CJ75" s="91"/>
      <c r="CK75" s="91"/>
      <c r="CL75" s="91"/>
      <c r="CM75" s="91"/>
      <c r="CN75" s="91">
        <v>0.4</v>
      </c>
      <c r="CO75" s="91"/>
      <c r="CP75" s="91"/>
      <c r="CQ75" s="91"/>
      <c r="CR75" s="91"/>
      <c r="CS75" s="91"/>
      <c r="CT75" s="91"/>
      <c r="CU75" s="91"/>
      <c r="CV75" s="91">
        <v>1.1000000000000001</v>
      </c>
      <c r="CW75" s="91"/>
      <c r="CX75" s="91"/>
      <c r="CY75" s="91"/>
      <c r="CZ75" s="91"/>
      <c r="DA75" s="91"/>
      <c r="DB75" s="91"/>
      <c r="DC75" s="91"/>
    </row>
    <row r="76" spans="2:107" x14ac:dyDescent="0.15">
      <c r="B76" s="48"/>
      <c r="G76" s="96"/>
      <c r="H76" s="96"/>
      <c r="I76" s="86"/>
      <c r="J76" s="86"/>
      <c r="K76" s="92"/>
      <c r="L76" s="92"/>
      <c r="M76" s="92"/>
      <c r="N76" s="92"/>
      <c r="AM76" s="57"/>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row>
    <row r="77" spans="2:107" x14ac:dyDescent="0.15">
      <c r="B77" s="48"/>
      <c r="G77" s="86"/>
      <c r="H77" s="86"/>
      <c r="I77" s="86"/>
      <c r="J77" s="86"/>
      <c r="K77" s="97"/>
      <c r="L77" s="97"/>
      <c r="M77" s="97"/>
      <c r="N77" s="97"/>
      <c r="AN77" s="90" t="s">
        <v>57</v>
      </c>
      <c r="AO77" s="90"/>
      <c r="AP77" s="90"/>
      <c r="AQ77" s="90"/>
      <c r="AR77" s="90"/>
      <c r="AS77" s="90"/>
      <c r="AT77" s="90"/>
      <c r="AU77" s="90"/>
      <c r="AV77" s="90"/>
      <c r="AW77" s="90"/>
      <c r="AX77" s="90"/>
      <c r="AY77" s="90"/>
      <c r="AZ77" s="90"/>
      <c r="BA77" s="90"/>
      <c r="BB77" s="93" t="s">
        <v>55</v>
      </c>
      <c r="BC77" s="93"/>
      <c r="BD77" s="93"/>
      <c r="BE77" s="93"/>
      <c r="BF77" s="93"/>
      <c r="BG77" s="93"/>
      <c r="BH77" s="93"/>
      <c r="BI77" s="93"/>
      <c r="BJ77" s="93"/>
      <c r="BK77" s="93"/>
      <c r="BL77" s="93"/>
      <c r="BM77" s="93"/>
      <c r="BN77" s="93"/>
      <c r="BO77" s="93"/>
      <c r="BP77" s="91">
        <v>20.5</v>
      </c>
      <c r="BQ77" s="91"/>
      <c r="BR77" s="91"/>
      <c r="BS77" s="91"/>
      <c r="BT77" s="91"/>
      <c r="BU77" s="91"/>
      <c r="BV77" s="91"/>
      <c r="BW77" s="91"/>
      <c r="BX77" s="91">
        <v>21.4</v>
      </c>
      <c r="BY77" s="91"/>
      <c r="BZ77" s="91"/>
      <c r="CA77" s="91"/>
      <c r="CB77" s="91"/>
      <c r="CC77" s="91"/>
      <c r="CD77" s="91"/>
      <c r="CE77" s="91"/>
      <c r="CF77" s="91">
        <v>12.8</v>
      </c>
      <c r="CG77" s="91"/>
      <c r="CH77" s="91"/>
      <c r="CI77" s="91"/>
      <c r="CJ77" s="91"/>
      <c r="CK77" s="91"/>
      <c r="CL77" s="91"/>
      <c r="CM77" s="91"/>
      <c r="CN77" s="91">
        <v>0</v>
      </c>
      <c r="CO77" s="91"/>
      <c r="CP77" s="91"/>
      <c r="CQ77" s="91"/>
      <c r="CR77" s="91"/>
      <c r="CS77" s="91"/>
      <c r="CT77" s="91"/>
      <c r="CU77" s="91"/>
      <c r="CV77" s="91">
        <v>0</v>
      </c>
      <c r="CW77" s="91"/>
      <c r="CX77" s="91"/>
      <c r="CY77" s="91"/>
      <c r="CZ77" s="91"/>
      <c r="DA77" s="91"/>
      <c r="DB77" s="91"/>
      <c r="DC77" s="91"/>
    </row>
    <row r="78" spans="2:107" x14ac:dyDescent="0.15">
      <c r="B78" s="48"/>
      <c r="G78" s="86"/>
      <c r="H78" s="86"/>
      <c r="I78" s="86"/>
      <c r="J78" s="86"/>
      <c r="K78" s="97"/>
      <c r="L78" s="97"/>
      <c r="M78" s="97"/>
      <c r="N78" s="97"/>
      <c r="AN78" s="90"/>
      <c r="AO78" s="90"/>
      <c r="AP78" s="90"/>
      <c r="AQ78" s="90"/>
      <c r="AR78" s="90"/>
      <c r="AS78" s="90"/>
      <c r="AT78" s="90"/>
      <c r="AU78" s="90"/>
      <c r="AV78" s="90"/>
      <c r="AW78" s="90"/>
      <c r="AX78" s="90"/>
      <c r="AY78" s="90"/>
      <c r="AZ78" s="90"/>
      <c r="BA78" s="90"/>
      <c r="BB78" s="93"/>
      <c r="BC78" s="93"/>
      <c r="BD78" s="93"/>
      <c r="BE78" s="93"/>
      <c r="BF78" s="93"/>
      <c r="BG78" s="93"/>
      <c r="BH78" s="93"/>
      <c r="BI78" s="93"/>
      <c r="BJ78" s="93"/>
      <c r="BK78" s="93"/>
      <c r="BL78" s="93"/>
      <c r="BM78" s="93"/>
      <c r="BN78" s="93"/>
      <c r="BO78" s="93"/>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row>
    <row r="79" spans="2:107" x14ac:dyDescent="0.15">
      <c r="B79" s="48"/>
      <c r="G79" s="86"/>
      <c r="H79" s="86"/>
      <c r="I79" s="95"/>
      <c r="J79" s="95"/>
      <c r="K79" s="98"/>
      <c r="L79" s="98"/>
      <c r="M79" s="98"/>
      <c r="N79" s="98"/>
      <c r="AN79" s="90"/>
      <c r="AO79" s="90"/>
      <c r="AP79" s="90"/>
      <c r="AQ79" s="90"/>
      <c r="AR79" s="90"/>
      <c r="AS79" s="90"/>
      <c r="AT79" s="90"/>
      <c r="AU79" s="90"/>
      <c r="AV79" s="90"/>
      <c r="AW79" s="90"/>
      <c r="AX79" s="90"/>
      <c r="AY79" s="90"/>
      <c r="AZ79" s="90"/>
      <c r="BA79" s="90"/>
      <c r="BB79" s="93" t="s">
        <v>60</v>
      </c>
      <c r="BC79" s="93"/>
      <c r="BD79" s="93"/>
      <c r="BE79" s="93"/>
      <c r="BF79" s="93"/>
      <c r="BG79" s="93"/>
      <c r="BH79" s="93"/>
      <c r="BI79" s="93"/>
      <c r="BJ79" s="93"/>
      <c r="BK79" s="93"/>
      <c r="BL79" s="93"/>
      <c r="BM79" s="93"/>
      <c r="BN79" s="93"/>
      <c r="BO79" s="93"/>
      <c r="BP79" s="91">
        <v>7.9</v>
      </c>
      <c r="BQ79" s="91"/>
      <c r="BR79" s="91"/>
      <c r="BS79" s="91"/>
      <c r="BT79" s="91"/>
      <c r="BU79" s="91"/>
      <c r="BV79" s="91"/>
      <c r="BW79" s="91"/>
      <c r="BX79" s="91">
        <v>7.7</v>
      </c>
      <c r="BY79" s="91"/>
      <c r="BZ79" s="91"/>
      <c r="CA79" s="91"/>
      <c r="CB79" s="91"/>
      <c r="CC79" s="91"/>
      <c r="CD79" s="91"/>
      <c r="CE79" s="91"/>
      <c r="CF79" s="91">
        <v>7.3</v>
      </c>
      <c r="CG79" s="91"/>
      <c r="CH79" s="91"/>
      <c r="CI79" s="91"/>
      <c r="CJ79" s="91"/>
      <c r="CK79" s="91"/>
      <c r="CL79" s="91"/>
      <c r="CM79" s="91"/>
      <c r="CN79" s="91">
        <v>7.2</v>
      </c>
      <c r="CO79" s="91"/>
      <c r="CP79" s="91"/>
      <c r="CQ79" s="91"/>
      <c r="CR79" s="91"/>
      <c r="CS79" s="91"/>
      <c r="CT79" s="91"/>
      <c r="CU79" s="91"/>
      <c r="CV79" s="91">
        <v>7.2</v>
      </c>
      <c r="CW79" s="91"/>
      <c r="CX79" s="91"/>
      <c r="CY79" s="91"/>
      <c r="CZ79" s="91"/>
      <c r="DA79" s="91"/>
      <c r="DB79" s="91"/>
      <c r="DC79" s="91"/>
    </row>
    <row r="80" spans="2:107" x14ac:dyDescent="0.15">
      <c r="B80" s="48"/>
      <c r="G80" s="86"/>
      <c r="H80" s="86"/>
      <c r="I80" s="95"/>
      <c r="J80" s="95"/>
      <c r="K80" s="98"/>
      <c r="L80" s="98"/>
      <c r="M80" s="98"/>
      <c r="N80" s="98"/>
      <c r="AN80" s="90"/>
      <c r="AO80" s="90"/>
      <c r="AP80" s="90"/>
      <c r="AQ80" s="90"/>
      <c r="AR80" s="90"/>
      <c r="AS80" s="90"/>
      <c r="AT80" s="90"/>
      <c r="AU80" s="90"/>
      <c r="AV80" s="90"/>
      <c r="AW80" s="90"/>
      <c r="AX80" s="90"/>
      <c r="AY80" s="90"/>
      <c r="AZ80" s="90"/>
      <c r="BA80" s="90"/>
      <c r="BB80" s="93"/>
      <c r="BC80" s="93"/>
      <c r="BD80" s="93"/>
      <c r="BE80" s="93"/>
      <c r="BF80" s="93"/>
      <c r="BG80" s="93"/>
      <c r="BH80" s="93"/>
      <c r="BI80" s="93"/>
      <c r="BJ80" s="93"/>
      <c r="BK80" s="93"/>
      <c r="BL80" s="93"/>
      <c r="BM80" s="93"/>
      <c r="BN80" s="93"/>
      <c r="BO80" s="93"/>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row>
    <row r="81" spans="2:109" x14ac:dyDescent="0.15">
      <c r="B81" s="48"/>
    </row>
    <row r="82" spans="2:109" ht="17.25" x14ac:dyDescent="0.15">
      <c r="B82" s="48"/>
      <c r="K82" s="75"/>
      <c r="L82" s="75"/>
      <c r="M82" s="75"/>
      <c r="N82" s="75"/>
      <c r="AQ82" s="75"/>
      <c r="AR82" s="75"/>
      <c r="AS82" s="75"/>
      <c r="AT82" s="75"/>
      <c r="BC82" s="75"/>
      <c r="BD82" s="75"/>
      <c r="BE82" s="75"/>
      <c r="BF82" s="75"/>
      <c r="BO82" s="75"/>
      <c r="BP82" s="75"/>
      <c r="BQ82" s="75"/>
      <c r="BR82" s="75"/>
      <c r="CA82" s="75"/>
      <c r="CB82" s="75"/>
      <c r="CC82" s="75"/>
      <c r="CD82" s="75"/>
      <c r="CM82" s="75"/>
      <c r="CN82" s="75"/>
      <c r="CO82" s="75"/>
      <c r="CP82" s="75"/>
      <c r="CY82" s="75"/>
      <c r="CZ82" s="75"/>
      <c r="DA82" s="75"/>
      <c r="DB82" s="75"/>
      <c r="DC82" s="75"/>
    </row>
    <row r="83" spans="2:109" x14ac:dyDescent="0.15">
      <c r="B83" s="50"/>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2"/>
    </row>
    <row r="84" spans="2:109" x14ac:dyDescent="0.15">
      <c r="DD84" s="41"/>
      <c r="DE84" s="41"/>
    </row>
    <row r="85" spans="2:109" x14ac:dyDescent="0.15">
      <c r="DD85" s="41"/>
      <c r="DE85" s="41"/>
    </row>
  </sheetData>
  <sheetProtection algorithmName="SHA-512" hashValue="LZOviQOlp+OqX9lMILQ8wbHj+teFeP7gR2WJ57b/jP9WKqAy2a8g5WTxWAWPwF3lB1uit8VfgL1pQR+QqEt6wA==" saltValue="7x9+tcaWquNWYArsZpUz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9"/>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1" zoomScaleNormal="100" zoomScaleSheetLayoutView="70" workbookViewId="0"/>
  </sheetViews>
  <sheetFormatPr defaultColWidth="0" defaultRowHeight="13.5" customHeight="1" zeroHeight="1" x14ac:dyDescent="0.15"/>
  <cols>
    <col min="1" max="34" width="2.5" style="76" customWidth="1"/>
    <col min="35" max="122" width="2.5" style="43" customWidth="1"/>
    <col min="123" max="16384" width="2.5" style="43" hidden="1"/>
  </cols>
  <sheetData>
    <row r="1" spans="1:34" ht="13.5" customHeight="1" x14ac:dyDescent="0.1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x14ac:dyDescent="0.15">
      <c r="S2" s="43"/>
      <c r="AH2" s="43"/>
    </row>
    <row r="3" spans="1:34" x14ac:dyDescent="0.15">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1:34" x14ac:dyDescent="0.15"/>
    <row r="5" spans="1:34" x14ac:dyDescent="0.15"/>
    <row r="6" spans="1:34" x14ac:dyDescent="0.15"/>
    <row r="7" spans="1:34" x14ac:dyDescent="0.15"/>
    <row r="8" spans="1:34" x14ac:dyDescent="0.15"/>
    <row r="9" spans="1:34" x14ac:dyDescent="0.15">
      <c r="AH9" s="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43"/>
    </row>
    <row r="18" spans="12:34" x14ac:dyDescent="0.15"/>
    <row r="19" spans="12:34" x14ac:dyDescent="0.15"/>
    <row r="20" spans="12:34" x14ac:dyDescent="0.15">
      <c r="AH20" s="43"/>
    </row>
    <row r="21" spans="12:34" x14ac:dyDescent="0.15">
      <c r="AH21" s="43"/>
    </row>
    <row r="22" spans="12:34" x14ac:dyDescent="0.15"/>
    <row r="23" spans="12:34" x14ac:dyDescent="0.15"/>
    <row r="24" spans="12:34" x14ac:dyDescent="0.15">
      <c r="Q24" s="43"/>
    </row>
    <row r="25" spans="12:34" x14ac:dyDescent="0.15"/>
    <row r="26" spans="12:34" x14ac:dyDescent="0.15"/>
    <row r="27" spans="12:34" x14ac:dyDescent="0.15"/>
    <row r="28" spans="12:34" x14ac:dyDescent="0.15">
      <c r="O28" s="43"/>
      <c r="T28" s="43"/>
      <c r="AH28" s="43"/>
    </row>
    <row r="29" spans="12:34" x14ac:dyDescent="0.15"/>
    <row r="30" spans="12:34" x14ac:dyDescent="0.15"/>
    <row r="31" spans="12:34" x14ac:dyDescent="0.15">
      <c r="Q31" s="43"/>
    </row>
    <row r="32" spans="12:34" x14ac:dyDescent="0.15">
      <c r="L32" s="43"/>
    </row>
    <row r="33" spans="2:34" x14ac:dyDescent="0.15">
      <c r="C33" s="43"/>
      <c r="E33" s="43"/>
      <c r="G33" s="43"/>
      <c r="I33" s="43"/>
      <c r="X33" s="43"/>
    </row>
    <row r="34" spans="2:34" x14ac:dyDescent="0.15">
      <c r="B34" s="43"/>
      <c r="P34" s="43"/>
      <c r="R34" s="43"/>
      <c r="T34" s="43"/>
    </row>
    <row r="35" spans="2:34" x14ac:dyDescent="0.15">
      <c r="D35" s="43"/>
      <c r="W35" s="43"/>
      <c r="AC35" s="43"/>
      <c r="AD35" s="43"/>
      <c r="AE35" s="43"/>
      <c r="AF35" s="43"/>
      <c r="AG35" s="43"/>
      <c r="AH35" s="43"/>
    </row>
    <row r="36" spans="2:34" x14ac:dyDescent="0.15">
      <c r="H36" s="43"/>
      <c r="J36" s="43"/>
      <c r="K36" s="43"/>
      <c r="M36" s="43"/>
      <c r="Y36" s="43"/>
      <c r="Z36" s="43"/>
      <c r="AA36" s="43"/>
      <c r="AB36" s="43"/>
      <c r="AC36" s="43"/>
      <c r="AD36" s="43"/>
      <c r="AE36" s="43"/>
      <c r="AF36" s="43"/>
      <c r="AG36" s="43"/>
      <c r="AH36" s="43"/>
    </row>
    <row r="37" spans="2:34" x14ac:dyDescent="0.15">
      <c r="AH37" s="43"/>
    </row>
    <row r="38" spans="2:34" x14ac:dyDescent="0.15">
      <c r="AG38" s="43"/>
      <c r="AH38" s="43"/>
    </row>
    <row r="39" spans="2:34" x14ac:dyDescent="0.15"/>
    <row r="40" spans="2:34" x14ac:dyDescent="0.15">
      <c r="X40" s="43"/>
    </row>
    <row r="41" spans="2:34" x14ac:dyDescent="0.15">
      <c r="R41" s="43"/>
    </row>
    <row r="42" spans="2:34" x14ac:dyDescent="0.15">
      <c r="W42" s="43"/>
    </row>
    <row r="43" spans="2:34" x14ac:dyDescent="0.15">
      <c r="Y43" s="43"/>
      <c r="Z43" s="43"/>
      <c r="AA43" s="43"/>
      <c r="AB43" s="43"/>
      <c r="AC43" s="43"/>
      <c r="AD43" s="43"/>
      <c r="AE43" s="43"/>
      <c r="AF43" s="43"/>
      <c r="AG43" s="43"/>
      <c r="AH43" s="43"/>
    </row>
    <row r="44" spans="2:34" x14ac:dyDescent="0.15">
      <c r="AH44" s="43"/>
    </row>
    <row r="45" spans="2:34" x14ac:dyDescent="0.15">
      <c r="X45" s="43"/>
    </row>
    <row r="46" spans="2:34" x14ac:dyDescent="0.15"/>
    <row r="47" spans="2:34" x14ac:dyDescent="0.15"/>
    <row r="48" spans="2:34" x14ac:dyDescent="0.15">
      <c r="W48" s="43"/>
      <c r="Y48" s="43"/>
      <c r="Z48" s="43"/>
      <c r="AA48" s="43"/>
      <c r="AB48" s="43"/>
      <c r="AC48" s="43"/>
      <c r="AD48" s="43"/>
      <c r="AE48" s="43"/>
      <c r="AF48" s="43"/>
      <c r="AG48" s="43"/>
      <c r="AH48" s="43"/>
    </row>
    <row r="49" spans="28:34" x14ac:dyDescent="0.15"/>
    <row r="50" spans="28:34" x14ac:dyDescent="0.15">
      <c r="AE50" s="43"/>
      <c r="AF50" s="43"/>
      <c r="AG50" s="43"/>
      <c r="AH50" s="43"/>
    </row>
    <row r="51" spans="28:34" x14ac:dyDescent="0.15">
      <c r="AC51" s="43"/>
      <c r="AD51" s="43"/>
      <c r="AE51" s="43"/>
      <c r="AF51" s="43"/>
      <c r="AG51" s="43"/>
      <c r="AH51" s="43"/>
    </row>
    <row r="52" spans="28:34" x14ac:dyDescent="0.15"/>
    <row r="53" spans="28:34" x14ac:dyDescent="0.15">
      <c r="AF53" s="43"/>
      <c r="AG53" s="43"/>
      <c r="AH53" s="43"/>
    </row>
    <row r="54" spans="28:34" x14ac:dyDescent="0.15">
      <c r="AH54" s="43"/>
    </row>
    <row r="55" spans="28:34" x14ac:dyDescent="0.15"/>
    <row r="56" spans="28:34" x14ac:dyDescent="0.15">
      <c r="AB56" s="43"/>
      <c r="AC56" s="43"/>
      <c r="AD56" s="43"/>
      <c r="AE56" s="43"/>
      <c r="AF56" s="43"/>
      <c r="AG56" s="43"/>
      <c r="AH56" s="43"/>
    </row>
    <row r="57" spans="28:34" x14ac:dyDescent="0.15">
      <c r="AH57" s="43"/>
    </row>
    <row r="58" spans="28:34" x14ac:dyDescent="0.15">
      <c r="AH58" s="43"/>
    </row>
    <row r="59" spans="28:34" x14ac:dyDescent="0.15"/>
    <row r="60" spans="28:34" x14ac:dyDescent="0.15"/>
    <row r="61" spans="28:34" x14ac:dyDescent="0.15"/>
    <row r="62" spans="28:34" x14ac:dyDescent="0.15"/>
    <row r="63" spans="28:34" x14ac:dyDescent="0.15">
      <c r="AH63" s="43"/>
    </row>
    <row r="64" spans="28:34" x14ac:dyDescent="0.15">
      <c r="AG64" s="43"/>
      <c r="AH64" s="43"/>
    </row>
    <row r="65" spans="28:34" x14ac:dyDescent="0.15"/>
    <row r="66" spans="28:34" x14ac:dyDescent="0.15"/>
    <row r="67" spans="28:34" x14ac:dyDescent="0.15"/>
    <row r="68" spans="28:34" x14ac:dyDescent="0.15">
      <c r="AB68" s="43"/>
      <c r="AC68" s="43"/>
      <c r="AD68" s="43"/>
      <c r="AE68" s="43"/>
      <c r="AF68" s="43"/>
      <c r="AG68" s="43"/>
      <c r="AH68" s="43"/>
    </row>
    <row r="69" spans="28:34" x14ac:dyDescent="0.15">
      <c r="AF69" s="43"/>
      <c r="AG69" s="43"/>
      <c r="AH69" s="43"/>
    </row>
    <row r="70" spans="28:34" x14ac:dyDescent="0.15"/>
    <row r="71" spans="28:34" x14ac:dyDescent="0.15"/>
    <row r="72" spans="28:34" x14ac:dyDescent="0.15"/>
    <row r="73" spans="28:34" x14ac:dyDescent="0.15"/>
    <row r="74" spans="28:34" x14ac:dyDescent="0.15"/>
    <row r="75" spans="28:34" x14ac:dyDescent="0.15">
      <c r="AH75" s="43"/>
    </row>
    <row r="76" spans="28:34" x14ac:dyDescent="0.15">
      <c r="AF76" s="43"/>
      <c r="AG76" s="43"/>
      <c r="AH76" s="43"/>
    </row>
    <row r="77" spans="28:34" x14ac:dyDescent="0.15">
      <c r="AG77" s="43"/>
      <c r="AH77" s="43"/>
    </row>
    <row r="78" spans="28:34" x14ac:dyDescent="0.15"/>
    <row r="79" spans="28:34" x14ac:dyDescent="0.15"/>
    <row r="80" spans="28:34" x14ac:dyDescent="0.15"/>
    <row r="81" spans="25:34" x14ac:dyDescent="0.15"/>
    <row r="82" spans="25:34" x14ac:dyDescent="0.15">
      <c r="Y82" s="43"/>
    </row>
    <row r="83" spans="25:34" x14ac:dyDescent="0.15">
      <c r="Y83" s="43"/>
      <c r="Z83" s="43"/>
      <c r="AA83" s="43"/>
      <c r="AB83" s="43"/>
      <c r="AC83" s="43"/>
      <c r="AD83" s="43"/>
      <c r="AE83" s="43"/>
      <c r="AF83" s="43"/>
      <c r="AG83" s="43"/>
      <c r="AH83" s="43"/>
    </row>
    <row r="84" spans="25:34" x14ac:dyDescent="0.15"/>
    <row r="85" spans="25:34" x14ac:dyDescent="0.15"/>
    <row r="86" spans="25:34" x14ac:dyDescent="0.15"/>
    <row r="87" spans="25:34" x14ac:dyDescent="0.15"/>
    <row r="88" spans="25:34" x14ac:dyDescent="0.15">
      <c r="AH88" s="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3"/>
      <c r="AG94" s="43"/>
      <c r="AH94" s="43"/>
    </row>
    <row r="95" spans="25:34" ht="13.5" customHeight="1" x14ac:dyDescent="0.15">
      <c r="AH95" s="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3"/>
    </row>
    <row r="102" spans="33:34" ht="13.5" customHeight="1" x14ac:dyDescent="0.15"/>
    <row r="103" spans="33:34" ht="13.5" customHeight="1" x14ac:dyDescent="0.15"/>
    <row r="104" spans="33:34" ht="13.5" customHeight="1" x14ac:dyDescent="0.15">
      <c r="AG104" s="43"/>
      <c r="AH104" s="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3"/>
    </row>
    <row r="117" spans="34:122" ht="13.5" customHeight="1" x14ac:dyDescent="0.15"/>
    <row r="118" spans="34:122" ht="13.5" customHeight="1" x14ac:dyDescent="0.15"/>
    <row r="119" spans="34:122" ht="13.5" customHeight="1" x14ac:dyDescent="0.15"/>
    <row r="120" spans="34:122" ht="13.5" customHeight="1" x14ac:dyDescent="0.15">
      <c r="AH120" s="43"/>
    </row>
    <row r="121" spans="34:122" ht="13.5" customHeight="1" x14ac:dyDescent="0.15">
      <c r="AH121" s="43"/>
    </row>
    <row r="122" spans="34:122" ht="13.5" customHeight="1" x14ac:dyDescent="0.15"/>
    <row r="123" spans="34:122" ht="13.5" customHeight="1" x14ac:dyDescent="0.15"/>
    <row r="124" spans="34:122" ht="13.5" customHeight="1" x14ac:dyDescent="0.15"/>
    <row r="125" spans="34:122" ht="13.5" customHeight="1" x14ac:dyDescent="0.15">
      <c r="DR125" s="43" t="s">
        <v>61</v>
      </c>
    </row>
  </sheetData>
  <sheetProtection algorithmName="SHA-512" hashValue="tF4QxACd28ZWPdFyIBV8mKPY1NGenk1Ob1D/XKcFRVFH4w6/Xi6TaCAvjyYRZXJgMacKNCLQiIMw+0b5+CYeyw==" saltValue="ZGb0wyyYE8EQA3q4P3SEEw==" spinCount="100000" sheet="1" objects="1" scenarios="1"/>
  <dataConsolidate/>
  <phoneticPr fontId="9"/>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76" customWidth="1"/>
    <col min="35" max="122" width="2.5" style="43" customWidth="1"/>
    <col min="123" max="16384" width="2.5" style="43" hidden="1"/>
  </cols>
  <sheetData>
    <row r="1" spans="2:34" ht="13.5" customHeight="1" x14ac:dyDescent="0.1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2:34" x14ac:dyDescent="0.15">
      <c r="S2" s="43"/>
      <c r="AH2" s="43"/>
    </row>
    <row r="3" spans="2:34" x14ac:dyDescent="0.15">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2:34" x14ac:dyDescent="0.15"/>
    <row r="5" spans="2:34" x14ac:dyDescent="0.15"/>
    <row r="6" spans="2:34" x14ac:dyDescent="0.15"/>
    <row r="7" spans="2:34" x14ac:dyDescent="0.15"/>
    <row r="8" spans="2:34" x14ac:dyDescent="0.15"/>
    <row r="9" spans="2:34" x14ac:dyDescent="0.15">
      <c r="AH9" s="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3"/>
    </row>
    <row r="18" spans="12:34" x14ac:dyDescent="0.15"/>
    <row r="19" spans="12:34" x14ac:dyDescent="0.15"/>
    <row r="20" spans="12:34" x14ac:dyDescent="0.15">
      <c r="AH20" s="43"/>
    </row>
    <row r="21" spans="12:34" x14ac:dyDescent="0.15">
      <c r="AH21" s="43"/>
    </row>
    <row r="22" spans="12:34" x14ac:dyDescent="0.15"/>
    <row r="23" spans="12:34" x14ac:dyDescent="0.15"/>
    <row r="24" spans="12:34" x14ac:dyDescent="0.15">
      <c r="Q24" s="43"/>
    </row>
    <row r="25" spans="12:34" x14ac:dyDescent="0.15"/>
    <row r="26" spans="12:34" x14ac:dyDescent="0.15"/>
    <row r="27" spans="12:34" x14ac:dyDescent="0.15"/>
    <row r="28" spans="12:34" x14ac:dyDescent="0.15">
      <c r="O28" s="43"/>
      <c r="T28" s="43"/>
      <c r="AH28" s="43"/>
    </row>
    <row r="29" spans="12:34" x14ac:dyDescent="0.15"/>
    <row r="30" spans="12:34" x14ac:dyDescent="0.15"/>
    <row r="31" spans="12:34" x14ac:dyDescent="0.15">
      <c r="Q31" s="43"/>
    </row>
    <row r="32" spans="12:34" x14ac:dyDescent="0.15">
      <c r="L32" s="43"/>
    </row>
    <row r="33" spans="2:34" x14ac:dyDescent="0.15">
      <c r="C33" s="43"/>
      <c r="E33" s="43"/>
      <c r="G33" s="43"/>
      <c r="I33" s="43"/>
      <c r="X33" s="43"/>
    </row>
    <row r="34" spans="2:34" x14ac:dyDescent="0.15">
      <c r="B34" s="43"/>
      <c r="P34" s="43"/>
      <c r="R34" s="43"/>
      <c r="T34" s="43"/>
    </row>
    <row r="35" spans="2:34" x14ac:dyDescent="0.15">
      <c r="D35" s="43"/>
      <c r="W35" s="43"/>
      <c r="AC35" s="43"/>
      <c r="AD35" s="43"/>
      <c r="AE35" s="43"/>
      <c r="AF35" s="43"/>
      <c r="AG35" s="43"/>
      <c r="AH35" s="43"/>
    </row>
    <row r="36" spans="2:34" x14ac:dyDescent="0.15">
      <c r="H36" s="43"/>
      <c r="J36" s="43"/>
      <c r="K36" s="43"/>
      <c r="M36" s="43"/>
      <c r="Y36" s="43"/>
      <c r="Z36" s="43"/>
      <c r="AA36" s="43"/>
      <c r="AB36" s="43"/>
      <c r="AC36" s="43"/>
      <c r="AD36" s="43"/>
      <c r="AE36" s="43"/>
      <c r="AF36" s="43"/>
      <c r="AG36" s="43"/>
      <c r="AH36" s="43"/>
    </row>
    <row r="37" spans="2:34" x14ac:dyDescent="0.15">
      <c r="AH37" s="43"/>
    </row>
    <row r="38" spans="2:34" x14ac:dyDescent="0.15">
      <c r="AG38" s="43"/>
      <c r="AH38" s="43"/>
    </row>
    <row r="39" spans="2:34" x14ac:dyDescent="0.15"/>
    <row r="40" spans="2:34" x14ac:dyDescent="0.15">
      <c r="X40" s="43"/>
    </row>
    <row r="41" spans="2:34" x14ac:dyDescent="0.15">
      <c r="R41" s="43"/>
    </row>
    <row r="42" spans="2:34" x14ac:dyDescent="0.15">
      <c r="W42" s="43"/>
    </row>
    <row r="43" spans="2:34" x14ac:dyDescent="0.15">
      <c r="Y43" s="43"/>
      <c r="Z43" s="43"/>
      <c r="AA43" s="43"/>
      <c r="AB43" s="43"/>
      <c r="AC43" s="43"/>
      <c r="AD43" s="43"/>
      <c r="AE43" s="43"/>
      <c r="AF43" s="43"/>
      <c r="AG43" s="43"/>
      <c r="AH43" s="43"/>
    </row>
    <row r="44" spans="2:34" x14ac:dyDescent="0.15">
      <c r="AH44" s="43"/>
    </row>
    <row r="45" spans="2:34" x14ac:dyDescent="0.15">
      <c r="X45" s="43"/>
    </row>
    <row r="46" spans="2:34" x14ac:dyDescent="0.15"/>
    <row r="47" spans="2:34" x14ac:dyDescent="0.15"/>
    <row r="48" spans="2:34" x14ac:dyDescent="0.15">
      <c r="W48" s="43"/>
      <c r="Y48" s="43"/>
      <c r="Z48" s="43"/>
      <c r="AA48" s="43"/>
      <c r="AB48" s="43"/>
      <c r="AC48" s="43"/>
      <c r="AD48" s="43"/>
      <c r="AE48" s="43"/>
      <c r="AF48" s="43"/>
      <c r="AG48" s="43"/>
      <c r="AH48" s="43"/>
    </row>
    <row r="49" spans="28:34" x14ac:dyDescent="0.15"/>
    <row r="50" spans="28:34" x14ac:dyDescent="0.15">
      <c r="AE50" s="43"/>
      <c r="AF50" s="43"/>
      <c r="AG50" s="43"/>
      <c r="AH50" s="43"/>
    </row>
    <row r="51" spans="28:34" x14ac:dyDescent="0.15">
      <c r="AC51" s="43"/>
      <c r="AD51" s="43"/>
      <c r="AE51" s="43"/>
      <c r="AF51" s="43"/>
      <c r="AG51" s="43"/>
      <c r="AH51" s="43"/>
    </row>
    <row r="52" spans="28:34" x14ac:dyDescent="0.15"/>
    <row r="53" spans="28:34" x14ac:dyDescent="0.15">
      <c r="AF53" s="43"/>
      <c r="AG53" s="43"/>
      <c r="AH53" s="43"/>
    </row>
    <row r="54" spans="28:34" x14ac:dyDescent="0.15">
      <c r="AH54" s="43"/>
    </row>
    <row r="55" spans="28:34" x14ac:dyDescent="0.15"/>
    <row r="56" spans="28:34" x14ac:dyDescent="0.15">
      <c r="AB56" s="43"/>
      <c r="AC56" s="43"/>
      <c r="AD56" s="43"/>
      <c r="AE56" s="43"/>
      <c r="AF56" s="43"/>
      <c r="AG56" s="43"/>
      <c r="AH56" s="43"/>
    </row>
    <row r="57" spans="28:34" x14ac:dyDescent="0.15">
      <c r="AH57" s="43"/>
    </row>
    <row r="58" spans="28:34" x14ac:dyDescent="0.15">
      <c r="AH58" s="43"/>
    </row>
    <row r="59" spans="28:34" x14ac:dyDescent="0.15">
      <c r="AG59" s="43"/>
      <c r="AH59" s="43"/>
    </row>
    <row r="60" spans="28:34" x14ac:dyDescent="0.15"/>
    <row r="61" spans="28:34" x14ac:dyDescent="0.15"/>
    <row r="62" spans="28:34" x14ac:dyDescent="0.15"/>
    <row r="63" spans="28:34" x14ac:dyDescent="0.15">
      <c r="AH63" s="43"/>
    </row>
    <row r="64" spans="28:34" x14ac:dyDescent="0.15">
      <c r="AG64" s="43"/>
      <c r="AH64" s="43"/>
    </row>
    <row r="65" spans="28:34" x14ac:dyDescent="0.15"/>
    <row r="66" spans="28:34" x14ac:dyDescent="0.15"/>
    <row r="67" spans="28:34" x14ac:dyDescent="0.15"/>
    <row r="68" spans="28:34" x14ac:dyDescent="0.15">
      <c r="AB68" s="43"/>
      <c r="AC68" s="43"/>
      <c r="AD68" s="43"/>
      <c r="AE68" s="43"/>
      <c r="AF68" s="43"/>
      <c r="AG68" s="43"/>
      <c r="AH68" s="43"/>
    </row>
    <row r="69" spans="28:34" x14ac:dyDescent="0.15">
      <c r="AF69" s="43"/>
      <c r="AG69" s="43"/>
      <c r="AH69" s="43"/>
    </row>
    <row r="70" spans="28:34" x14ac:dyDescent="0.15"/>
    <row r="71" spans="28:34" x14ac:dyDescent="0.15"/>
    <row r="72" spans="28:34" x14ac:dyDescent="0.15"/>
    <row r="73" spans="28:34" x14ac:dyDescent="0.15"/>
    <row r="74" spans="28:34" x14ac:dyDescent="0.15"/>
    <row r="75" spans="28:34" x14ac:dyDescent="0.15">
      <c r="AH75" s="43"/>
    </row>
    <row r="76" spans="28:34" x14ac:dyDescent="0.15">
      <c r="AF76" s="43"/>
      <c r="AG76" s="43"/>
      <c r="AH76" s="43"/>
    </row>
    <row r="77" spans="28:34" x14ac:dyDescent="0.15">
      <c r="AG77" s="43"/>
      <c r="AH77" s="43"/>
    </row>
    <row r="78" spans="28:34" x14ac:dyDescent="0.15"/>
    <row r="79" spans="28:34" x14ac:dyDescent="0.15"/>
    <row r="80" spans="28:34" x14ac:dyDescent="0.15"/>
    <row r="81" spans="25:34" x14ac:dyDescent="0.15"/>
    <row r="82" spans="25:34" x14ac:dyDescent="0.15">
      <c r="Y82" s="43"/>
    </row>
    <row r="83" spans="25:34" x14ac:dyDescent="0.15">
      <c r="Y83" s="43"/>
      <c r="Z83" s="43"/>
      <c r="AA83" s="43"/>
      <c r="AB83" s="43"/>
      <c r="AC83" s="43"/>
      <c r="AD83" s="43"/>
      <c r="AE83" s="43"/>
      <c r="AF83" s="43"/>
      <c r="AG83" s="43"/>
      <c r="AH83" s="43"/>
    </row>
    <row r="84" spans="25:34" x14ac:dyDescent="0.15"/>
    <row r="85" spans="25:34" x14ac:dyDescent="0.15"/>
    <row r="86" spans="25:34" x14ac:dyDescent="0.15"/>
    <row r="87" spans="25:34" x14ac:dyDescent="0.15"/>
    <row r="88" spans="25:34" x14ac:dyDescent="0.15">
      <c r="AH88" s="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3"/>
      <c r="AG94" s="43"/>
      <c r="AH94" s="43"/>
    </row>
    <row r="95" spans="25:34" ht="13.5" customHeight="1" x14ac:dyDescent="0.15">
      <c r="AH95" s="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3"/>
    </row>
    <row r="102" spans="33:34" ht="13.5" customHeight="1" x14ac:dyDescent="0.15"/>
    <row r="103" spans="33:34" ht="13.5" customHeight="1" x14ac:dyDescent="0.15"/>
    <row r="104" spans="33:34" ht="13.5" customHeight="1" x14ac:dyDescent="0.15">
      <c r="AG104" s="43"/>
      <c r="AH104" s="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3"/>
    </row>
    <row r="117" spans="34:122" ht="13.5" customHeight="1" x14ac:dyDescent="0.15"/>
    <row r="118" spans="34:122" ht="13.5" customHeight="1" x14ac:dyDescent="0.15"/>
    <row r="119" spans="34:122" ht="13.5" customHeight="1" x14ac:dyDescent="0.15"/>
    <row r="120" spans="34:122" ht="13.5" customHeight="1" x14ac:dyDescent="0.15">
      <c r="AH120" s="43"/>
    </row>
    <row r="121" spans="34:122" ht="13.5" customHeight="1" x14ac:dyDescent="0.15">
      <c r="AH121" s="43"/>
    </row>
    <row r="122" spans="34:122" ht="13.5" customHeight="1" x14ac:dyDescent="0.15"/>
    <row r="123" spans="34:122" ht="13.5" customHeight="1" x14ac:dyDescent="0.15"/>
    <row r="124" spans="34:122" ht="13.5" customHeight="1" x14ac:dyDescent="0.15"/>
    <row r="125" spans="34:122" ht="13.5" customHeight="1" x14ac:dyDescent="0.15">
      <c r="DR125" s="43" t="s">
        <v>61</v>
      </c>
    </row>
  </sheetData>
  <sheetProtection algorithmName="SHA-512" hashValue="ZjpH1pBfeebYFoM4LSzKJgE9lXlwdQVeyHy425RxNCKaoWiwBdq4wFfvgEKMEku5pP9kqLqhi/IiYQU1W1TQbw==" saltValue="n5oOBprM9+FCn1u6xYDqjg==" spinCount="100000" sheet="1" objects="1" scenarios="1"/>
  <dataConsolidate/>
  <phoneticPr fontId="9"/>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6" customWidth="1"/>
    <col min="2" max="8" width="13.375" style="16" customWidth="1"/>
    <col min="9" max="16384" width="11.125" style="16"/>
  </cols>
  <sheetData>
    <row r="1" spans="1:8" x14ac:dyDescent="0.15">
      <c r="A1" s="1"/>
      <c r="B1" s="4"/>
      <c r="C1" s="8"/>
      <c r="D1" s="9"/>
      <c r="E1" s="11"/>
      <c r="F1" s="11"/>
      <c r="G1" s="11"/>
      <c r="H1" s="14"/>
    </row>
    <row r="2" spans="1:8" x14ac:dyDescent="0.15">
      <c r="A2" s="2"/>
      <c r="B2" s="5"/>
      <c r="C2" s="23"/>
      <c r="D2" s="10" t="s">
        <v>12</v>
      </c>
      <c r="E2" s="12"/>
      <c r="F2" s="31" t="s">
        <v>44</v>
      </c>
      <c r="G2" s="13"/>
      <c r="H2" s="15"/>
    </row>
    <row r="3" spans="1:8" x14ac:dyDescent="0.15">
      <c r="A3" s="10" t="s">
        <v>41</v>
      </c>
      <c r="B3" s="7"/>
      <c r="C3" s="24"/>
      <c r="D3" s="27">
        <v>95482</v>
      </c>
      <c r="E3" s="29"/>
      <c r="F3" s="32">
        <v>73475</v>
      </c>
      <c r="G3" s="34"/>
      <c r="H3" s="37"/>
    </row>
    <row r="4" spans="1:8" x14ac:dyDescent="0.15">
      <c r="A4" s="3"/>
      <c r="B4" s="6"/>
      <c r="C4" s="25"/>
      <c r="D4" s="28">
        <v>75826</v>
      </c>
      <c r="E4" s="30"/>
      <c r="F4" s="33">
        <v>43072</v>
      </c>
      <c r="G4" s="35"/>
      <c r="H4" s="38"/>
    </row>
    <row r="5" spans="1:8" x14ac:dyDescent="0.15">
      <c r="A5" s="10" t="s">
        <v>42</v>
      </c>
      <c r="B5" s="7"/>
      <c r="C5" s="24"/>
      <c r="D5" s="27">
        <v>143402</v>
      </c>
      <c r="E5" s="29"/>
      <c r="F5" s="32">
        <v>87464</v>
      </c>
      <c r="G5" s="34"/>
      <c r="H5" s="37"/>
    </row>
    <row r="6" spans="1:8" x14ac:dyDescent="0.15">
      <c r="A6" s="3"/>
      <c r="B6" s="6"/>
      <c r="C6" s="25"/>
      <c r="D6" s="28">
        <v>125150</v>
      </c>
      <c r="E6" s="30"/>
      <c r="F6" s="33">
        <v>47479</v>
      </c>
      <c r="G6" s="35"/>
      <c r="H6" s="38"/>
    </row>
    <row r="7" spans="1:8" x14ac:dyDescent="0.15">
      <c r="A7" s="10" t="s">
        <v>40</v>
      </c>
      <c r="B7" s="7"/>
      <c r="C7" s="24"/>
      <c r="D7" s="27">
        <v>156588</v>
      </c>
      <c r="E7" s="29"/>
      <c r="F7" s="32">
        <v>96248</v>
      </c>
      <c r="G7" s="34"/>
      <c r="H7" s="37"/>
    </row>
    <row r="8" spans="1:8" x14ac:dyDescent="0.15">
      <c r="A8" s="3"/>
      <c r="B8" s="6"/>
      <c r="C8" s="25"/>
      <c r="D8" s="28">
        <v>131494</v>
      </c>
      <c r="E8" s="30"/>
      <c r="F8" s="33">
        <v>55768</v>
      </c>
      <c r="G8" s="35"/>
      <c r="H8" s="38"/>
    </row>
    <row r="9" spans="1:8" x14ac:dyDescent="0.15">
      <c r="A9" s="10" t="s">
        <v>43</v>
      </c>
      <c r="B9" s="7"/>
      <c r="C9" s="24"/>
      <c r="D9" s="27">
        <v>71198</v>
      </c>
      <c r="E9" s="29"/>
      <c r="F9" s="32">
        <v>76413</v>
      </c>
      <c r="G9" s="34"/>
      <c r="H9" s="37"/>
    </row>
    <row r="10" spans="1:8" x14ac:dyDescent="0.15">
      <c r="A10" s="3"/>
      <c r="B10" s="6"/>
      <c r="C10" s="25"/>
      <c r="D10" s="28">
        <v>53972</v>
      </c>
      <c r="E10" s="30"/>
      <c r="F10" s="33">
        <v>39658</v>
      </c>
      <c r="G10" s="35"/>
      <c r="H10" s="38"/>
    </row>
    <row r="11" spans="1:8" x14ac:dyDescent="0.15">
      <c r="A11" s="10" t="s">
        <v>39</v>
      </c>
      <c r="B11" s="7"/>
      <c r="C11" s="24"/>
      <c r="D11" s="27">
        <v>66189</v>
      </c>
      <c r="E11" s="29"/>
      <c r="F11" s="32">
        <v>66481</v>
      </c>
      <c r="G11" s="34"/>
      <c r="H11" s="37"/>
    </row>
    <row r="12" spans="1:8" x14ac:dyDescent="0.15">
      <c r="A12" s="3"/>
      <c r="B12" s="6"/>
      <c r="C12" s="26"/>
      <c r="D12" s="28">
        <v>54260</v>
      </c>
      <c r="E12" s="30"/>
      <c r="F12" s="33">
        <v>36120</v>
      </c>
      <c r="G12" s="35"/>
      <c r="H12" s="38"/>
    </row>
    <row r="13" spans="1:8" x14ac:dyDescent="0.15">
      <c r="A13" s="10"/>
      <c r="B13" s="7"/>
      <c r="C13" s="24"/>
      <c r="D13" s="27">
        <v>106572</v>
      </c>
      <c r="E13" s="29"/>
      <c r="F13" s="32">
        <v>80016</v>
      </c>
      <c r="G13" s="36"/>
      <c r="H13" s="37"/>
    </row>
    <row r="14" spans="1:8" x14ac:dyDescent="0.15">
      <c r="A14" s="3"/>
      <c r="B14" s="6"/>
      <c r="C14" s="25"/>
      <c r="D14" s="28">
        <v>88140</v>
      </c>
      <c r="E14" s="30"/>
      <c r="F14" s="33">
        <v>44419</v>
      </c>
      <c r="G14" s="35"/>
      <c r="H14" s="38"/>
    </row>
    <row r="17" spans="1:11" x14ac:dyDescent="0.15">
      <c r="A17" s="16" t="s">
        <v>3</v>
      </c>
    </row>
    <row r="18" spans="1:11" x14ac:dyDescent="0.15">
      <c r="A18" s="17"/>
      <c r="B18" s="17" t="e">
        <f>#REF!</f>
        <v>#REF!</v>
      </c>
      <c r="C18" s="17" t="e">
        <f>#REF!</f>
        <v>#REF!</v>
      </c>
      <c r="D18" s="17" t="e">
        <f>#REF!</f>
        <v>#REF!</v>
      </c>
      <c r="E18" s="17" t="e">
        <f>#REF!</f>
        <v>#REF!</v>
      </c>
      <c r="F18" s="17" t="e">
        <f>#REF!</f>
        <v>#REF!</v>
      </c>
    </row>
    <row r="19" spans="1:11" x14ac:dyDescent="0.15">
      <c r="A19" s="17" t="s">
        <v>20</v>
      </c>
      <c r="B19" s="17" t="e">
        <f>ROUND(VALUE(SUBSTITUTE(#REF!,"▲","-")),2)</f>
        <v>#REF!</v>
      </c>
      <c r="C19" s="17" t="e">
        <f>ROUND(VALUE(SUBSTITUTE(#REF!,"▲","-")),2)</f>
        <v>#REF!</v>
      </c>
      <c r="D19" s="17" t="e">
        <f>ROUND(VALUE(SUBSTITUTE(#REF!,"▲","-")),2)</f>
        <v>#REF!</v>
      </c>
      <c r="E19" s="17" t="e">
        <f>ROUND(VALUE(SUBSTITUTE(#REF!,"▲","-")),2)</f>
        <v>#REF!</v>
      </c>
      <c r="F19" s="17" t="e">
        <f>ROUND(VALUE(SUBSTITUTE(#REF!,"▲","-")),2)</f>
        <v>#REF!</v>
      </c>
    </row>
    <row r="20" spans="1:11" x14ac:dyDescent="0.15">
      <c r="A20" s="17" t="s">
        <v>6</v>
      </c>
      <c r="B20" s="17" t="e">
        <f>ROUND(VALUE(SUBSTITUTE(#REF!,"▲","-")),2)</f>
        <v>#REF!</v>
      </c>
      <c r="C20" s="17" t="e">
        <f>ROUND(VALUE(SUBSTITUTE(#REF!,"▲","-")),2)</f>
        <v>#REF!</v>
      </c>
      <c r="D20" s="17" t="e">
        <f>ROUND(VALUE(SUBSTITUTE(#REF!,"▲","-")),2)</f>
        <v>#REF!</v>
      </c>
      <c r="E20" s="17" t="e">
        <f>ROUND(VALUE(SUBSTITUTE(#REF!,"▲","-")),2)</f>
        <v>#REF!</v>
      </c>
      <c r="F20" s="17" t="e">
        <f>ROUND(VALUE(SUBSTITUTE(#REF!,"▲","-")),2)</f>
        <v>#REF!</v>
      </c>
    </row>
    <row r="21" spans="1:11" x14ac:dyDescent="0.15">
      <c r="A21" s="17" t="s">
        <v>26</v>
      </c>
      <c r="B21" s="17" t="e">
        <f>IF(ISNUMBER(VALUE(SUBSTITUTE(#REF!,"▲","-"))),ROUND(VALUE(SUBSTITUTE(#REF!,"▲","-")),2),NA())</f>
        <v>#N/A</v>
      </c>
      <c r="C21" s="17" t="e">
        <f>IF(ISNUMBER(VALUE(SUBSTITUTE(#REF!,"▲","-"))),ROUND(VALUE(SUBSTITUTE(#REF!,"▲","-")),2),NA())</f>
        <v>#N/A</v>
      </c>
      <c r="D21" s="17" t="e">
        <f>IF(ISNUMBER(VALUE(SUBSTITUTE(#REF!,"▲","-"))),ROUND(VALUE(SUBSTITUTE(#REF!,"▲","-")),2),NA())</f>
        <v>#N/A</v>
      </c>
      <c r="E21" s="17" t="e">
        <f>IF(ISNUMBER(VALUE(SUBSTITUTE(#REF!,"▲","-"))),ROUND(VALUE(SUBSTITUTE(#REF!,"▲","-")),2),NA())</f>
        <v>#N/A</v>
      </c>
      <c r="F21" s="17" t="e">
        <f>IF(ISNUMBER(VALUE(SUBSTITUTE(#REF!,"▲","-"))),ROUND(VALUE(SUBSTITUTE(#REF!,"▲","-")),2),NA())</f>
        <v>#N/A</v>
      </c>
    </row>
    <row r="24" spans="1:11" x14ac:dyDescent="0.15">
      <c r="A24" s="16" t="s">
        <v>25</v>
      </c>
    </row>
    <row r="25" spans="1:11" x14ac:dyDescent="0.15">
      <c r="A25" s="18"/>
      <c r="B25" s="18" t="e">
        <f>#REF!</f>
        <v>#REF!</v>
      </c>
      <c r="C25" s="18"/>
      <c r="D25" s="18" t="e">
        <f>#REF!</f>
        <v>#REF!</v>
      </c>
      <c r="E25" s="18"/>
      <c r="F25" s="18" t="e">
        <f>#REF!</f>
        <v>#REF!</v>
      </c>
      <c r="G25" s="18"/>
      <c r="H25" s="18" t="e">
        <f>#REF!</f>
        <v>#REF!</v>
      </c>
      <c r="I25" s="18"/>
      <c r="J25" s="18" t="e">
        <f>#REF!</f>
        <v>#REF!</v>
      </c>
      <c r="K25" s="18"/>
    </row>
    <row r="26" spans="1:11" x14ac:dyDescent="0.15">
      <c r="A26" s="18"/>
      <c r="B26" s="18" t="s">
        <v>27</v>
      </c>
      <c r="C26" s="18" t="s">
        <v>15</v>
      </c>
      <c r="D26" s="18" t="s">
        <v>27</v>
      </c>
      <c r="E26" s="18" t="s">
        <v>15</v>
      </c>
      <c r="F26" s="18" t="s">
        <v>27</v>
      </c>
      <c r="G26" s="18" t="s">
        <v>15</v>
      </c>
      <c r="H26" s="18" t="s">
        <v>27</v>
      </c>
      <c r="I26" s="18" t="s">
        <v>15</v>
      </c>
      <c r="J26" s="18" t="s">
        <v>27</v>
      </c>
      <c r="K26" s="18" t="s">
        <v>15</v>
      </c>
    </row>
    <row r="27" spans="1:11" x14ac:dyDescent="0.15">
      <c r="A27" s="18" t="e">
        <f>IF(#REF!="",NA(),#REF!)</f>
        <v>#REF!</v>
      </c>
      <c r="B27" s="18" t="e">
        <f>IF(ROUND(VALUE(SUBSTITUTE(#REF!,"▲","-")),2)&lt;0,ABS(ROUND(VALUE(SUBSTITUTE(#REF!,"▲","-")),2)),NA())</f>
        <v>#REF!</v>
      </c>
      <c r="C27" s="18" t="e">
        <f>IF(ROUND(VALUE(SUBSTITUTE(#REF!,"▲","-")),2)&gt;=0,ABS(ROUND(VALUE(SUBSTITUTE(#REF!,"▲","-")),2)),NA())</f>
        <v>#REF!</v>
      </c>
      <c r="D27" s="18" t="e">
        <f>IF(ROUND(VALUE(SUBSTITUTE(#REF!,"▲","-")),2)&lt;0,ABS(ROUND(VALUE(SUBSTITUTE(#REF!,"▲","-")),2)),NA())</f>
        <v>#REF!</v>
      </c>
      <c r="E27" s="18" t="e">
        <f>IF(ROUND(VALUE(SUBSTITUTE(#REF!,"▲","-")),2)&gt;=0,ABS(ROUND(VALUE(SUBSTITUTE(#REF!,"▲","-")),2)),NA())</f>
        <v>#REF!</v>
      </c>
      <c r="F27" s="18" t="e">
        <f>IF(ROUND(VALUE(SUBSTITUTE(#REF!,"▲","-")),2)&lt;0,ABS(ROUND(VALUE(SUBSTITUTE(#REF!,"▲","-")),2)),NA())</f>
        <v>#REF!</v>
      </c>
      <c r="G27" s="18" t="e">
        <f>IF(ROUND(VALUE(SUBSTITUTE(#REF!,"▲","-")),2)&gt;=0,ABS(ROUND(VALUE(SUBSTITUTE(#REF!,"▲","-")),2)),NA())</f>
        <v>#REF!</v>
      </c>
      <c r="H27" s="18" t="e">
        <f>IF(ROUND(VALUE(SUBSTITUTE(#REF!,"▲","-")),2)&lt;0,ABS(ROUND(VALUE(SUBSTITUTE(#REF!,"▲","-")),2)),NA())</f>
        <v>#REF!</v>
      </c>
      <c r="I27" s="18" t="e">
        <f>IF(ROUND(VALUE(SUBSTITUTE(#REF!,"▲","-")),2)&gt;=0,ABS(ROUND(VALUE(SUBSTITUTE(#REF!,"▲","-")),2)),NA())</f>
        <v>#REF!</v>
      </c>
      <c r="J27" s="18" t="e">
        <f>IF(ROUND(VALUE(SUBSTITUTE(#REF!,"▲","-")),2)&lt;0,ABS(ROUND(VALUE(SUBSTITUTE(#REF!,"▲","-")),2)),NA())</f>
        <v>#REF!</v>
      </c>
      <c r="K27" s="18" t="e">
        <f>IF(ROUND(VALUE(SUBSTITUTE(#REF!,"▲","-")),2)&gt;=0,ABS(ROUND(VALUE(SUBSTITUTE(#REF!,"▲","-")),2)),NA())</f>
        <v>#REF!</v>
      </c>
    </row>
    <row r="28" spans="1:11" x14ac:dyDescent="0.15">
      <c r="A28" s="18" t="e">
        <f>IF(#REF!="",NA(),#REF!)</f>
        <v>#REF!</v>
      </c>
      <c r="B28" s="18" t="e">
        <f>IF(ROUND(VALUE(SUBSTITUTE(#REF!,"▲","-")),2)&lt;0,ABS(ROUND(VALUE(SUBSTITUTE(#REF!,"▲","-")),2)),NA())</f>
        <v>#REF!</v>
      </c>
      <c r="C28" s="18" t="e">
        <f>IF(ROUND(VALUE(SUBSTITUTE(#REF!,"▲","-")),2)&gt;=0,ABS(ROUND(VALUE(SUBSTITUTE(#REF!,"▲","-")),2)),NA())</f>
        <v>#REF!</v>
      </c>
      <c r="D28" s="18" t="e">
        <f>IF(ROUND(VALUE(SUBSTITUTE(#REF!,"▲","-")),2)&lt;0,ABS(ROUND(VALUE(SUBSTITUTE(#REF!,"▲","-")),2)),NA())</f>
        <v>#REF!</v>
      </c>
      <c r="E28" s="18" t="e">
        <f>IF(ROUND(VALUE(SUBSTITUTE(#REF!,"▲","-")),2)&gt;=0,ABS(ROUND(VALUE(SUBSTITUTE(#REF!,"▲","-")),2)),NA())</f>
        <v>#REF!</v>
      </c>
      <c r="F28" s="18" t="e">
        <f>IF(ROUND(VALUE(SUBSTITUTE(#REF!,"▲","-")),2)&lt;0,ABS(ROUND(VALUE(SUBSTITUTE(#REF!,"▲","-")),2)),NA())</f>
        <v>#REF!</v>
      </c>
      <c r="G28" s="18" t="e">
        <f>IF(ROUND(VALUE(SUBSTITUTE(#REF!,"▲","-")),2)&gt;=0,ABS(ROUND(VALUE(SUBSTITUTE(#REF!,"▲","-")),2)),NA())</f>
        <v>#REF!</v>
      </c>
      <c r="H28" s="18" t="e">
        <f>IF(ROUND(VALUE(SUBSTITUTE(#REF!,"▲","-")),2)&lt;0,ABS(ROUND(VALUE(SUBSTITUTE(#REF!,"▲","-")),2)),NA())</f>
        <v>#REF!</v>
      </c>
      <c r="I28" s="18" t="e">
        <f>IF(ROUND(VALUE(SUBSTITUTE(#REF!,"▲","-")),2)&gt;=0,ABS(ROUND(VALUE(SUBSTITUTE(#REF!,"▲","-")),2)),NA())</f>
        <v>#REF!</v>
      </c>
      <c r="J28" s="18" t="e">
        <f>IF(ROUND(VALUE(SUBSTITUTE(#REF!,"▲","-")),2)&lt;0,ABS(ROUND(VALUE(SUBSTITUTE(#REF!,"▲","-")),2)),NA())</f>
        <v>#REF!</v>
      </c>
      <c r="K28" s="18" t="e">
        <f>IF(ROUND(VALUE(SUBSTITUTE(#REF!,"▲","-")),2)&gt;=0,ABS(ROUND(VALUE(SUBSTITUTE(#REF!,"▲","-")),2)),NA())</f>
        <v>#REF!</v>
      </c>
    </row>
    <row r="29" spans="1:11" x14ac:dyDescent="0.15">
      <c r="A29" s="18" t="e">
        <f>IF(#REF!="",NA(),#REF!)</f>
        <v>#REF!</v>
      </c>
      <c r="B29" s="18" t="e">
        <f>IF(ROUND(VALUE(SUBSTITUTE(#REF!,"▲","-")),2)&lt;0,ABS(ROUND(VALUE(SUBSTITUTE(#REF!,"▲","-")),2)),NA())</f>
        <v>#REF!</v>
      </c>
      <c r="C29" s="18" t="e">
        <f>IF(ROUND(VALUE(SUBSTITUTE(#REF!,"▲","-")),2)&gt;=0,ABS(ROUND(VALUE(SUBSTITUTE(#REF!,"▲","-")),2)),NA())</f>
        <v>#REF!</v>
      </c>
      <c r="D29" s="18" t="e">
        <f>IF(ROUND(VALUE(SUBSTITUTE(#REF!,"▲","-")),2)&lt;0,ABS(ROUND(VALUE(SUBSTITUTE(#REF!,"▲","-")),2)),NA())</f>
        <v>#REF!</v>
      </c>
      <c r="E29" s="18" t="e">
        <f>IF(ROUND(VALUE(SUBSTITUTE(#REF!,"▲","-")),2)&gt;=0,ABS(ROUND(VALUE(SUBSTITUTE(#REF!,"▲","-")),2)),NA())</f>
        <v>#REF!</v>
      </c>
      <c r="F29" s="18" t="e">
        <f>IF(ROUND(VALUE(SUBSTITUTE(#REF!,"▲","-")),2)&lt;0,ABS(ROUND(VALUE(SUBSTITUTE(#REF!,"▲","-")),2)),NA())</f>
        <v>#REF!</v>
      </c>
      <c r="G29" s="18" t="e">
        <f>IF(ROUND(VALUE(SUBSTITUTE(#REF!,"▲","-")),2)&gt;=0,ABS(ROUND(VALUE(SUBSTITUTE(#REF!,"▲","-")),2)),NA())</f>
        <v>#REF!</v>
      </c>
      <c r="H29" s="18" t="e">
        <f>IF(ROUND(VALUE(SUBSTITUTE(#REF!,"▲","-")),2)&lt;0,ABS(ROUND(VALUE(SUBSTITUTE(#REF!,"▲","-")),2)),NA())</f>
        <v>#REF!</v>
      </c>
      <c r="I29" s="18" t="e">
        <f>IF(ROUND(VALUE(SUBSTITUTE(#REF!,"▲","-")),2)&gt;=0,ABS(ROUND(VALUE(SUBSTITUTE(#REF!,"▲","-")),2)),NA())</f>
        <v>#REF!</v>
      </c>
      <c r="J29" s="18" t="e">
        <f>IF(ROUND(VALUE(SUBSTITUTE(#REF!,"▲","-")),2)&lt;0,ABS(ROUND(VALUE(SUBSTITUTE(#REF!,"▲","-")),2)),NA())</f>
        <v>#REF!</v>
      </c>
      <c r="K29" s="18" t="e">
        <f>IF(ROUND(VALUE(SUBSTITUTE(#REF!,"▲","-")),2)&gt;=0,ABS(ROUND(VALUE(SUBSTITUTE(#REF!,"▲","-")),2)),NA())</f>
        <v>#REF!</v>
      </c>
    </row>
    <row r="30" spans="1:11" x14ac:dyDescent="0.15">
      <c r="A30" s="18" t="e">
        <f>IF(#REF!="",NA(),#REF!)</f>
        <v>#REF!</v>
      </c>
      <c r="B30" s="18" t="e">
        <f>IF(ROUND(VALUE(SUBSTITUTE(#REF!,"▲","-")),2)&lt;0,ABS(ROUND(VALUE(SUBSTITUTE(#REF!,"▲","-")),2)),NA())</f>
        <v>#REF!</v>
      </c>
      <c r="C30" s="18" t="e">
        <f>IF(ROUND(VALUE(SUBSTITUTE(#REF!,"▲","-")),2)&gt;=0,ABS(ROUND(VALUE(SUBSTITUTE(#REF!,"▲","-")),2)),NA())</f>
        <v>#REF!</v>
      </c>
      <c r="D30" s="18" t="e">
        <f>IF(ROUND(VALUE(SUBSTITUTE(#REF!,"▲","-")),2)&lt;0,ABS(ROUND(VALUE(SUBSTITUTE(#REF!,"▲","-")),2)),NA())</f>
        <v>#REF!</v>
      </c>
      <c r="E30" s="18" t="e">
        <f>IF(ROUND(VALUE(SUBSTITUTE(#REF!,"▲","-")),2)&gt;=0,ABS(ROUND(VALUE(SUBSTITUTE(#REF!,"▲","-")),2)),NA())</f>
        <v>#REF!</v>
      </c>
      <c r="F30" s="18" t="e">
        <f>IF(ROUND(VALUE(SUBSTITUTE(#REF!,"▲","-")),2)&lt;0,ABS(ROUND(VALUE(SUBSTITUTE(#REF!,"▲","-")),2)),NA())</f>
        <v>#REF!</v>
      </c>
      <c r="G30" s="18" t="e">
        <f>IF(ROUND(VALUE(SUBSTITUTE(#REF!,"▲","-")),2)&gt;=0,ABS(ROUND(VALUE(SUBSTITUTE(#REF!,"▲","-")),2)),NA())</f>
        <v>#REF!</v>
      </c>
      <c r="H30" s="18" t="e">
        <f>IF(ROUND(VALUE(SUBSTITUTE(#REF!,"▲","-")),2)&lt;0,ABS(ROUND(VALUE(SUBSTITUTE(#REF!,"▲","-")),2)),NA())</f>
        <v>#REF!</v>
      </c>
      <c r="I30" s="18" t="e">
        <f>IF(ROUND(VALUE(SUBSTITUTE(#REF!,"▲","-")),2)&gt;=0,ABS(ROUND(VALUE(SUBSTITUTE(#REF!,"▲","-")),2)),NA())</f>
        <v>#REF!</v>
      </c>
      <c r="J30" s="18" t="e">
        <f>IF(ROUND(VALUE(SUBSTITUTE(#REF!,"▲","-")),2)&lt;0,ABS(ROUND(VALUE(SUBSTITUTE(#REF!,"▲","-")),2)),NA())</f>
        <v>#REF!</v>
      </c>
      <c r="K30" s="18" t="e">
        <f>IF(ROUND(VALUE(SUBSTITUTE(#REF!,"▲","-")),2)&gt;=0,ABS(ROUND(VALUE(SUBSTITUTE(#REF!,"▲","-")),2)),NA())</f>
        <v>#REF!</v>
      </c>
    </row>
    <row r="31" spans="1:11" x14ac:dyDescent="0.15">
      <c r="A31" s="18" t="e">
        <f>IF(#REF!="",NA(),#REF!)</f>
        <v>#REF!</v>
      </c>
      <c r="B31" s="18" t="e">
        <f>IF(ROUND(VALUE(SUBSTITUTE(#REF!,"▲","-")),2)&lt;0,ABS(ROUND(VALUE(SUBSTITUTE(#REF!,"▲","-")),2)),NA())</f>
        <v>#REF!</v>
      </c>
      <c r="C31" s="18" t="e">
        <f>IF(ROUND(VALUE(SUBSTITUTE(#REF!,"▲","-")),2)&gt;=0,ABS(ROUND(VALUE(SUBSTITUTE(#REF!,"▲","-")),2)),NA())</f>
        <v>#REF!</v>
      </c>
      <c r="D31" s="18" t="e">
        <f>IF(ROUND(VALUE(SUBSTITUTE(#REF!,"▲","-")),2)&lt;0,ABS(ROUND(VALUE(SUBSTITUTE(#REF!,"▲","-")),2)),NA())</f>
        <v>#REF!</v>
      </c>
      <c r="E31" s="18" t="e">
        <f>IF(ROUND(VALUE(SUBSTITUTE(#REF!,"▲","-")),2)&gt;=0,ABS(ROUND(VALUE(SUBSTITUTE(#REF!,"▲","-")),2)),NA())</f>
        <v>#REF!</v>
      </c>
      <c r="F31" s="18" t="e">
        <f>IF(ROUND(VALUE(SUBSTITUTE(#REF!,"▲","-")),2)&lt;0,ABS(ROUND(VALUE(SUBSTITUTE(#REF!,"▲","-")),2)),NA())</f>
        <v>#REF!</v>
      </c>
      <c r="G31" s="18" t="e">
        <f>IF(ROUND(VALUE(SUBSTITUTE(#REF!,"▲","-")),2)&gt;=0,ABS(ROUND(VALUE(SUBSTITUTE(#REF!,"▲","-")),2)),NA())</f>
        <v>#REF!</v>
      </c>
      <c r="H31" s="18" t="e">
        <f>IF(ROUND(VALUE(SUBSTITUTE(#REF!,"▲","-")),2)&lt;0,ABS(ROUND(VALUE(SUBSTITUTE(#REF!,"▲","-")),2)),NA())</f>
        <v>#REF!</v>
      </c>
      <c r="I31" s="18" t="e">
        <f>IF(ROUND(VALUE(SUBSTITUTE(#REF!,"▲","-")),2)&gt;=0,ABS(ROUND(VALUE(SUBSTITUTE(#REF!,"▲","-")),2)),NA())</f>
        <v>#REF!</v>
      </c>
      <c r="J31" s="18" t="e">
        <f>IF(ROUND(VALUE(SUBSTITUTE(#REF!,"▲","-")),2)&lt;0,ABS(ROUND(VALUE(SUBSTITUTE(#REF!,"▲","-")),2)),NA())</f>
        <v>#REF!</v>
      </c>
      <c r="K31" s="18" t="e">
        <f>IF(ROUND(VALUE(SUBSTITUTE(#REF!,"▲","-")),2)&gt;=0,ABS(ROUND(VALUE(SUBSTITUTE(#REF!,"▲","-")),2)),NA())</f>
        <v>#REF!</v>
      </c>
    </row>
    <row r="32" spans="1:11" x14ac:dyDescent="0.15">
      <c r="A32" s="18" t="e">
        <f>IF(#REF!="",NA(),#REF!)</f>
        <v>#REF!</v>
      </c>
      <c r="B32" s="18" t="e">
        <f>IF(ROUND(VALUE(SUBSTITUTE(#REF!,"▲","-")),2)&lt;0,ABS(ROUND(VALUE(SUBSTITUTE(#REF!,"▲","-")),2)),NA())</f>
        <v>#REF!</v>
      </c>
      <c r="C32" s="18" t="e">
        <f>IF(ROUND(VALUE(SUBSTITUTE(#REF!,"▲","-")),2)&gt;=0,ABS(ROUND(VALUE(SUBSTITUTE(#REF!,"▲","-")),2)),NA())</f>
        <v>#REF!</v>
      </c>
      <c r="D32" s="18" t="e">
        <f>IF(ROUND(VALUE(SUBSTITUTE(#REF!,"▲","-")),2)&lt;0,ABS(ROUND(VALUE(SUBSTITUTE(#REF!,"▲","-")),2)),NA())</f>
        <v>#REF!</v>
      </c>
      <c r="E32" s="18" t="e">
        <f>IF(ROUND(VALUE(SUBSTITUTE(#REF!,"▲","-")),2)&gt;=0,ABS(ROUND(VALUE(SUBSTITUTE(#REF!,"▲","-")),2)),NA())</f>
        <v>#REF!</v>
      </c>
      <c r="F32" s="18" t="e">
        <f>IF(ROUND(VALUE(SUBSTITUTE(#REF!,"▲","-")),2)&lt;0,ABS(ROUND(VALUE(SUBSTITUTE(#REF!,"▲","-")),2)),NA())</f>
        <v>#REF!</v>
      </c>
      <c r="G32" s="18" t="e">
        <f>IF(ROUND(VALUE(SUBSTITUTE(#REF!,"▲","-")),2)&gt;=0,ABS(ROUND(VALUE(SUBSTITUTE(#REF!,"▲","-")),2)),NA())</f>
        <v>#REF!</v>
      </c>
      <c r="H32" s="18" t="e">
        <f>IF(ROUND(VALUE(SUBSTITUTE(#REF!,"▲","-")),2)&lt;0,ABS(ROUND(VALUE(SUBSTITUTE(#REF!,"▲","-")),2)),NA())</f>
        <v>#REF!</v>
      </c>
      <c r="I32" s="18" t="e">
        <f>IF(ROUND(VALUE(SUBSTITUTE(#REF!,"▲","-")),2)&gt;=0,ABS(ROUND(VALUE(SUBSTITUTE(#REF!,"▲","-")),2)),NA())</f>
        <v>#REF!</v>
      </c>
      <c r="J32" s="18" t="e">
        <f>IF(ROUND(VALUE(SUBSTITUTE(#REF!,"▲","-")),2)&lt;0,ABS(ROUND(VALUE(SUBSTITUTE(#REF!,"▲","-")),2)),NA())</f>
        <v>#REF!</v>
      </c>
      <c r="K32" s="18" t="e">
        <f>IF(ROUND(VALUE(SUBSTITUTE(#REF!,"▲","-")),2)&gt;=0,ABS(ROUND(VALUE(SUBSTITUTE(#REF!,"▲","-")),2)),NA())</f>
        <v>#REF!</v>
      </c>
    </row>
    <row r="33" spans="1:16" x14ac:dyDescent="0.15">
      <c r="A33" s="18" t="e">
        <f>IF(#REF!="",NA(),#REF!)</f>
        <v>#REF!</v>
      </c>
      <c r="B33" s="18" t="e">
        <f>IF(ROUND(VALUE(SUBSTITUTE(#REF!,"▲","-")),2)&lt;0,ABS(ROUND(VALUE(SUBSTITUTE(#REF!,"▲","-")),2)),NA())</f>
        <v>#REF!</v>
      </c>
      <c r="C33" s="18" t="e">
        <f>IF(ROUND(VALUE(SUBSTITUTE(#REF!,"▲","-")),2)&gt;=0,ABS(ROUND(VALUE(SUBSTITUTE(#REF!,"▲","-")),2)),NA())</f>
        <v>#REF!</v>
      </c>
      <c r="D33" s="18" t="e">
        <f>IF(ROUND(VALUE(SUBSTITUTE(#REF!,"▲","-")),2)&lt;0,ABS(ROUND(VALUE(SUBSTITUTE(#REF!,"▲","-")),2)),NA())</f>
        <v>#REF!</v>
      </c>
      <c r="E33" s="18" t="e">
        <f>IF(ROUND(VALUE(SUBSTITUTE(#REF!,"▲","-")),2)&gt;=0,ABS(ROUND(VALUE(SUBSTITUTE(#REF!,"▲","-")),2)),NA())</f>
        <v>#REF!</v>
      </c>
      <c r="F33" s="18" t="e">
        <f>IF(ROUND(VALUE(SUBSTITUTE(#REF!,"▲","-")),2)&lt;0,ABS(ROUND(VALUE(SUBSTITUTE(#REF!,"▲","-")),2)),NA())</f>
        <v>#REF!</v>
      </c>
      <c r="G33" s="18" t="e">
        <f>IF(ROUND(VALUE(SUBSTITUTE(#REF!,"▲","-")),2)&gt;=0,ABS(ROUND(VALUE(SUBSTITUTE(#REF!,"▲","-")),2)),NA())</f>
        <v>#REF!</v>
      </c>
      <c r="H33" s="18" t="e">
        <f>IF(ROUND(VALUE(SUBSTITUTE(#REF!,"▲","-")),2)&lt;0,ABS(ROUND(VALUE(SUBSTITUTE(#REF!,"▲","-")),2)),NA())</f>
        <v>#REF!</v>
      </c>
      <c r="I33" s="18" t="e">
        <f>IF(ROUND(VALUE(SUBSTITUTE(#REF!,"▲","-")),2)&gt;=0,ABS(ROUND(VALUE(SUBSTITUTE(#REF!,"▲","-")),2)),NA())</f>
        <v>#REF!</v>
      </c>
      <c r="J33" s="18" t="e">
        <f>IF(ROUND(VALUE(SUBSTITUTE(#REF!,"▲","-")),2)&lt;0,ABS(ROUND(VALUE(SUBSTITUTE(#REF!,"▲","-")),2)),NA())</f>
        <v>#REF!</v>
      </c>
      <c r="K33" s="18" t="e">
        <f>IF(ROUND(VALUE(SUBSTITUTE(#REF!,"▲","-")),2)&gt;=0,ABS(ROUND(VALUE(SUBSTITUTE(#REF!,"▲","-")),2)),NA())</f>
        <v>#REF!</v>
      </c>
    </row>
    <row r="34" spans="1:16" x14ac:dyDescent="0.15">
      <c r="A34" s="18" t="e">
        <f>IF(#REF!="",NA(),#REF!)</f>
        <v>#REF!</v>
      </c>
      <c r="B34" s="18" t="e">
        <f>IF(ROUND(VALUE(SUBSTITUTE(#REF!,"▲","-")),2)&lt;0,ABS(ROUND(VALUE(SUBSTITUTE(#REF!,"▲","-")),2)),NA())</f>
        <v>#REF!</v>
      </c>
      <c r="C34" s="18" t="e">
        <f>IF(ROUND(VALUE(SUBSTITUTE(#REF!,"▲","-")),2)&gt;=0,ABS(ROUND(VALUE(SUBSTITUTE(#REF!,"▲","-")),2)),NA())</f>
        <v>#REF!</v>
      </c>
      <c r="D34" s="18" t="e">
        <f>IF(ROUND(VALUE(SUBSTITUTE(#REF!,"▲","-")),2)&lt;0,ABS(ROUND(VALUE(SUBSTITUTE(#REF!,"▲","-")),2)),NA())</f>
        <v>#REF!</v>
      </c>
      <c r="E34" s="18" t="e">
        <f>IF(ROUND(VALUE(SUBSTITUTE(#REF!,"▲","-")),2)&gt;=0,ABS(ROUND(VALUE(SUBSTITUTE(#REF!,"▲","-")),2)),NA())</f>
        <v>#REF!</v>
      </c>
      <c r="F34" s="18" t="e">
        <f>IF(ROUND(VALUE(SUBSTITUTE(#REF!,"▲","-")),2)&lt;0,ABS(ROUND(VALUE(SUBSTITUTE(#REF!,"▲","-")),2)),NA())</f>
        <v>#REF!</v>
      </c>
      <c r="G34" s="18" t="e">
        <f>IF(ROUND(VALUE(SUBSTITUTE(#REF!,"▲","-")),2)&gt;=0,ABS(ROUND(VALUE(SUBSTITUTE(#REF!,"▲","-")),2)),NA())</f>
        <v>#REF!</v>
      </c>
      <c r="H34" s="18" t="e">
        <f>IF(ROUND(VALUE(SUBSTITUTE(#REF!,"▲","-")),2)&lt;0,ABS(ROUND(VALUE(SUBSTITUTE(#REF!,"▲","-")),2)),NA())</f>
        <v>#REF!</v>
      </c>
      <c r="I34" s="18" t="e">
        <f>IF(ROUND(VALUE(SUBSTITUTE(#REF!,"▲","-")),2)&gt;=0,ABS(ROUND(VALUE(SUBSTITUTE(#REF!,"▲","-")),2)),NA())</f>
        <v>#REF!</v>
      </c>
      <c r="J34" s="18" t="e">
        <f>IF(ROUND(VALUE(SUBSTITUTE(#REF!,"▲","-")),2)&lt;0,ABS(ROUND(VALUE(SUBSTITUTE(#REF!,"▲","-")),2)),NA())</f>
        <v>#REF!</v>
      </c>
      <c r="K34" s="18" t="e">
        <f>IF(ROUND(VALUE(SUBSTITUTE(#REF!,"▲","-")),2)&gt;=0,ABS(ROUND(VALUE(SUBSTITUTE(#REF!,"▲","-")),2)),NA())</f>
        <v>#REF!</v>
      </c>
    </row>
    <row r="35" spans="1:16" x14ac:dyDescent="0.15">
      <c r="A35" s="18" t="e">
        <f>IF(#REF!="",NA(),#REF!)</f>
        <v>#REF!</v>
      </c>
      <c r="B35" s="18" t="e">
        <f>IF(ROUND(VALUE(SUBSTITUTE(#REF!,"▲","-")),2)&lt;0,ABS(ROUND(VALUE(SUBSTITUTE(#REF!,"▲","-")),2)),NA())</f>
        <v>#REF!</v>
      </c>
      <c r="C35" s="18" t="e">
        <f>IF(ROUND(VALUE(SUBSTITUTE(#REF!,"▲","-")),2)&gt;=0,ABS(ROUND(VALUE(SUBSTITUTE(#REF!,"▲","-")),2)),NA())</f>
        <v>#REF!</v>
      </c>
      <c r="D35" s="18" t="e">
        <f>IF(ROUND(VALUE(SUBSTITUTE(#REF!,"▲","-")),2)&lt;0,ABS(ROUND(VALUE(SUBSTITUTE(#REF!,"▲","-")),2)),NA())</f>
        <v>#REF!</v>
      </c>
      <c r="E35" s="18" t="e">
        <f>IF(ROUND(VALUE(SUBSTITUTE(#REF!,"▲","-")),2)&gt;=0,ABS(ROUND(VALUE(SUBSTITUTE(#REF!,"▲","-")),2)),NA())</f>
        <v>#REF!</v>
      </c>
      <c r="F35" s="18" t="e">
        <f>IF(ROUND(VALUE(SUBSTITUTE(#REF!,"▲","-")),2)&lt;0,ABS(ROUND(VALUE(SUBSTITUTE(#REF!,"▲","-")),2)),NA())</f>
        <v>#REF!</v>
      </c>
      <c r="G35" s="18" t="e">
        <f>IF(ROUND(VALUE(SUBSTITUTE(#REF!,"▲","-")),2)&gt;=0,ABS(ROUND(VALUE(SUBSTITUTE(#REF!,"▲","-")),2)),NA())</f>
        <v>#REF!</v>
      </c>
      <c r="H35" s="18" t="e">
        <f>IF(ROUND(VALUE(SUBSTITUTE(#REF!,"▲","-")),2)&lt;0,ABS(ROUND(VALUE(SUBSTITUTE(#REF!,"▲","-")),2)),NA())</f>
        <v>#REF!</v>
      </c>
      <c r="I35" s="18" t="e">
        <f>IF(ROUND(VALUE(SUBSTITUTE(#REF!,"▲","-")),2)&gt;=0,ABS(ROUND(VALUE(SUBSTITUTE(#REF!,"▲","-")),2)),NA())</f>
        <v>#REF!</v>
      </c>
      <c r="J35" s="18" t="e">
        <f>IF(ROUND(VALUE(SUBSTITUTE(#REF!,"▲","-")),2)&lt;0,ABS(ROUND(VALUE(SUBSTITUTE(#REF!,"▲","-")),2)),NA())</f>
        <v>#REF!</v>
      </c>
      <c r="K35" s="18" t="e">
        <f>IF(ROUND(VALUE(SUBSTITUTE(#REF!,"▲","-")),2)&gt;=0,ABS(ROUND(VALUE(SUBSTITUTE(#REF!,"▲","-")),2)),NA())</f>
        <v>#REF!</v>
      </c>
    </row>
    <row r="36" spans="1:16" x14ac:dyDescent="0.15">
      <c r="A36" s="18" t="e">
        <f>IF(#REF!="",NA(),#REF!)</f>
        <v>#REF!</v>
      </c>
      <c r="B36" s="18" t="e">
        <f>IF(ROUND(VALUE(SUBSTITUTE(#REF!,"▲","-")),2)&lt;0,ABS(ROUND(VALUE(SUBSTITUTE(#REF!,"▲","-")),2)),NA())</f>
        <v>#REF!</v>
      </c>
      <c r="C36" s="18" t="e">
        <f>IF(ROUND(VALUE(SUBSTITUTE(#REF!,"▲","-")),2)&gt;=0,ABS(ROUND(VALUE(SUBSTITUTE(#REF!,"▲","-")),2)),NA())</f>
        <v>#REF!</v>
      </c>
      <c r="D36" s="18" t="e">
        <f>IF(ROUND(VALUE(SUBSTITUTE(#REF!,"▲","-")),2)&lt;0,ABS(ROUND(VALUE(SUBSTITUTE(#REF!,"▲","-")),2)),NA())</f>
        <v>#REF!</v>
      </c>
      <c r="E36" s="18" t="e">
        <f>IF(ROUND(VALUE(SUBSTITUTE(#REF!,"▲","-")),2)&gt;=0,ABS(ROUND(VALUE(SUBSTITUTE(#REF!,"▲","-")),2)),NA())</f>
        <v>#REF!</v>
      </c>
      <c r="F36" s="18" t="e">
        <f>IF(ROUND(VALUE(SUBSTITUTE(#REF!,"▲","-")),2)&lt;0,ABS(ROUND(VALUE(SUBSTITUTE(#REF!,"▲","-")),2)),NA())</f>
        <v>#REF!</v>
      </c>
      <c r="G36" s="18" t="e">
        <f>IF(ROUND(VALUE(SUBSTITUTE(#REF!,"▲","-")),2)&gt;=0,ABS(ROUND(VALUE(SUBSTITUTE(#REF!,"▲","-")),2)),NA())</f>
        <v>#REF!</v>
      </c>
      <c r="H36" s="18" t="e">
        <f>IF(ROUND(VALUE(SUBSTITUTE(#REF!,"▲","-")),2)&lt;0,ABS(ROUND(VALUE(SUBSTITUTE(#REF!,"▲","-")),2)),NA())</f>
        <v>#REF!</v>
      </c>
      <c r="I36" s="18" t="e">
        <f>IF(ROUND(VALUE(SUBSTITUTE(#REF!,"▲","-")),2)&gt;=0,ABS(ROUND(VALUE(SUBSTITUTE(#REF!,"▲","-")),2)),NA())</f>
        <v>#REF!</v>
      </c>
      <c r="J36" s="18" t="e">
        <f>IF(ROUND(VALUE(SUBSTITUTE(#REF!,"▲","-")),2)&lt;0,ABS(ROUND(VALUE(SUBSTITUTE(#REF!,"▲","-")),2)),NA())</f>
        <v>#REF!</v>
      </c>
      <c r="K36" s="18" t="e">
        <f>IF(ROUND(VALUE(SUBSTITUTE(#REF!,"▲","-")),2)&gt;=0,ABS(ROUND(VALUE(SUBSTITUTE(#REF!,"▲","-")),2)),NA())</f>
        <v>#REF!</v>
      </c>
    </row>
    <row r="39" spans="1:16" x14ac:dyDescent="0.15">
      <c r="A39" s="16" t="s">
        <v>1</v>
      </c>
    </row>
    <row r="40" spans="1:16" x14ac:dyDescent="0.15">
      <c r="A40" s="19"/>
      <c r="B40" s="19" t="e">
        <f>#REF!</f>
        <v>#REF!</v>
      </c>
      <c r="C40" s="19"/>
      <c r="D40" s="19"/>
      <c r="E40" s="19" t="e">
        <f>#REF!</f>
        <v>#REF!</v>
      </c>
      <c r="F40" s="19"/>
      <c r="G40" s="19"/>
      <c r="H40" s="19" t="e">
        <f>#REF!</f>
        <v>#REF!</v>
      </c>
      <c r="I40" s="19"/>
      <c r="J40" s="19"/>
      <c r="K40" s="19" t="e">
        <f>#REF!</f>
        <v>#REF!</v>
      </c>
      <c r="L40" s="19"/>
      <c r="M40" s="19"/>
      <c r="N40" s="19" t="e">
        <f>#REF!</f>
        <v>#REF!</v>
      </c>
      <c r="O40" s="19"/>
      <c r="P40" s="19"/>
    </row>
    <row r="41" spans="1:16" x14ac:dyDescent="0.15">
      <c r="A41" s="19"/>
      <c r="B41" s="19" t="s">
        <v>28</v>
      </c>
      <c r="C41" s="19"/>
      <c r="D41" s="19" t="s">
        <v>29</v>
      </c>
      <c r="E41" s="19" t="s">
        <v>28</v>
      </c>
      <c r="F41" s="19"/>
      <c r="G41" s="19" t="s">
        <v>29</v>
      </c>
      <c r="H41" s="19" t="s">
        <v>28</v>
      </c>
      <c r="I41" s="19"/>
      <c r="J41" s="19" t="s">
        <v>29</v>
      </c>
      <c r="K41" s="19" t="s">
        <v>28</v>
      </c>
      <c r="L41" s="19"/>
      <c r="M41" s="19" t="s">
        <v>29</v>
      </c>
      <c r="N41" s="19" t="s">
        <v>28</v>
      </c>
      <c r="O41" s="19"/>
      <c r="P41" s="19" t="s">
        <v>29</v>
      </c>
    </row>
    <row r="42" spans="1:16" x14ac:dyDescent="0.15">
      <c r="A42" s="19" t="s">
        <v>30</v>
      </c>
      <c r="B42" s="19"/>
      <c r="C42" s="19"/>
      <c r="D42" s="19" t="e">
        <f>#REF!</f>
        <v>#REF!</v>
      </c>
      <c r="E42" s="19"/>
      <c r="F42" s="19"/>
      <c r="G42" s="19" t="e">
        <f>#REF!</f>
        <v>#REF!</v>
      </c>
      <c r="H42" s="19"/>
      <c r="I42" s="19"/>
      <c r="J42" s="19" t="e">
        <f>#REF!</f>
        <v>#REF!</v>
      </c>
      <c r="K42" s="19"/>
      <c r="L42" s="19"/>
      <c r="M42" s="19" t="e">
        <f>#REF!</f>
        <v>#REF!</v>
      </c>
      <c r="N42" s="19"/>
      <c r="O42" s="19"/>
      <c r="P42" s="19" t="e">
        <f>#REF!</f>
        <v>#REF!</v>
      </c>
    </row>
    <row r="43" spans="1:16" x14ac:dyDescent="0.15">
      <c r="A43" s="19" t="s">
        <v>10</v>
      </c>
      <c r="B43" s="19" t="e">
        <f>#REF!</f>
        <v>#REF!</v>
      </c>
      <c r="C43" s="19"/>
      <c r="D43" s="19"/>
      <c r="E43" s="19" t="e">
        <f>#REF!</f>
        <v>#REF!</v>
      </c>
      <c r="F43" s="19"/>
      <c r="G43" s="19"/>
      <c r="H43" s="19" t="e">
        <f>#REF!</f>
        <v>#REF!</v>
      </c>
      <c r="I43" s="19"/>
      <c r="J43" s="19"/>
      <c r="K43" s="19" t="e">
        <f>#REF!</f>
        <v>#REF!</v>
      </c>
      <c r="L43" s="19"/>
      <c r="M43" s="19"/>
      <c r="N43" s="19" t="e">
        <f>#REF!</f>
        <v>#REF!</v>
      </c>
      <c r="O43" s="19"/>
      <c r="P43" s="19"/>
    </row>
    <row r="44" spans="1:16" x14ac:dyDescent="0.15">
      <c r="A44" s="19" t="s">
        <v>8</v>
      </c>
      <c r="B44" s="19" t="e">
        <f>#REF!</f>
        <v>#REF!</v>
      </c>
      <c r="C44" s="19"/>
      <c r="D44" s="19"/>
      <c r="E44" s="19" t="e">
        <f>#REF!</f>
        <v>#REF!</v>
      </c>
      <c r="F44" s="19"/>
      <c r="G44" s="19"/>
      <c r="H44" s="19" t="e">
        <f>#REF!</f>
        <v>#REF!</v>
      </c>
      <c r="I44" s="19"/>
      <c r="J44" s="19"/>
      <c r="K44" s="19" t="e">
        <f>#REF!</f>
        <v>#REF!</v>
      </c>
      <c r="L44" s="19"/>
      <c r="M44" s="19"/>
      <c r="N44" s="19" t="e">
        <f>#REF!</f>
        <v>#REF!</v>
      </c>
      <c r="O44" s="19"/>
      <c r="P44" s="19"/>
    </row>
    <row r="45" spans="1:16" x14ac:dyDescent="0.15">
      <c r="A45" s="19" t="s">
        <v>0</v>
      </c>
      <c r="B45" s="19" t="e">
        <f>#REF!</f>
        <v>#REF!</v>
      </c>
      <c r="C45" s="19"/>
      <c r="D45" s="19"/>
      <c r="E45" s="19" t="e">
        <f>#REF!</f>
        <v>#REF!</v>
      </c>
      <c r="F45" s="19"/>
      <c r="G45" s="19"/>
      <c r="H45" s="19" t="e">
        <f>#REF!</f>
        <v>#REF!</v>
      </c>
      <c r="I45" s="19"/>
      <c r="J45" s="19"/>
      <c r="K45" s="19" t="e">
        <f>#REF!</f>
        <v>#REF!</v>
      </c>
      <c r="L45" s="19"/>
      <c r="M45" s="19"/>
      <c r="N45" s="19" t="e">
        <f>#REF!</f>
        <v>#REF!</v>
      </c>
      <c r="O45" s="19"/>
      <c r="P45" s="19"/>
    </row>
    <row r="46" spans="1:16" x14ac:dyDescent="0.15">
      <c r="A46" s="19" t="s">
        <v>7</v>
      </c>
      <c r="B46" s="19" t="e">
        <f>#REF!</f>
        <v>#REF!</v>
      </c>
      <c r="C46" s="19"/>
      <c r="D46" s="19"/>
      <c r="E46" s="19" t="e">
        <f>#REF!</f>
        <v>#REF!</v>
      </c>
      <c r="F46" s="19"/>
      <c r="G46" s="19"/>
      <c r="H46" s="19" t="e">
        <f>#REF!</f>
        <v>#REF!</v>
      </c>
      <c r="I46" s="19"/>
      <c r="J46" s="19"/>
      <c r="K46" s="19" t="e">
        <f>#REF!</f>
        <v>#REF!</v>
      </c>
      <c r="L46" s="19"/>
      <c r="M46" s="19"/>
      <c r="N46" s="19" t="e">
        <f>#REF!</f>
        <v>#REF!</v>
      </c>
      <c r="O46" s="19"/>
      <c r="P46" s="19"/>
    </row>
    <row r="47" spans="1:16" x14ac:dyDescent="0.15">
      <c r="A47" s="19" t="s">
        <v>5</v>
      </c>
      <c r="B47" s="19" t="e">
        <f>#REF!</f>
        <v>#REF!</v>
      </c>
      <c r="C47" s="19"/>
      <c r="D47" s="19"/>
      <c r="E47" s="19" t="e">
        <f>#REF!</f>
        <v>#REF!</v>
      </c>
      <c r="F47" s="19"/>
      <c r="G47" s="19"/>
      <c r="H47" s="19" t="e">
        <f>#REF!</f>
        <v>#REF!</v>
      </c>
      <c r="I47" s="19"/>
      <c r="J47" s="19"/>
      <c r="K47" s="19" t="e">
        <f>#REF!</f>
        <v>#REF!</v>
      </c>
      <c r="L47" s="19"/>
      <c r="M47" s="19"/>
      <c r="N47" s="19" t="e">
        <f>#REF!</f>
        <v>#REF!</v>
      </c>
      <c r="O47" s="19"/>
      <c r="P47" s="19"/>
    </row>
    <row r="48" spans="1:16" x14ac:dyDescent="0.15">
      <c r="A48" s="19" t="s">
        <v>31</v>
      </c>
      <c r="B48" s="19" t="e">
        <f>#REF!</f>
        <v>#REF!</v>
      </c>
      <c r="C48" s="19"/>
      <c r="D48" s="19"/>
      <c r="E48" s="19" t="e">
        <f>#REF!</f>
        <v>#REF!</v>
      </c>
      <c r="F48" s="19"/>
      <c r="G48" s="19"/>
      <c r="H48" s="19" t="e">
        <f>#REF!</f>
        <v>#REF!</v>
      </c>
      <c r="I48" s="19"/>
      <c r="J48" s="19"/>
      <c r="K48" s="19" t="e">
        <f>#REF!</f>
        <v>#REF!</v>
      </c>
      <c r="L48" s="19"/>
      <c r="M48" s="19"/>
      <c r="N48" s="19" t="e">
        <f>#REF!</f>
        <v>#REF!</v>
      </c>
      <c r="O48" s="19"/>
      <c r="P48" s="19"/>
    </row>
    <row r="49" spans="1:16" x14ac:dyDescent="0.15">
      <c r="A49" s="19" t="s">
        <v>4</v>
      </c>
      <c r="B49" s="19" t="e">
        <f>#REF!</f>
        <v>#REF!</v>
      </c>
      <c r="C49" s="19"/>
      <c r="D49" s="19"/>
      <c r="E49" s="19" t="e">
        <f>#REF!</f>
        <v>#REF!</v>
      </c>
      <c r="F49" s="19"/>
      <c r="G49" s="19"/>
      <c r="H49" s="19" t="e">
        <f>#REF!</f>
        <v>#REF!</v>
      </c>
      <c r="I49" s="19"/>
      <c r="J49" s="19"/>
      <c r="K49" s="19" t="e">
        <f>#REF!</f>
        <v>#REF!</v>
      </c>
      <c r="L49" s="19"/>
      <c r="M49" s="19"/>
      <c r="N49" s="19" t="e">
        <f>#REF!</f>
        <v>#REF!</v>
      </c>
      <c r="O49" s="19"/>
      <c r="P49" s="19"/>
    </row>
    <row r="50" spans="1:16" x14ac:dyDescent="0.15">
      <c r="A50" s="19" t="s">
        <v>11</v>
      </c>
      <c r="B50" s="19" t="e">
        <f>NA()</f>
        <v>#N/A</v>
      </c>
      <c r="C50" s="19" t="e">
        <f>IF(ISNUMBER(#REF!),#REF!,NA())</f>
        <v>#N/A</v>
      </c>
      <c r="D50" s="19" t="e">
        <f>NA()</f>
        <v>#N/A</v>
      </c>
      <c r="E50" s="19" t="e">
        <f>NA()</f>
        <v>#N/A</v>
      </c>
      <c r="F50" s="19" t="e">
        <f>IF(ISNUMBER(#REF!),#REF!,NA())</f>
        <v>#N/A</v>
      </c>
      <c r="G50" s="19" t="e">
        <f>NA()</f>
        <v>#N/A</v>
      </c>
      <c r="H50" s="19" t="e">
        <f>NA()</f>
        <v>#N/A</v>
      </c>
      <c r="I50" s="19" t="e">
        <f>IF(ISNUMBER(#REF!),#REF!,NA())</f>
        <v>#N/A</v>
      </c>
      <c r="J50" s="19" t="e">
        <f>NA()</f>
        <v>#N/A</v>
      </c>
      <c r="K50" s="19" t="e">
        <f>NA()</f>
        <v>#N/A</v>
      </c>
      <c r="L50" s="19" t="e">
        <f>IF(ISNUMBER(#REF!),#REF!,NA())</f>
        <v>#N/A</v>
      </c>
      <c r="M50" s="19" t="e">
        <f>NA()</f>
        <v>#N/A</v>
      </c>
      <c r="N50" s="19" t="e">
        <f>NA()</f>
        <v>#N/A</v>
      </c>
      <c r="O50" s="19" t="e">
        <f>IF(ISNUMBER(#REF!),#REF!,NA())</f>
        <v>#N/A</v>
      </c>
      <c r="P50" s="19" t="e">
        <f>NA()</f>
        <v>#N/A</v>
      </c>
    </row>
    <row r="53" spans="1:16" x14ac:dyDescent="0.15">
      <c r="A53" s="16" t="s">
        <v>32</v>
      </c>
    </row>
    <row r="54" spans="1:16" x14ac:dyDescent="0.15">
      <c r="A54" s="18"/>
      <c r="B54" s="18" t="e">
        <f>#REF!</f>
        <v>#REF!</v>
      </c>
      <c r="C54" s="18"/>
      <c r="D54" s="18"/>
      <c r="E54" s="18" t="e">
        <f>#REF!</f>
        <v>#REF!</v>
      </c>
      <c r="F54" s="18"/>
      <c r="G54" s="18"/>
      <c r="H54" s="18" t="e">
        <f>#REF!</f>
        <v>#REF!</v>
      </c>
      <c r="I54" s="18"/>
      <c r="J54" s="18"/>
      <c r="K54" s="18" t="e">
        <f>#REF!</f>
        <v>#REF!</v>
      </c>
      <c r="L54" s="18"/>
      <c r="M54" s="18"/>
      <c r="N54" s="18" t="e">
        <f>#REF!</f>
        <v>#REF!</v>
      </c>
      <c r="O54" s="18"/>
      <c r="P54" s="18"/>
    </row>
    <row r="55" spans="1:16" x14ac:dyDescent="0.15">
      <c r="A55" s="18"/>
      <c r="B55" s="18" t="s">
        <v>33</v>
      </c>
      <c r="C55" s="18"/>
      <c r="D55" s="18" t="s">
        <v>34</v>
      </c>
      <c r="E55" s="18" t="s">
        <v>33</v>
      </c>
      <c r="F55" s="18"/>
      <c r="G55" s="18" t="s">
        <v>34</v>
      </c>
      <c r="H55" s="18" t="s">
        <v>33</v>
      </c>
      <c r="I55" s="18"/>
      <c r="J55" s="18" t="s">
        <v>34</v>
      </c>
      <c r="K55" s="18" t="s">
        <v>33</v>
      </c>
      <c r="L55" s="18"/>
      <c r="M55" s="18" t="s">
        <v>34</v>
      </c>
      <c r="N55" s="18" t="s">
        <v>33</v>
      </c>
      <c r="O55" s="18"/>
      <c r="P55" s="18" t="s">
        <v>34</v>
      </c>
    </row>
    <row r="56" spans="1:16" x14ac:dyDescent="0.15">
      <c r="A56" s="18" t="s">
        <v>9</v>
      </c>
      <c r="B56" s="18"/>
      <c r="C56" s="18"/>
      <c r="D56" s="18" t="e">
        <f>#REF!</f>
        <v>#REF!</v>
      </c>
      <c r="E56" s="18"/>
      <c r="F56" s="18"/>
      <c r="G56" s="18" t="e">
        <f>#REF!</f>
        <v>#REF!</v>
      </c>
      <c r="H56" s="18"/>
      <c r="I56" s="18"/>
      <c r="J56" s="18" t="e">
        <f>#REF!</f>
        <v>#REF!</v>
      </c>
      <c r="K56" s="18"/>
      <c r="L56" s="18"/>
      <c r="M56" s="18" t="e">
        <f>#REF!</f>
        <v>#REF!</v>
      </c>
      <c r="N56" s="18"/>
      <c r="O56" s="18"/>
      <c r="P56" s="18" t="e">
        <f>#REF!</f>
        <v>#REF!</v>
      </c>
    </row>
    <row r="57" spans="1:16" x14ac:dyDescent="0.15">
      <c r="A57" s="18" t="s">
        <v>23</v>
      </c>
      <c r="B57" s="18"/>
      <c r="C57" s="18"/>
      <c r="D57" s="18" t="e">
        <f>#REF!</f>
        <v>#REF!</v>
      </c>
      <c r="E57" s="18"/>
      <c r="F57" s="18"/>
      <c r="G57" s="18" t="e">
        <f>#REF!</f>
        <v>#REF!</v>
      </c>
      <c r="H57" s="18"/>
      <c r="I57" s="18"/>
      <c r="J57" s="18" t="e">
        <f>#REF!</f>
        <v>#REF!</v>
      </c>
      <c r="K57" s="18"/>
      <c r="L57" s="18"/>
      <c r="M57" s="18" t="e">
        <f>#REF!</f>
        <v>#REF!</v>
      </c>
      <c r="N57" s="18"/>
      <c r="O57" s="18"/>
      <c r="P57" s="18" t="e">
        <f>#REF!</f>
        <v>#REF!</v>
      </c>
    </row>
    <row r="58" spans="1:16" x14ac:dyDescent="0.15">
      <c r="A58" s="18" t="s">
        <v>22</v>
      </c>
      <c r="B58" s="18"/>
      <c r="C58" s="18"/>
      <c r="D58" s="18" t="e">
        <f>#REF!</f>
        <v>#REF!</v>
      </c>
      <c r="E58" s="18"/>
      <c r="F58" s="18"/>
      <c r="G58" s="18" t="e">
        <f>#REF!</f>
        <v>#REF!</v>
      </c>
      <c r="H58" s="18"/>
      <c r="I58" s="18"/>
      <c r="J58" s="18" t="e">
        <f>#REF!</f>
        <v>#REF!</v>
      </c>
      <c r="K58" s="18"/>
      <c r="L58" s="18"/>
      <c r="M58" s="18" t="e">
        <f>#REF!</f>
        <v>#REF!</v>
      </c>
      <c r="N58" s="18"/>
      <c r="O58" s="18"/>
      <c r="P58" s="18" t="e">
        <f>#REF!</f>
        <v>#REF!</v>
      </c>
    </row>
    <row r="59" spans="1:16" x14ac:dyDescent="0.15">
      <c r="A59" s="18" t="s">
        <v>21</v>
      </c>
      <c r="B59" s="18" t="e">
        <f>#REF!</f>
        <v>#REF!</v>
      </c>
      <c r="C59" s="18"/>
      <c r="D59" s="18"/>
      <c r="E59" s="18" t="e">
        <f>#REF!</f>
        <v>#REF!</v>
      </c>
      <c r="F59" s="18"/>
      <c r="G59" s="18"/>
      <c r="H59" s="18" t="e">
        <f>#REF!</f>
        <v>#REF!</v>
      </c>
      <c r="I59" s="18"/>
      <c r="J59" s="18"/>
      <c r="K59" s="18" t="e">
        <f>#REF!</f>
        <v>#REF!</v>
      </c>
      <c r="L59" s="18"/>
      <c r="M59" s="18"/>
      <c r="N59" s="18" t="e">
        <f>#REF!</f>
        <v>#REF!</v>
      </c>
      <c r="O59" s="18"/>
      <c r="P59" s="18"/>
    </row>
    <row r="60" spans="1:16" x14ac:dyDescent="0.15">
      <c r="A60" s="18" t="s">
        <v>13</v>
      </c>
      <c r="B60" s="18" t="e">
        <f>#REF!</f>
        <v>#REF!</v>
      </c>
      <c r="C60" s="18"/>
      <c r="D60" s="18"/>
      <c r="E60" s="18" t="e">
        <f>#REF!</f>
        <v>#REF!</v>
      </c>
      <c r="F60" s="18"/>
      <c r="G60" s="18"/>
      <c r="H60" s="18" t="e">
        <f>#REF!</f>
        <v>#REF!</v>
      </c>
      <c r="I60" s="18"/>
      <c r="J60" s="18"/>
      <c r="K60" s="18" t="e">
        <f>#REF!</f>
        <v>#REF!</v>
      </c>
      <c r="L60" s="18"/>
      <c r="M60" s="18"/>
      <c r="N60" s="18" t="e">
        <f>#REF!</f>
        <v>#REF!</v>
      </c>
      <c r="O60" s="18"/>
      <c r="P60" s="18"/>
    </row>
    <row r="61" spans="1:16" x14ac:dyDescent="0.15">
      <c r="A61" s="18" t="s">
        <v>18</v>
      </c>
      <c r="B61" s="18" t="e">
        <f>#REF!</f>
        <v>#REF!</v>
      </c>
      <c r="C61" s="18"/>
      <c r="D61" s="18"/>
      <c r="E61" s="18" t="e">
        <f>#REF!</f>
        <v>#REF!</v>
      </c>
      <c r="F61" s="18"/>
      <c r="G61" s="18"/>
      <c r="H61" s="18" t="e">
        <f>#REF!</f>
        <v>#REF!</v>
      </c>
      <c r="I61" s="18"/>
      <c r="J61" s="18"/>
      <c r="K61" s="18" t="e">
        <f>#REF!</f>
        <v>#REF!</v>
      </c>
      <c r="L61" s="18"/>
      <c r="M61" s="18"/>
      <c r="N61" s="18" t="e">
        <f>#REF!</f>
        <v>#REF!</v>
      </c>
      <c r="O61" s="18"/>
      <c r="P61" s="18"/>
    </row>
    <row r="62" spans="1:16" x14ac:dyDescent="0.15">
      <c r="A62" s="18" t="s">
        <v>19</v>
      </c>
      <c r="B62" s="18" t="e">
        <f>#REF!</f>
        <v>#REF!</v>
      </c>
      <c r="C62" s="18"/>
      <c r="D62" s="18"/>
      <c r="E62" s="18" t="e">
        <f>#REF!</f>
        <v>#REF!</v>
      </c>
      <c r="F62" s="18"/>
      <c r="G62" s="18"/>
      <c r="H62" s="18" t="e">
        <f>#REF!</f>
        <v>#REF!</v>
      </c>
      <c r="I62" s="18"/>
      <c r="J62" s="18"/>
      <c r="K62" s="18" t="e">
        <f>#REF!</f>
        <v>#REF!</v>
      </c>
      <c r="L62" s="18"/>
      <c r="M62" s="18"/>
      <c r="N62" s="18" t="e">
        <f>#REF!</f>
        <v>#REF!</v>
      </c>
      <c r="O62" s="18"/>
      <c r="P62" s="18"/>
    </row>
    <row r="63" spans="1:16" x14ac:dyDescent="0.15">
      <c r="A63" s="18" t="s">
        <v>2</v>
      </c>
      <c r="B63" s="18" t="e">
        <f>#REF!</f>
        <v>#REF!</v>
      </c>
      <c r="C63" s="18"/>
      <c r="D63" s="18"/>
      <c r="E63" s="18" t="e">
        <f>#REF!</f>
        <v>#REF!</v>
      </c>
      <c r="F63" s="18"/>
      <c r="G63" s="18"/>
      <c r="H63" s="18" t="e">
        <f>#REF!</f>
        <v>#REF!</v>
      </c>
      <c r="I63" s="18"/>
      <c r="J63" s="18"/>
      <c r="K63" s="18" t="e">
        <f>#REF!</f>
        <v>#REF!</v>
      </c>
      <c r="L63" s="18"/>
      <c r="M63" s="18"/>
      <c r="N63" s="18" t="e">
        <f>#REF!</f>
        <v>#REF!</v>
      </c>
      <c r="O63" s="18"/>
      <c r="P63" s="18"/>
    </row>
    <row r="64" spans="1:16" x14ac:dyDescent="0.15">
      <c r="A64" s="18" t="s">
        <v>17</v>
      </c>
      <c r="B64" s="18" t="e">
        <f>#REF!</f>
        <v>#REF!</v>
      </c>
      <c r="C64" s="18"/>
      <c r="D64" s="18"/>
      <c r="E64" s="18" t="e">
        <f>#REF!</f>
        <v>#REF!</v>
      </c>
      <c r="F64" s="18"/>
      <c r="G64" s="18"/>
      <c r="H64" s="18" t="e">
        <f>#REF!</f>
        <v>#REF!</v>
      </c>
      <c r="I64" s="18"/>
      <c r="J64" s="18"/>
      <c r="K64" s="18" t="e">
        <f>#REF!</f>
        <v>#REF!</v>
      </c>
      <c r="L64" s="18"/>
      <c r="M64" s="18"/>
      <c r="N64" s="18" t="e">
        <f>#REF!</f>
        <v>#REF!</v>
      </c>
      <c r="O64" s="18"/>
      <c r="P64" s="18"/>
    </row>
    <row r="65" spans="1:16" x14ac:dyDescent="0.15">
      <c r="A65" s="18" t="s">
        <v>16</v>
      </c>
      <c r="B65" s="18" t="e">
        <f>#REF!</f>
        <v>#REF!</v>
      </c>
      <c r="C65" s="18"/>
      <c r="D65" s="18"/>
      <c r="E65" s="18" t="e">
        <f>#REF!</f>
        <v>#REF!</v>
      </c>
      <c r="F65" s="18"/>
      <c r="G65" s="18"/>
      <c r="H65" s="18" t="e">
        <f>#REF!</f>
        <v>#REF!</v>
      </c>
      <c r="I65" s="18"/>
      <c r="J65" s="18"/>
      <c r="K65" s="18" t="e">
        <f>#REF!</f>
        <v>#REF!</v>
      </c>
      <c r="L65" s="18"/>
      <c r="M65" s="18"/>
      <c r="N65" s="18" t="e">
        <f>#REF!</f>
        <v>#REF!</v>
      </c>
      <c r="O65" s="18"/>
      <c r="P65" s="18"/>
    </row>
    <row r="66" spans="1:16" x14ac:dyDescent="0.15">
      <c r="A66" s="18" t="s">
        <v>14</v>
      </c>
      <c r="B66" s="18" t="e">
        <f>#REF!</f>
        <v>#REF!</v>
      </c>
      <c r="C66" s="18"/>
      <c r="D66" s="18"/>
      <c r="E66" s="18" t="e">
        <f>#REF!</f>
        <v>#REF!</v>
      </c>
      <c r="F66" s="18"/>
      <c r="G66" s="18"/>
      <c r="H66" s="18" t="e">
        <f>#REF!</f>
        <v>#REF!</v>
      </c>
      <c r="I66" s="18"/>
      <c r="J66" s="18"/>
      <c r="K66" s="18" t="e">
        <f>#REF!</f>
        <v>#REF!</v>
      </c>
      <c r="L66" s="18"/>
      <c r="M66" s="18"/>
      <c r="N66" s="18" t="e">
        <f>#REF!</f>
        <v>#REF!</v>
      </c>
      <c r="O66" s="18"/>
      <c r="P66" s="18"/>
    </row>
    <row r="67" spans="1:16" x14ac:dyDescent="0.15">
      <c r="A67" s="18" t="s">
        <v>24</v>
      </c>
      <c r="B67" s="18" t="e">
        <f>NA()</f>
        <v>#N/A</v>
      </c>
      <c r="C67" s="18" t="e">
        <f>IF(ISNUMBER(#REF!),IF(#REF!&lt;0,0,#REF!),NA())</f>
        <v>#N/A</v>
      </c>
      <c r="D67" s="18" t="e">
        <f>NA()</f>
        <v>#N/A</v>
      </c>
      <c r="E67" s="18" t="e">
        <f>NA()</f>
        <v>#N/A</v>
      </c>
      <c r="F67" s="18" t="e">
        <f>IF(ISNUMBER(#REF!),IF(#REF!&lt;0,0,#REF!),NA())</f>
        <v>#N/A</v>
      </c>
      <c r="G67" s="18" t="e">
        <f>NA()</f>
        <v>#N/A</v>
      </c>
      <c r="H67" s="18" t="e">
        <f>NA()</f>
        <v>#N/A</v>
      </c>
      <c r="I67" s="18" t="e">
        <f>IF(ISNUMBER(#REF!),IF(#REF!&lt;0,0,#REF!),NA())</f>
        <v>#N/A</v>
      </c>
      <c r="J67" s="18" t="e">
        <f>NA()</f>
        <v>#N/A</v>
      </c>
      <c r="K67" s="18" t="e">
        <f>NA()</f>
        <v>#N/A</v>
      </c>
      <c r="L67" s="18" t="e">
        <f>IF(ISNUMBER(#REF!),IF(#REF!&lt;0,0,#REF!),NA())</f>
        <v>#N/A</v>
      </c>
      <c r="M67" s="18" t="e">
        <f>NA()</f>
        <v>#N/A</v>
      </c>
      <c r="N67" s="18" t="e">
        <f>NA()</f>
        <v>#N/A</v>
      </c>
      <c r="O67" s="18" t="e">
        <f>IF(ISNUMBER(#REF!),IF(#REF!&lt;0,0,#REF!),NA())</f>
        <v>#N/A</v>
      </c>
      <c r="P67" s="18" t="e">
        <f>NA()</f>
        <v>#N/A</v>
      </c>
    </row>
    <row r="70" spans="1:16" x14ac:dyDescent="0.15">
      <c r="A70" s="21" t="s">
        <v>35</v>
      </c>
      <c r="B70" s="21"/>
      <c r="C70" s="21"/>
      <c r="D70" s="21"/>
      <c r="E70" s="21"/>
      <c r="F70" s="21"/>
    </row>
    <row r="71" spans="1:16" x14ac:dyDescent="0.15">
      <c r="A71" s="20"/>
      <c r="B71" s="20" t="e">
        <f>#REF!</f>
        <v>#REF!</v>
      </c>
      <c r="C71" s="20" t="e">
        <f>#REF!</f>
        <v>#REF!</v>
      </c>
      <c r="D71" s="20" t="e">
        <f>#REF!</f>
        <v>#REF!</v>
      </c>
    </row>
    <row r="72" spans="1:16" x14ac:dyDescent="0.15">
      <c r="A72" s="20" t="s">
        <v>36</v>
      </c>
      <c r="B72" s="22" t="e">
        <f>#REF!</f>
        <v>#REF!</v>
      </c>
      <c r="C72" s="22" t="e">
        <f>#REF!</f>
        <v>#REF!</v>
      </c>
      <c r="D72" s="22" t="e">
        <f>#REF!</f>
        <v>#REF!</v>
      </c>
    </row>
    <row r="73" spans="1:16" x14ac:dyDescent="0.15">
      <c r="A73" s="20" t="s">
        <v>37</v>
      </c>
      <c r="B73" s="22" t="e">
        <f>#REF!</f>
        <v>#REF!</v>
      </c>
      <c r="C73" s="22" t="e">
        <f>#REF!</f>
        <v>#REF!</v>
      </c>
      <c r="D73" s="22" t="e">
        <f>#REF!</f>
        <v>#REF!</v>
      </c>
    </row>
    <row r="74" spans="1:16" x14ac:dyDescent="0.15">
      <c r="A74" s="20" t="s">
        <v>38</v>
      </c>
      <c r="B74" s="22" t="e">
        <f>#REF!</f>
        <v>#REF!</v>
      </c>
      <c r="C74" s="22" t="e">
        <f>#REF!</f>
        <v>#REF!</v>
      </c>
      <c r="D74" s="22" t="e">
        <f>#REF!</f>
        <v>#REF!</v>
      </c>
    </row>
  </sheetData>
  <sheetProtection algorithmName="SHA-512" hashValue="eejKDEPx7vQHooZOMgt4YpPPh9yc0Pr7gPya/f5GjSEcHhDFZjLPLzCrpkkllsDt9MRu+T/fwChPsyCjg7Lvhg==" saltValue="aFG7bWMkxqzCHGNUiL29Z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兵庫県</cp:lastModifiedBy>
  <dcterms:created xsi:type="dcterms:W3CDTF">2024-03-14T03:26:53Z</dcterms:created>
  <dcterms:modified xsi:type="dcterms:W3CDTF">2024-09-26T04:36:10Z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2024-03-19T01:03:34Z</vt:filetime>
  </property>
</Properties>
</file>