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0.11\総務課\財政係\【決算統計】\■財政状況資料集\R04決算\060315【通知及び様式修正：319（火）〆】令和４年度財政状況資料集の作成及び提出について\回答\"/>
    </mc:Choice>
  </mc:AlternateContent>
  <xr:revisionPtr revIDLastSave="0" documentId="13_ncr:1_{B0A9BBBF-4322-408E-A972-8EDEDC2C8A4C}"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O35" i="10"/>
  <c r="BE35" i="10"/>
  <c r="CO34" i="10"/>
  <c r="BW34" i="10"/>
  <c r="BW35" i="10" s="1"/>
  <c r="BW36" i="10" s="1"/>
  <c r="BW37" i="10" s="1"/>
  <c r="BW38" i="10" s="1"/>
  <c r="BW39" i="10" s="1"/>
  <c r="BW40" i="10" s="1"/>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alcChain>
</file>

<file path=xl/sharedStrings.xml><?xml version="1.0" encoding="utf-8"?>
<sst xmlns="http://schemas.openxmlformats.org/spreadsheetml/2006/main" count="1073" uniqueCount="617">
  <si>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</si>
  <si>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</si>
  <si>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</si>
  <si>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</si>
  <si>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</si>
  <si>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</si>
  <si>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</si>
  <si>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</si>
  <si>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</si>
  <si>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</si>
  <si>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</si>
  <si>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</si>
  <si>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</si>
  <si>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</si>
  <si>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</si>
  <si>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</si>
  <si>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</si>
  <si>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</si>
  <si>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</si>
  <si>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</si>
  <si>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</si>
  <si>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</si>
  <si>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</si>
  <si>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</si>
  <si>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</si>
  <si>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</si>
  <si>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</si>
  <si>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</si>
  <si>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</si>
  <si>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</si>
  <si>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</si>
  <si>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</si>
  <si>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</si>
  <si>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</si>
  <si>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</si>
  <si>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</si>
  <si>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</si>
  <si>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</si>
  <si>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</si>
  <si>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</si>
  <si>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</si>
  <si>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</si>
  <si>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</si>
  <si>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</si>
  <si>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</si>
  <si>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</si>
  <si>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</si>
  <si>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</si>
  <si>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</si>
  <si>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</si>
  <si>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</si>
  <si>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</si>
  <si>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</si>
  <si>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</si>
  <si>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</si>
  <si>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</si>
  <si>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</si>
  <si>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</si>
  <si>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</si>
  <si>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</si>
  <si>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</si>
  <si>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</si>
  <si>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</si>
  <si>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</si>
  <si>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</si>
  <si>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</si>
  <si>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</si>
  <si>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</si>
  <si>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</si>
  <si>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</si>
  <si>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</si>
  <si>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</si>
  <si>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</si>
  <si>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</si>
  <si>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</si>
  <si>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</si>
  <si>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</si>
  <si>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</si>
  <si>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</si>
  <si>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</si>
  <si>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</si>
  <si>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</si>
  <si>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</si>
  <si>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</si>
  <si>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</si>
  <si>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</si>
  <si>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</si>
  <si>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</si>
  <si>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</si>
  <si>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</si>
  <si>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</si>
  <si>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</si>
  <si>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</si>
  <si>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</si>
  <si>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</si>
  <si>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</si>
  <si>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</si>
  <si>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</si>
  <si>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</si>
  <si>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</si>
  <si>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</si>
  <si>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</si>
  <si>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</si>
  <si>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</si>
  <si>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</si>
  <si>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</si>
  <si>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</si>
  <si>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</si>
  <si>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</si>
  <si>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</si>
  <si>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</si>
  <si>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</si>
  <si>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</si>
  <si>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</si>
  <si>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</si>
  <si>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</si>
  <si>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</si>
  <si>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</si>
  <si>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</si>
  <si>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</si>
  <si>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</si>
  <si>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</si>
  <si>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</si>
  <si>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</si>
  <si>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</si>
  <si>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</si>
  <si>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</si>
  <si>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</si>
  <si>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</si>
  <si>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</si>
  <si>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</si>
  <si>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</si>
  <si>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</si>
  <si>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</si>
  <si>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</si>
  <si>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</si>
  <si>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</si>
  <si>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</si>
  <si>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</si>
  <si>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</si>
  <si>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</si>
  <si>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</si>
  <si>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</si>
  <si>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</si>
  <si>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</si>
  <si>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</si>
  <si>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</si>
  <si>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</si>
  <si>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</si>
  <si>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</si>
  <si>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</si>
  <si>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</si>
  <si>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</si>
  <si>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</si>
  <si>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</si>
  <si>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</si>
  <si>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</si>
  <si>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</si>
  <si>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</si>
  <si>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</si>
  <si>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</si>
  <si>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</si>
  <si>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</si>
  <si>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</si>
  <si>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</si>
  <si>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</si>
  <si>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</si>
  <si>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</si>
  <si>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</si>
  <si>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</si>
  <si>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</si>
  <si>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</si>
  <si>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</si>
  <si>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</si>
  <si>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</si>
  <si>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</si>
  <si>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</si>
  <si>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</si>
  <si>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</si>
  <si>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</si>
  <si>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</si>
  <si>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</si>
  <si>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</si>
  <si>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</si>
  <si>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</si>
  <si>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</si>
  <si>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</si>
  <si>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</si>
  <si>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</si>
  <si>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</si>
  <si>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</si>
  <si>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</si>
  <si>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</si>
  <si>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</si>
  <si>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</si>
  <si>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</si>
  <si>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</si>
  <si>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</si>
  <si>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</si>
  <si>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</si>
  <si>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</si>
  <si>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</si>
  <si>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</si>
  <si>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</si>
  <si>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</si>
  <si>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</si>
  <si>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</si>
  <si>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</si>
  <si>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</si>
  <si>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</si>
  <si>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</si>
  <si>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</si>
  <si>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</si>
  <si>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</si>
  <si>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</si>
  <si>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</si>
  <si>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</si>
  <si>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</si>
  <si>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</si>
  <si>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兵庫県新温泉町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</si>
  <si>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</si>
  <si>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</si>
  <si>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</si>
  <si>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</si>
  <si>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</si>
  <si>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</si>
  <si>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</si>
  <si>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</si>
  <si>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</si>
  <si>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</si>
  <si>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</si>
  <si>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</si>
  <si>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</si>
  <si>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</si>
  <si>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</si>
  <si>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</si>
  <si>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</si>
  <si>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</si>
  <si>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</si>
  <si>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</si>
  <si>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</si>
  <si>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</si>
  <si>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</si>
  <si>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</si>
  <si>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</si>
  <si>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</si>
  <si>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</si>
  <si>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</si>
  <si>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</si>
  <si>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</si>
  <si>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</si>
  <si>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</si>
  <si>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</si>
  <si>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</si>
  <si>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</si>
  <si>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</si>
  <si>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</si>
  <si>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</si>
  <si>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</si>
  <si>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</si>
  <si>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</si>
  <si>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</si>
  <si>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</si>
  <si>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</si>
  <si>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</si>
  <si>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</si>
  <si>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</si>
  <si>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</si>
  <si>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</si>
  <si>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</si>
  <si>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</si>
  <si>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</si>
  <si>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</si>
  <si>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</si>
  <si>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</si>
  <si>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</si>
  <si>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</si>
  <si>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</si>
  <si>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</si>
  <si>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</si>
  <si>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</si>
  <si>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</si>
  <si>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</si>
  <si>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</si>
  <si>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</si>
  <si>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</si>
  <si>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</si>
  <si>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</si>
  <si>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</si>
  <si>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</si>
  <si>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</si>
  <si>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</si>
  <si>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</si>
  <si>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</si>
  <si>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</si>
  <si>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</si>
  <si>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</si>
  <si>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</si>
  <si>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</si>
  <si>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</si>
  <si>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</si>
  <si>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</si>
  <si>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</si>
  <si>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</si>
  <si>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</si>
  <si>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</si>
  <si>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</si>
  <si>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</si>
  <si>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</si>
  <si>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</si>
  <si>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</si>
  <si>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</si>
  <si>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</si>
  <si>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</si>
  <si>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</si>
  <si>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</si>
  <si>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</si>
  <si>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</si>
  <si>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</si>
  <si>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</si>
  <si>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</si>
  <si>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</si>
  <si>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</si>
  <si>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</si>
  <si>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</si>
  <si>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</si>
  <si>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</si>
  <si>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</si>
  <si>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</si>
  <si>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</si>
  <si>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</si>
  <si>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</si>
  <si>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</si>
  <si>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</si>
  <si>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</si>
  <si>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</si>
  <si>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</si>
  <si>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</si>
  <si>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</si>
  <si>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</si>
  <si>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</si>
  <si>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</si>
  <si>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</si>
  <si>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</si>
  <si>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</si>
  <si>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</si>
  <si>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</si>
  <si>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</si>
  <si>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</si>
  <si>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</si>
  <si>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</si>
  <si>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</si>
  <si>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</si>
  <si>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</si>
  <si>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</si>
  <si>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</si>
  <si>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</si>
  <si>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</si>
  <si>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</si>
  <si>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</si>
  <si>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</si>
  <si>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</si>
  <si>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</si>
  <si>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</si>
  <si>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</si>
  <si>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</si>
  <si>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</si>
  <si>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</si>
  <si>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</si>
  <si>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</si>
  <si>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</si>
  <si>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</si>
  <si>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</si>
  <si>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兵庫県新温泉町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</si>
  <si>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</si>
  <si>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</si>
  <si>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</si>
  <si>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</si>
  <si>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</si>
  <si>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</si>
  <si>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</si>
  <si>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</si>
  <si>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</si>
  <si>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</si>
  <si>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</si>
  <si>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</si>
  <si>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</si>
  <si>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</si>
  <si>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</si>
  <si>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</si>
  <si>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</si>
  <si>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</si>
  <si>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</si>
  <si>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</si>
  <si>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浜坂地区残土処分場事業特別会計</t>
    <phoneticPr fontId="5"/>
  </si>
  <si>
    <t>温泉地区残土処分場事業特別会計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</si>
  <si>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</si>
  <si>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</si>
  <si>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</si>
  <si>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</si>
  <si>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</si>
  <si>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</si>
  <si>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</si>
  <si>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</si>
  <si>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</si>
  <si>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</si>
  <si>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</si>
  <si>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</si>
  <si>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</si>
  <si>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</si>
  <si>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</si>
  <si>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</si>
  <si>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</si>
  <si>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</si>
  <si>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</si>
  <si>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</si>
  <si>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</si>
  <si>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</si>
  <si>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公立浜坂病院事業会計</t>
    <phoneticPr fontId="5"/>
  </si>
  <si>
    <t>浜坂温泉配湯事業会計</t>
    <phoneticPr fontId="5"/>
  </si>
  <si>
    <t>法適用企業</t>
    <phoneticPr fontId="5"/>
  </si>
  <si>
    <t>七釜温泉配湯事業特別会計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</si>
  <si>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</si>
  <si>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</si>
  <si>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</si>
  <si>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</si>
  <si>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</si>
  <si>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</si>
  <si>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</si>
  <si>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</si>
  <si>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</si>
  <si>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</si>
  <si>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</si>
  <si>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</si>
  <si>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</si>
  <si>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</si>
  <si>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</si>
  <si>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</si>
  <si>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</si>
  <si>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</si>
  <si>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</si>
  <si>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</si>
  <si>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</si>
  <si>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</si>
  <si>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</si>
  <si>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</si>
  <si>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</si>
  <si>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</si>
  <si>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</si>
  <si>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</si>
  <si>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</si>
  <si>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</si>
  <si>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</si>
  <si>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</si>
  <si>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</si>
  <si>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</si>
  <si>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</si>
  <si>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</si>
  <si>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</si>
  <si>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</si>
  <si>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</si>
  <si>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</si>
  <si>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</si>
  <si>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</si>
  <si>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</si>
  <si>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</si>
  <si>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</si>
  <si>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</si>
  <si>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</si>
  <si>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</si>
  <si>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</si>
  <si>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</si>
  <si>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</si>
  <si>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</si>
  <si>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</si>
  <si>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</si>
  <si>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</si>
  <si>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</si>
  <si>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</si>
  <si>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</si>
  <si>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</si>
  <si>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</si>
  <si>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</si>
  <si>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</si>
  <si>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</si>
  <si>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</si>
  <si>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</si>
  <si>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</si>
  <si>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</si>
  <si>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公立浜坂病院事業会計</t>
    <phoneticPr fontId="5"/>
  </si>
  <si>
    <t>(Ｆ)</t>
    <phoneticPr fontId="5"/>
  </si>
  <si>
    <t>国民健康保険事業特別会計（直診勘定）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</si>
  <si>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</si>
  <si>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</si>
  <si>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</si>
  <si>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</si>
  <si>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</si>
  <si>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</si>
  <si>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</si>
  <si>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</si>
  <si>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</si>
  <si>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</si>
  <si>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</si>
  <si>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</si>
  <si>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</si>
  <si>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</si>
  <si>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</si>
  <si>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</si>
  <si>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</si>
  <si>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</si>
  <si>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</si>
  <si>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</si>
  <si>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</si>
  <si>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</si>
  <si>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</si>
  <si>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</si>
  <si>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</si>
  <si>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</si>
  <si>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</si>
  <si>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</si>
  <si>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</si>
  <si>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</si>
  <si>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</si>
  <si>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</si>
  <si>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</si>
  <si>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</si>
  <si>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</si>
  <si>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</si>
  <si>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</si>
  <si>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</si>
  <si>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</si>
  <si>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</si>
  <si>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</si>
  <si>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</si>
  <si>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</si>
  <si>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</si>
  <si>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</si>
  <si>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</si>
  <si>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</si>
  <si>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</si>
  <si>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</si>
  <si>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</si>
  <si>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</si>
  <si>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</si>
  <si>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</si>
  <si>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</si>
  <si>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</si>
  <si>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</si>
  <si>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</si>
  <si>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</si>
  <si>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</si>
  <si>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</si>
  <si>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</si>
  <si>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</si>
  <si>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</si>
  <si>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</si>
  <si>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</si>
  <si>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</si>
  <si>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</si>
  <si>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</si>
  <si>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</si>
  <si>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</si>
  <si>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</si>
  <si>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</si>
  <si>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</si>
  <si>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</si>
  <si>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</si>
  <si>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</si>
  <si>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</si>
  <si>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</si>
  <si>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</si>
  <si>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</si>
  <si>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</si>
  <si>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</si>
  <si>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</si>
  <si>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</si>
  <si>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</si>
  <si>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</si>
  <si>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</si>
  <si>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</si>
  <si>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</si>
  <si>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</si>
  <si>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</si>
  <si>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</si>
  <si>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4.12</t>
  </si>
  <si>
    <t>▲ 2.14</t>
  </si>
  <si>
    <t>下水道事業会計</t>
  </si>
  <si>
    <t>水道事業会計</t>
  </si>
  <si>
    <t>公立浜坂病院事業会計</t>
  </si>
  <si>
    <t>浜坂地区残土処分場事業特別会計</t>
  </si>
  <si>
    <t>▲ 1.88</t>
  </si>
  <si>
    <t>▲ 5.11</t>
  </si>
  <si>
    <t>一般会計</t>
  </si>
  <si>
    <t>浜坂温泉配湯事業会計</t>
  </si>
  <si>
    <t>温泉地区残土処分場事業特別会計</t>
  </si>
  <si>
    <t>介護保険事業特別会計（保険事業勘定）</t>
  </si>
  <si>
    <t>その他会計（赤字）</t>
  </si>
  <si>
    <t>その他会計（黒字）</t>
  </si>
  <si>
    <t>（百万円）</t>
    <phoneticPr fontId="5"/>
  </si>
  <si>
    <t>H30</t>
    <phoneticPr fontId="5"/>
  </si>
  <si>
    <t>R01</t>
    <phoneticPr fontId="5"/>
  </si>
  <si>
    <t>R02</t>
    <phoneticPr fontId="5"/>
  </si>
  <si>
    <t>R03</t>
    <phoneticPr fontId="5"/>
  </si>
  <si>
    <t>R04</t>
    <phoneticPr fontId="5"/>
  </si>
  <si>
    <t>北但行政事務組合</t>
  </si>
  <si>
    <t>美方郡広域事務組合</t>
  </si>
  <si>
    <t>但馬広域行政事務組合</t>
  </si>
  <si>
    <t>兵庫県市町村職員退職手当組合</t>
  </si>
  <si>
    <t>兵庫県町議会議員公務災害補償組合</t>
  </si>
  <si>
    <t>兵庫県後期高齢者医療広域連合（一般会計）</t>
  </si>
  <si>
    <t>兵庫県後期高齢者医療広域連合（特別会計）</t>
  </si>
  <si>
    <t>温泉町夢公社</t>
    <phoneticPr fontId="2"/>
  </si>
  <si>
    <t>地域振興基金</t>
  </si>
  <si>
    <t>和泉谷残土処分場整備基金</t>
  </si>
  <si>
    <t>ふるさとづくり基金</t>
  </si>
  <si>
    <t>交通安全対策基金</t>
  </si>
  <si>
    <t>森林環境基金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</si>
</sst>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97758</c:v>
                </c:pt>
                <c:pt idx="4">
                  <c:v>91338</c:v>
                </c:pt>
              </c:numCache>
            </c:numRef>
          </c:val>
          <c:smooth val="0"/>
          <c:extLst>
            <c:ext xmlns:c16="http://schemas.microsoft.com/office/drawing/2014/chart" uri="{C3380CC4-5D6E-409C-BE32-E72D297353CC}">
              <c16:uniqueId val="{00000000-4573-49CF-B217-25B1404E3B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66348</c:v>
                </c:pt>
                <c:pt idx="1">
                  <c:v>168600</c:v>
                </c:pt>
                <c:pt idx="2">
                  <c:v>174334</c:v>
                </c:pt>
                <c:pt idx="3">
                  <c:v>81479</c:v>
                </c:pt>
                <c:pt idx="4">
                  <c:v>89654</c:v>
                </c:pt>
              </c:numCache>
            </c:numRef>
          </c:val>
          <c:smooth val="0"/>
          <c:extLst>
            <c:ext xmlns:c16="http://schemas.microsoft.com/office/drawing/2014/chart" uri="{C3380CC4-5D6E-409C-BE32-E72D297353CC}">
              <c16:uniqueId val="{00000001-4573-49CF-B217-25B1404E3B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4.3899999999999997</c:v>
                </c:pt>
                <c:pt idx="1">
                  <c:v>2.25</c:v>
                </c:pt>
                <c:pt idx="2">
                  <c:v>7.63</c:v>
                </c:pt>
                <c:pt idx="3">
                  <c:v>11.54</c:v>
                </c:pt>
                <c:pt idx="4">
                  <c:v>10.49</c:v>
                </c:pt>
              </c:numCache>
            </c:numRef>
          </c:val>
          <c:extLst>
            <c:ext xmlns:c16="http://schemas.microsoft.com/office/drawing/2014/chart" uri="{C3380CC4-5D6E-409C-BE32-E72D297353CC}">
              <c16:uniqueId val="{00000000-B2C6-4DD0-8161-8F2D43311E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32.700000000000003</c:v>
                </c:pt>
                <c:pt idx="1">
                  <c:v>32.17</c:v>
                </c:pt>
                <c:pt idx="2">
                  <c:v>32.07</c:v>
                </c:pt>
                <c:pt idx="3">
                  <c:v>34.700000000000003</c:v>
                </c:pt>
                <c:pt idx="4">
                  <c:v>39.020000000000003</c:v>
                </c:pt>
              </c:numCache>
            </c:numRef>
          </c:val>
          <c:extLst>
            <c:ext xmlns:c16="http://schemas.microsoft.com/office/drawing/2014/chart" uri="{C3380CC4-5D6E-409C-BE32-E72D297353CC}">
              <c16:uniqueId val="{00000001-B2C6-4DD0-8161-8F2D43311E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0.91</c:v>
                </c:pt>
                <c:pt idx="1">
                  <c:v>-4.12</c:v>
                </c:pt>
                <c:pt idx="2">
                  <c:v>4.1100000000000003</c:v>
                </c:pt>
                <c:pt idx="3">
                  <c:v>2.3199999999999998</c:v>
                </c:pt>
                <c:pt idx="4">
                  <c:v>-2.14</c:v>
                </c:pt>
              </c:numCache>
            </c:numRef>
          </c:val>
          <c:smooth val="0"/>
          <c:extLst>
            <c:ext xmlns:c16="http://schemas.microsoft.com/office/drawing/2014/chart" uri="{C3380CC4-5D6E-409C-BE32-E72D297353CC}">
              <c16:uniqueId val="{00000002-B2C6-4DD0-8161-8F2D43311E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1.25</c:v>
                </c:pt>
                <c:pt idx="2">
                  <c:v>#N/A</c:v>
                </c:pt>
                <c:pt idx="3">
                  <c:v>0.19</c:v>
                </c:pt>
                <c:pt idx="4">
                  <c:v>#N/A</c:v>
                </c:pt>
                <c:pt idx="5">
                  <c:v>0.27</c:v>
                </c:pt>
                <c:pt idx="6">
                  <c:v>#N/A</c:v>
                </c:pt>
                <c:pt idx="7">
                  <c:v>0.23</c:v>
                </c:pt>
                <c:pt idx="8">
                  <c:v>#N/A</c:v>
                </c:pt>
                <c:pt idx="9">
                  <c:v>0.23</c:v>
                </c:pt>
              </c:numCache>
            </c:numRef>
          </c:val>
          <c:extLst>
            <c:ext xmlns:c16="http://schemas.microsoft.com/office/drawing/2014/chart" uri="{C3380CC4-5D6E-409C-BE32-E72D297353CC}">
              <c16:uniqueId val="{00000000-12B0-4DEB-B35D-3588E08FE2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B0-4DEB-B35D-3588E08FE2DD}"/>
            </c:ext>
          </c:extLst>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0.65</c:v>
                </c:pt>
                <c:pt idx="2">
                  <c:v>#N/A</c:v>
                </c:pt>
                <c:pt idx="3">
                  <c:v>0.12</c:v>
                </c:pt>
                <c:pt idx="4">
                  <c:v>#N/A</c:v>
                </c:pt>
                <c:pt idx="5">
                  <c:v>0.82</c:v>
                </c:pt>
                <c:pt idx="6">
                  <c:v>#N/A</c:v>
                </c:pt>
                <c:pt idx="7">
                  <c:v>0.47</c:v>
                </c:pt>
                <c:pt idx="8">
                  <c:v>#N/A</c:v>
                </c:pt>
                <c:pt idx="9">
                  <c:v>0.34</c:v>
                </c:pt>
              </c:numCache>
            </c:numRef>
          </c:val>
          <c:extLst>
            <c:ext xmlns:c16="http://schemas.microsoft.com/office/drawing/2014/chart" uri="{C3380CC4-5D6E-409C-BE32-E72D297353CC}">
              <c16:uniqueId val="{00000002-12B0-4DEB-B35D-3588E08FE2DD}"/>
            </c:ext>
          </c:extLst>
        </c:ser>
        <c:ser>
          <c:idx val="3"/>
          <c:order val="3"/>
          <c:tx>
            <c:strRef>
              <c:f>データシート!$A$30</c:f>
              <c:strCache>
                <c:ptCount val="1"/>
                <c:pt idx="0">
                  <c:v>温泉地区残土処分場事業特別会計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0.35</c:v>
                </c:pt>
                <c:pt idx="2">
                  <c:v>#N/A</c:v>
                </c:pt>
                <c:pt idx="3">
                  <c:v>0.15</c:v>
                </c:pt>
                <c:pt idx="4">
                  <c:v>#N/A</c:v>
                </c:pt>
                <c:pt idx="5">
                  <c:v>0.34</c:v>
                </c:pt>
                <c:pt idx="6">
                  <c:v>#N/A</c:v>
                </c:pt>
                <c:pt idx="7">
                  <c:v>0.11</c:v>
                </c:pt>
                <c:pt idx="8">
                  <c:v>#N/A</c:v>
                </c:pt>
                <c:pt idx="9">
                  <c:v>1.49</c:v>
                </c:pt>
              </c:numCache>
            </c:numRef>
          </c:val>
          <c:extLst>
            <c:ext xmlns:c16="http://schemas.microsoft.com/office/drawing/2014/chart" uri="{C3380CC4-5D6E-409C-BE32-E72D297353CC}">
              <c16:uniqueId val="{00000003-12B0-4DEB-B35D-3588E08FE2DD}"/>
            </c:ext>
          </c:extLst>
        </c:ser>
        <c:ser>
          <c:idx val="4"/>
          <c:order val="4"/>
          <c:tx>
            <c:strRef>
              <c:f>データシート!$A$31</c:f>
              <c:strCache>
                <c:ptCount val="1"/>
                <c:pt idx="0">
                  <c:v>浜坂温泉配湯事業会計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1.48</c:v>
                </c:pt>
                <c:pt idx="2">
                  <c:v>#N/A</c:v>
                </c:pt>
                <c:pt idx="3">
                  <c:v>1.74</c:v>
                </c:pt>
                <c:pt idx="4">
                  <c:v>#N/A</c:v>
                </c:pt>
                <c:pt idx="5">
                  <c:v>2.0299999999999998</c:v>
                </c:pt>
                <c:pt idx="6">
                  <c:v>#N/A</c:v>
                </c:pt>
                <c:pt idx="7">
                  <c:v>2.29</c:v>
                </c:pt>
                <c:pt idx="8">
                  <c:v>#N/A</c:v>
                </c:pt>
                <c:pt idx="9">
                  <c:v>2.62</c:v>
                </c:pt>
              </c:numCache>
            </c:numRef>
          </c:val>
          <c:extLst>
            <c:ext xmlns:c16="http://schemas.microsoft.com/office/drawing/2014/chart" uri="{C3380CC4-5D6E-409C-BE32-E72D297353CC}">
              <c16:uniqueId val="{00000004-12B0-4DEB-B35D-3588E08FE2D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5.92</c:v>
                </c:pt>
                <c:pt idx="2">
                  <c:v>#N/A</c:v>
                </c:pt>
                <c:pt idx="3">
                  <c:v>7.21</c:v>
                </c:pt>
                <c:pt idx="4">
                  <c:v>#N/A</c:v>
                </c:pt>
                <c:pt idx="5">
                  <c:v>4.95</c:v>
                </c:pt>
                <c:pt idx="6">
                  <c:v>#N/A</c:v>
                </c:pt>
                <c:pt idx="7">
                  <c:v>7.67</c:v>
                </c:pt>
                <c:pt idx="8">
                  <c:v>#N/A</c:v>
                </c:pt>
                <c:pt idx="9">
                  <c:v>3.67</c:v>
                </c:pt>
              </c:numCache>
            </c:numRef>
          </c:val>
          <c:extLst>
            <c:ext xmlns:c16="http://schemas.microsoft.com/office/drawing/2014/chart" uri="{C3380CC4-5D6E-409C-BE32-E72D297353CC}">
              <c16:uniqueId val="{00000005-12B0-4DEB-B35D-3588E08FE2DD}"/>
            </c:ext>
          </c:extLst>
        </c:ser>
        <c:ser>
          <c:idx val="6"/>
          <c:order val="6"/>
          <c:tx>
            <c:strRef>
              <c:f>データシート!$A$33</c:f>
              <c:strCache>
                <c:ptCount val="1"/>
                <c:pt idx="0">
                  <c:v>浜坂地区残土処分場事業特別会計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1.88</c:v>
                </c:pt>
                <c:pt idx="1">
                  <c:v>#N/A</c:v>
                </c:pt>
                <c:pt idx="2">
                  <c:v>5.1100000000000003</c:v>
                </c:pt>
                <c:pt idx="3">
                  <c:v>#N/A</c:v>
                </c:pt>
                <c:pt idx="4">
                  <c:v>#N/A</c:v>
                </c:pt>
                <c:pt idx="5">
                  <c:v>2.3199999999999998</c:v>
                </c:pt>
                <c:pt idx="6">
                  <c:v>#N/A</c:v>
                </c:pt>
                <c:pt idx="7">
                  <c:v>3.74</c:v>
                </c:pt>
                <c:pt idx="8">
                  <c:v>#N/A</c:v>
                </c:pt>
                <c:pt idx="9">
                  <c:v>5.32</c:v>
                </c:pt>
              </c:numCache>
            </c:numRef>
          </c:val>
          <c:extLst>
            <c:ext xmlns:c16="http://schemas.microsoft.com/office/drawing/2014/chart" uri="{C3380CC4-5D6E-409C-BE32-E72D297353CC}">
              <c16:uniqueId val="{00000006-12B0-4DEB-B35D-3588E08FE2DD}"/>
            </c:ext>
          </c:extLst>
        </c:ser>
        <c:ser>
          <c:idx val="7"/>
          <c:order val="7"/>
          <c:tx>
            <c:strRef>
              <c:f>データシート!$A$34</c:f>
              <c:strCache>
                <c:ptCount val="1"/>
                <c:pt idx="0">
                  <c:v>公立浜坂病院事業会計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2.64</c:v>
                </c:pt>
                <c:pt idx="2">
                  <c:v>#N/A</c:v>
                </c:pt>
                <c:pt idx="3">
                  <c:v>3.05</c:v>
                </c:pt>
                <c:pt idx="4">
                  <c:v>#N/A</c:v>
                </c:pt>
                <c:pt idx="5">
                  <c:v>3.71</c:v>
                </c:pt>
                <c:pt idx="6">
                  <c:v>#N/A</c:v>
                </c:pt>
                <c:pt idx="7">
                  <c:v>5.4</c:v>
                </c:pt>
                <c:pt idx="8">
                  <c:v>#N/A</c:v>
                </c:pt>
                <c:pt idx="9">
                  <c:v>7.53</c:v>
                </c:pt>
              </c:numCache>
            </c:numRef>
          </c:val>
          <c:extLst>
            <c:ext xmlns:c16="http://schemas.microsoft.com/office/drawing/2014/chart" uri="{C3380CC4-5D6E-409C-BE32-E72D297353CC}">
              <c16:uniqueId val="{00000007-12B0-4DEB-B35D-3588E08FE2D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11.6</c:v>
                </c:pt>
                <c:pt idx="2">
                  <c:v>#N/A</c:v>
                </c:pt>
                <c:pt idx="3">
                  <c:v>12.25</c:v>
                </c:pt>
                <c:pt idx="4">
                  <c:v>#N/A</c:v>
                </c:pt>
                <c:pt idx="5">
                  <c:v>12.5</c:v>
                </c:pt>
                <c:pt idx="6">
                  <c:v>#N/A</c:v>
                </c:pt>
                <c:pt idx="7">
                  <c:v>12.03</c:v>
                </c:pt>
                <c:pt idx="8">
                  <c:v>#N/A</c:v>
                </c:pt>
                <c:pt idx="9">
                  <c:v>12.7</c:v>
                </c:pt>
              </c:numCache>
            </c:numRef>
          </c:val>
          <c:extLst>
            <c:ext xmlns:c16="http://schemas.microsoft.com/office/drawing/2014/chart" uri="{C3380CC4-5D6E-409C-BE32-E72D297353CC}">
              <c16:uniqueId val="{00000008-12B0-4DEB-B35D-3588E08FE2D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4.0199999999999996</c:v>
                </c:pt>
                <c:pt idx="2">
                  <c:v>#N/A</c:v>
                </c:pt>
                <c:pt idx="3">
                  <c:v>5.28</c:v>
                </c:pt>
                <c:pt idx="4">
                  <c:v>#N/A</c:v>
                </c:pt>
                <c:pt idx="5">
                  <c:v>7.31</c:v>
                </c:pt>
                <c:pt idx="6">
                  <c:v>#N/A</c:v>
                </c:pt>
                <c:pt idx="7">
                  <c:v>10.199999999999999</c:v>
                </c:pt>
                <c:pt idx="8">
                  <c:v>#N/A</c:v>
                </c:pt>
                <c:pt idx="9">
                  <c:v>12.74</c:v>
                </c:pt>
              </c:numCache>
            </c:numRef>
          </c:val>
          <c:extLst>
            <c:ext xmlns:c16="http://schemas.microsoft.com/office/drawing/2014/chart" uri="{C3380CC4-5D6E-409C-BE32-E72D297353CC}">
              <c16:uniqueId val="{00000009-12B0-4DEB-B35D-3588E08FE2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1379</c:v>
                </c:pt>
                <c:pt idx="5">
                  <c:v>1383</c:v>
                </c:pt>
                <c:pt idx="8">
                  <c:v>1302</c:v>
                </c:pt>
                <c:pt idx="11">
                  <c:v>1328</c:v>
                </c:pt>
                <c:pt idx="14">
                  <c:v>1437</c:v>
                </c:pt>
              </c:numCache>
            </c:numRef>
          </c:val>
          <c:extLst>
            <c:ext xmlns:c16="http://schemas.microsoft.com/office/drawing/2014/chart" uri="{C3380CC4-5D6E-409C-BE32-E72D297353CC}">
              <c16:uniqueId val="{00000000-7860-42B7-8F3D-DFE51A5591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7860-42B7-8F3D-DFE51A5591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60-42B7-8F3D-DFE51A5591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60-42B7-8F3D-DFE51A5591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506</c:v>
                </c:pt>
                <c:pt idx="3">
                  <c:v>500</c:v>
                </c:pt>
                <c:pt idx="6">
                  <c:v>464</c:v>
                </c:pt>
                <c:pt idx="9">
                  <c:v>468</c:v>
                </c:pt>
                <c:pt idx="12">
                  <c:v>499</c:v>
                </c:pt>
              </c:numCache>
            </c:numRef>
          </c:val>
          <c:extLst>
            <c:ext xmlns:c16="http://schemas.microsoft.com/office/drawing/2014/chart" uri="{C3380CC4-5D6E-409C-BE32-E72D297353CC}">
              <c16:uniqueId val="{00000004-7860-42B7-8F3D-DFE51A5591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60-42B7-8F3D-DFE51A5591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60-42B7-8F3D-DFE51A5591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1389</c:v>
                </c:pt>
                <c:pt idx="3">
                  <c:v>1437</c:v>
                </c:pt>
                <c:pt idx="6">
                  <c:v>1377</c:v>
                </c:pt>
                <c:pt idx="9">
                  <c:v>1444</c:v>
                </c:pt>
                <c:pt idx="12">
                  <c:v>1516</c:v>
                </c:pt>
              </c:numCache>
            </c:numRef>
          </c:val>
          <c:extLst>
            <c:ext xmlns:c16="http://schemas.microsoft.com/office/drawing/2014/chart" uri="{C3380CC4-5D6E-409C-BE32-E72D297353CC}">
              <c16:uniqueId val="{00000007-7860-42B7-8F3D-DFE51A5591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516</c:v>
                </c:pt>
                <c:pt idx="2">
                  <c:v>#N/A</c:v>
                </c:pt>
                <c:pt idx="3">
                  <c:v>#N/A</c:v>
                </c:pt>
                <c:pt idx="4">
                  <c:v>554</c:v>
                </c:pt>
                <c:pt idx="5">
                  <c:v>#N/A</c:v>
                </c:pt>
                <c:pt idx="6">
                  <c:v>#N/A</c:v>
                </c:pt>
                <c:pt idx="7">
                  <c:v>539</c:v>
                </c:pt>
                <c:pt idx="8">
                  <c:v>#N/A</c:v>
                </c:pt>
                <c:pt idx="9">
                  <c:v>#N/A</c:v>
                </c:pt>
                <c:pt idx="10">
                  <c:v>584</c:v>
                </c:pt>
                <c:pt idx="11">
                  <c:v>#N/A</c:v>
                </c:pt>
                <c:pt idx="12">
                  <c:v>#N/A</c:v>
                </c:pt>
                <c:pt idx="13">
                  <c:v>579</c:v>
                </c:pt>
                <c:pt idx="14">
                  <c:v>#N/A</c:v>
                </c:pt>
              </c:numCache>
            </c:numRef>
          </c:val>
          <c:smooth val="0"/>
          <c:extLst>
            <c:ext xmlns:c16="http://schemas.microsoft.com/office/drawing/2014/chart" uri="{C3380CC4-5D6E-409C-BE32-E72D297353CC}">
              <c16:uniqueId val="{00000008-7860-42B7-8F3D-DFE51A5591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12985</c:v>
                </c:pt>
                <c:pt idx="5">
                  <c:v>12649</c:v>
                </c:pt>
                <c:pt idx="8">
                  <c:v>12637</c:v>
                </c:pt>
                <c:pt idx="11">
                  <c:v>12503</c:v>
                </c:pt>
                <c:pt idx="14">
                  <c:v>12029</c:v>
                </c:pt>
              </c:numCache>
            </c:numRef>
          </c:val>
          <c:extLst>
            <c:ext xmlns:c16="http://schemas.microsoft.com/office/drawing/2014/chart" uri="{C3380CC4-5D6E-409C-BE32-E72D297353CC}">
              <c16:uniqueId val="{00000000-1852-4ED0-90E9-3F20725B06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237</c:v>
                </c:pt>
                <c:pt idx="5">
                  <c:v>192</c:v>
                </c:pt>
                <c:pt idx="8">
                  <c:v>152</c:v>
                </c:pt>
                <c:pt idx="11">
                  <c:v>125</c:v>
                </c:pt>
                <c:pt idx="14">
                  <c:v>1329</c:v>
                </c:pt>
              </c:numCache>
            </c:numRef>
          </c:val>
          <c:extLst>
            <c:ext xmlns:c16="http://schemas.microsoft.com/office/drawing/2014/chart" uri="{C3380CC4-5D6E-409C-BE32-E72D297353CC}">
              <c16:uniqueId val="{00000001-1852-4ED0-90E9-3F20725B06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3040</c:v>
                </c:pt>
                <c:pt idx="5">
                  <c:v>3294</c:v>
                </c:pt>
                <c:pt idx="8">
                  <c:v>3445</c:v>
                </c:pt>
                <c:pt idx="11">
                  <c:v>3819</c:v>
                </c:pt>
                <c:pt idx="14">
                  <c:v>4186</c:v>
                </c:pt>
              </c:numCache>
            </c:numRef>
          </c:val>
          <c:extLst>
            <c:ext xmlns:c16="http://schemas.microsoft.com/office/drawing/2014/chart" uri="{C3380CC4-5D6E-409C-BE32-E72D297353CC}">
              <c16:uniqueId val="{00000002-1852-4ED0-90E9-3F20725B06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52-4ED0-90E9-3F20725B06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52-4ED0-90E9-3F20725B06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52-4ED0-90E9-3F20725B06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1496</c:v>
                </c:pt>
                <c:pt idx="3">
                  <c:v>1429</c:v>
                </c:pt>
                <c:pt idx="6">
                  <c:v>1418</c:v>
                </c:pt>
                <c:pt idx="9">
                  <c:v>1344</c:v>
                </c:pt>
                <c:pt idx="12">
                  <c:v>1362</c:v>
                </c:pt>
              </c:numCache>
            </c:numRef>
          </c:val>
          <c:extLst>
            <c:ext xmlns:c16="http://schemas.microsoft.com/office/drawing/2014/chart" uri="{C3380CC4-5D6E-409C-BE32-E72D297353CC}">
              <c16:uniqueId val="{00000006-1852-4ED0-90E9-3F20725B06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7-1852-4ED0-90E9-3F20725B06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4613</c:v>
                </c:pt>
                <c:pt idx="3">
                  <c:v>4423</c:v>
                </c:pt>
                <c:pt idx="6">
                  <c:v>4103</c:v>
                </c:pt>
                <c:pt idx="9">
                  <c:v>3672</c:v>
                </c:pt>
                <c:pt idx="12">
                  <c:v>3445</c:v>
                </c:pt>
              </c:numCache>
            </c:numRef>
          </c:val>
          <c:extLst>
            <c:ext xmlns:c16="http://schemas.microsoft.com/office/drawing/2014/chart" uri="{C3380CC4-5D6E-409C-BE32-E72D297353CC}">
              <c16:uniqueId val="{00000008-1852-4ED0-90E9-3F20725B06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9-1852-4ED0-90E9-3F20725B06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13695</c:v>
                </c:pt>
                <c:pt idx="3">
                  <c:v>14464</c:v>
                </c:pt>
                <c:pt idx="6">
                  <c:v>15202</c:v>
                </c:pt>
                <c:pt idx="9">
                  <c:v>14820</c:v>
                </c:pt>
                <c:pt idx="12">
                  <c:v>14173</c:v>
                </c:pt>
              </c:numCache>
            </c:numRef>
          </c:val>
          <c:extLst>
            <c:ext xmlns:c16="http://schemas.microsoft.com/office/drawing/2014/chart" uri="{C3380CC4-5D6E-409C-BE32-E72D297353CC}">
              <c16:uniqueId val="{0000000A-1852-4ED0-90E9-3F20725B06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3546</c:v>
                </c:pt>
                <c:pt idx="2">
                  <c:v>#N/A</c:v>
                </c:pt>
                <c:pt idx="3">
                  <c:v>#N/A</c:v>
                </c:pt>
                <c:pt idx="4">
                  <c:v>4185</c:v>
                </c:pt>
                <c:pt idx="5">
                  <c:v>#N/A</c:v>
                </c:pt>
                <c:pt idx="6">
                  <c:v>#N/A</c:v>
                </c:pt>
                <c:pt idx="7">
                  <c:v>4492</c:v>
                </c:pt>
                <c:pt idx="8">
                  <c:v>#N/A</c:v>
                </c:pt>
                <c:pt idx="9">
                  <c:v>#N/A</c:v>
                </c:pt>
                <c:pt idx="10">
                  <c:v>3391</c:v>
                </c:pt>
                <c:pt idx="11">
                  <c:v>#N/A</c:v>
                </c:pt>
                <c:pt idx="12">
                  <c:v>#N/A</c:v>
                </c:pt>
                <c:pt idx="13">
                  <c:v>1436</c:v>
                </c:pt>
                <c:pt idx="14">
                  <c:v>#N/A</c:v>
                </c:pt>
              </c:numCache>
            </c:numRef>
          </c:val>
          <c:smooth val="0"/>
          <c:extLst>
            <c:ext xmlns:c16="http://schemas.microsoft.com/office/drawing/2014/chart" uri="{C3380CC4-5D6E-409C-BE32-E72D297353CC}">
              <c16:uniqueId val="{0000000B-1852-4ED0-90E9-3F20725B06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2000</c:v>
                </c:pt>
                <c:pt idx="1">
                  <c:v>2237</c:v>
                </c:pt>
                <c:pt idx="2">
                  <c:v>2478</c:v>
                </c:pt>
              </c:numCache>
            </c:numRef>
          </c:val>
          <c:extLst>
            <c:ext xmlns:c16="http://schemas.microsoft.com/office/drawing/2014/chart" uri="{C3380CC4-5D6E-409C-BE32-E72D297353CC}">
              <c16:uniqueId val="{00000000-BB25-4332-8464-F23ED500A4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426</c:v>
                </c:pt>
                <c:pt idx="1">
                  <c:v>572</c:v>
                </c:pt>
                <c:pt idx="2">
                  <c:v>818</c:v>
                </c:pt>
              </c:numCache>
            </c:numRef>
          </c:val>
          <c:extLst>
            <c:ext xmlns:c16="http://schemas.microsoft.com/office/drawing/2014/chart" uri="{C3380CC4-5D6E-409C-BE32-E72D297353CC}">
              <c16:uniqueId val="{00000001-BB25-4332-8464-F23ED500A4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1365</c:v>
                </c:pt>
                <c:pt idx="1">
                  <c:v>1468</c:v>
                </c:pt>
                <c:pt idx="2">
                  <c:v>1915</c:v>
                </c:pt>
              </c:numCache>
            </c:numRef>
          </c:val>
          <c:extLst>
            <c:ext xmlns:c16="http://schemas.microsoft.com/office/drawing/2014/chart" uri="{C3380CC4-5D6E-409C-BE32-E72D297353CC}">
              <c16:uniqueId val="{00000002-BB25-4332-8464-F23ED500A4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実質公債費比率（分子）の大半を占める元利償還は、地方債の発行額と連動している。地方債の元利償還金は、新残土処分場整備事業の元金償還開始にともない増加。</a:t>
          </a:r>
        </a:p>
        <a:p>
          <a:r>
            <a:rPr kumimoji="1" lang="ja-JP" altLang="en-US" sz="1200">
              <a:latin typeface="ＭＳ ゴシック" pitchFamily="49" charset="-128"/>
              <a:ea typeface="ＭＳ ゴシック" pitchFamily="49" charset="-128"/>
            </a:rPr>
            <a:t>　公営企業債の元利償還金対する繰入額は、水道事業及び病院事業の元利償還金に係る繰入金が増加したため増加。</a:t>
          </a:r>
        </a:p>
        <a:p>
          <a:r>
            <a:rPr kumimoji="1" lang="ja-JP" altLang="en-US" sz="1200">
              <a:latin typeface="ＭＳ ゴシック" pitchFamily="49" charset="-128"/>
              <a:ea typeface="ＭＳ ゴシック" pitchFamily="49" charset="-128"/>
            </a:rPr>
            <a:t>　また、算入公債費も増加しているが、元利償還金の増加の方が大きく、実質公債費比率の分子は増加している。</a:t>
          </a:r>
        </a:p>
        <a:p>
          <a:r>
            <a:rPr kumimoji="1" lang="ja-JP" altLang="en-US" sz="1200">
              <a:latin typeface="ＭＳ ゴシック" pitchFamily="49" charset="-128"/>
              <a:ea typeface="ＭＳ ゴシック" pitchFamily="49" charset="-128"/>
            </a:rPr>
            <a:t>　今後も引き続き地方債の計画的な発行、交付税算入率の高い起債の活用など公債費の負担軽減に努める。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満期一括償還地方債は発行していない。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等に係る地方債の現在高は、北但広域ごみ処理施設建設事業、夢ホール耐震化事業、新残土処分場整備事業等実施により、令和２年度までは増加傾向であったが、令和３年度以降は、大型事業が終了したため、対前年で減少している。</a:t>
          </a:r>
        </a:p>
        <a:p>
          <a:r>
            <a:rPr kumimoji="1" lang="ja-JP" altLang="en-US" sz="1100">
              <a:latin typeface="ＭＳ ゴシック" pitchFamily="49" charset="-128"/>
              <a:ea typeface="ＭＳ ゴシック" pitchFamily="49" charset="-128"/>
            </a:rPr>
            <a:t>　公営企業債等繰入見込額（公営企業債等償還に係る一般会計負担見込額）は、平成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年度をピークに減少している。</a:t>
          </a:r>
        </a:p>
        <a:p>
          <a:r>
            <a:rPr kumimoji="1" lang="ja-JP" altLang="en-US" sz="1100">
              <a:latin typeface="ＭＳ ゴシック" pitchFamily="49" charset="-128"/>
              <a:ea typeface="ＭＳ ゴシック" pitchFamily="49" charset="-128"/>
            </a:rPr>
            <a:t>　また、将来負担比率算定上の分子から控除（マイナス）される充当可能基金現在高は、財政調整基金、減債基金等の計画的な積立により増加傾向となっている。充当可能特定歳入は、令和４年度から新残土処分場整備事業の元金償還が開始したため大幅に増加している。</a:t>
          </a:r>
        </a:p>
        <a:p>
          <a:r>
            <a:rPr kumimoji="1" lang="ja-JP" altLang="en-US" sz="1100">
              <a:latin typeface="ＭＳ ゴシック" pitchFamily="49" charset="-128"/>
              <a:ea typeface="ＭＳ ゴシック" pitchFamily="49" charset="-128"/>
            </a:rPr>
            <a:t>　総括すると、将来負担比率の分子は、一般会計等の地方債残高及び公営企業債等繰入見込額（公営企業債等償還に係る一般会計負担見込額）が減少、また充当可能基金現在高及び充当可能特定歳入が増加したことにより、分子が大幅に減少している。</a:t>
          </a:r>
        </a:p>
        <a:p>
          <a:r>
            <a:rPr kumimoji="1" lang="ja-JP" altLang="en-US" sz="1100">
              <a:latin typeface="ＭＳ ゴシック" pitchFamily="49" charset="-128"/>
              <a:ea typeface="ＭＳ ゴシック" pitchFamily="49" charset="-128"/>
            </a:rPr>
            <a:t>　将来負担比率の分子が減少したことにより、将来負担比率が前年度と比較し改善している。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兵庫県新温泉町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令和４年度は、新型コロナウイルス感染症対策事業及び物価高騰対策事業に伴う財源不足を補うため財政調整基金から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千円取崩し、またふるさとづくり基金から寄付者の目的に沿った事業へ活用するため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千円の取崩しを行っている。一方で、財政調整基金に歳計剰余金処分による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千円の積立、ふるさとづくり寄付金を原資としたふるさとづくり基金に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千円の積立、また残土処分場使用料を原資とした和泉谷残土処分場整備基金に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千円の積立を行った。結果、基金全体として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りつつ、災害等への備えや後年度の地方債の償還に備えるため、前年度剰余金等を活用し、財政調整基金や減債基金等に積立てていくことを予定している。ふるさとづくり基金はふるさとづくり寄付金を財源として基金積立を行い、後年度以降、寄付金受入の際、指定された使途に応じて各事業に活用する。新残土処分場整備事業の元利償還に備えるため、残土処分場使用料収入を和泉谷残土処分場整備基金に積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地域振興基金は合併特例債を活用して基金積立を行い、将来、町で行う大型事業等に対して充当を行う。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和泉谷残土処分場整備基金は、残土処分場使用料を財源として基金積立を行い、新残土処分場整備事業の元利償還に充当を行う。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ふるさとづくり基金はふるさとづくり寄付金を財源として基金積立を行い、寄付金受入の際、指定された使途に応じて、各事業に充当する。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交通安全対策基金は市町交通災害共済の解散に伴う清算金を財源として基金積立を行い、後年度、町が実施する交通安全対策事業に対して充当を行う。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森林環境基金は森林環境譲与税を財源として基金積立を行い、後年度、町が実施する木材等活用した公共施設の整備事業に対して充当を行う。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地域振興基金は令和４年度中に合併特例債を活用して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千円積立を行ったため、令和４年度末残高で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和泉谷残土処分場整備基金は後年度の元利償還に備えるため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千円積立を行ったため、令和４年度末残高で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ふるさとづくり基金は令和４年度中に積立を行った金額より、取崩して事業に活用した金額が多かったため、令和４年度末残高で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交通安全対策基金は令和４年度中に取崩して交通安全対策事業に活用したため、令和４年度末残高で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森林環境基金は、後年度の活用に備え基金積立を行ったため、令和４年度末残高で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地域振興基金は、令和４年度中に、合併特例債を活用して基金積立可能額範囲内の残り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百万円の基金積立を実施し、基金残高が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百万円となった。今後は、計画的に活用していく。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和泉谷残土処分場整備基金は、残土処分場使用料を財源として基金積立を行い、後年度の元利償還に備える。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地場産品などの魅力発信を積極的に行い、ふるさとづくり寄付金の拡大を図るとともに、受入れた寄付金から経費を除いた額を一度基金に積立て、寄付金受入の際の指定された使途に応じて、後年度各事業に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交通安全対策基金は市町交通災害共済の解散に伴う清算金を財源として基金積立を行っているため、後年度、町が実施する交通安全対策事業に対して充当を行う。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森林環境基金は、後年度の活用に備え、基金積立を行い、木材等活用した公共施設の整備事業等に充当する。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令和４年度は、前年度の決算剰余金や基金利子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千円の積立を行った一方で、新型コロナウイルス感染症対策事業及び物価高騰対策事業に伴う財源不足を補うため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千円の取崩しを行ったため、令和４年度末残高で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人口減による普通交付税の減少等、歳入不足を見越し、今後も剰余金を活用して財政調整基金の積立を行っていく。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後年度の公債費等の増加に備えるため、令和４年度は決算剰余金等を活用し、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千円減債基金へ積立をおこなった。令和４年度末残高で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今後の大型事業の実施伴う公債費や地方債残高の増が見込まれるため、剰余金を活用しながら減債基金の積立を計画的に行う。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13,416
13,270
241.01
12,987,878
12,207,653
666,486
6,351,374
14,173,220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単年度財政力指数の推移は、平成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0.254</a:t>
          </a:r>
          <a:r>
            <a:rPr kumimoji="1" lang="ja-JP" altLang="en-US" sz="1000">
              <a:latin typeface="ＭＳ Ｐゴシック" panose="020B0600070205080204" pitchFamily="50" charset="-128"/>
              <a:ea typeface="ＭＳ Ｐゴシック" panose="020B0600070205080204" pitchFamily="50" charset="-128"/>
            </a:rPr>
            <a:t>、令和元年度</a:t>
          </a:r>
          <a:r>
            <a:rPr kumimoji="1" lang="en-US" altLang="ja-JP" sz="1000">
              <a:latin typeface="ＭＳ Ｐゴシック" panose="020B0600070205080204" pitchFamily="50" charset="-128"/>
              <a:ea typeface="ＭＳ Ｐゴシック" panose="020B0600070205080204" pitchFamily="50" charset="-128"/>
            </a:rPr>
            <a:t>0.246</a:t>
          </a:r>
          <a:r>
            <a:rPr kumimoji="1" lang="ja-JP" altLang="en-US" sz="1000">
              <a:latin typeface="ＭＳ Ｐゴシック" panose="020B0600070205080204" pitchFamily="50" charset="-128"/>
              <a:ea typeface="ＭＳ Ｐゴシック" panose="020B0600070205080204" pitchFamily="50" charset="-128"/>
            </a:rPr>
            <a:t>、令和２年度</a:t>
          </a:r>
          <a:r>
            <a:rPr kumimoji="1" lang="en-US" altLang="ja-JP" sz="1000">
              <a:latin typeface="ＭＳ Ｐゴシック" panose="020B0600070205080204" pitchFamily="50" charset="-128"/>
              <a:ea typeface="ＭＳ Ｐゴシック" panose="020B0600070205080204" pitchFamily="50" charset="-128"/>
            </a:rPr>
            <a:t>0.254</a:t>
          </a:r>
          <a:r>
            <a:rPr kumimoji="1" lang="ja-JP" altLang="en-US" sz="1000">
              <a:latin typeface="ＭＳ Ｐゴシック" panose="020B0600070205080204" pitchFamily="50" charset="-128"/>
              <a:ea typeface="ＭＳ Ｐゴシック" panose="020B0600070205080204" pitchFamily="50" charset="-128"/>
            </a:rPr>
            <a:t>、令和３年度</a:t>
          </a:r>
          <a:r>
            <a:rPr kumimoji="1" lang="en-US" altLang="ja-JP" sz="1000">
              <a:latin typeface="ＭＳ Ｐゴシック" panose="020B0600070205080204" pitchFamily="50" charset="-128"/>
              <a:ea typeface="ＭＳ Ｐゴシック" panose="020B0600070205080204" pitchFamily="50" charset="-128"/>
            </a:rPr>
            <a:t>0.235</a:t>
          </a:r>
          <a:r>
            <a:rPr kumimoji="1" lang="ja-JP" altLang="en-US" sz="1000">
              <a:latin typeface="ＭＳ Ｐゴシック" panose="020B0600070205080204" pitchFamily="50" charset="-128"/>
              <a:ea typeface="ＭＳ Ｐゴシック" panose="020B0600070205080204" pitchFamily="50" charset="-128"/>
            </a:rPr>
            <a:t>令和４年度</a:t>
          </a:r>
          <a:r>
            <a:rPr kumimoji="1" lang="en-US" altLang="ja-JP" sz="1000">
              <a:latin typeface="ＭＳ Ｐゴシック" panose="020B0600070205080204" pitchFamily="50" charset="-128"/>
              <a:ea typeface="ＭＳ Ｐゴシック" panose="020B0600070205080204" pitchFamily="50" charset="-128"/>
            </a:rPr>
            <a:t>0.240</a:t>
          </a:r>
          <a:r>
            <a:rPr kumimoji="1" lang="ja-JP" altLang="en-US" sz="1000">
              <a:latin typeface="ＭＳ Ｐゴシック" panose="020B0600070205080204" pitchFamily="50" charset="-128"/>
              <a:ea typeface="ＭＳ Ｐゴシック" panose="020B0600070205080204" pitchFamily="50" charset="-128"/>
            </a:rPr>
            <a:t>となっている。</a:t>
          </a:r>
        </a:p>
        <a:p>
          <a:r>
            <a:rPr kumimoji="1" lang="ja-JP" altLang="en-US" sz="1000">
              <a:latin typeface="ＭＳ Ｐゴシック" panose="020B0600070205080204" pitchFamily="50" charset="-128"/>
              <a:ea typeface="ＭＳ Ｐゴシック" panose="020B0600070205080204" pitchFamily="50" charset="-128"/>
            </a:rPr>
            <a:t>　財政力指数は、当該年度以前</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カ年の平均値となっており、令和元年度と令和４年度の単年度財政力指数の相殺により、令和３年度</a:t>
          </a:r>
          <a:r>
            <a:rPr kumimoji="1" lang="en-US" altLang="ja-JP" sz="1000">
              <a:latin typeface="ＭＳ Ｐゴシック" panose="020B0600070205080204" pitchFamily="50" charset="-128"/>
              <a:ea typeface="ＭＳ Ｐゴシック" panose="020B0600070205080204" pitchFamily="50" charset="-128"/>
            </a:rPr>
            <a:t>0.245</a:t>
          </a:r>
          <a:r>
            <a:rPr kumimoji="1" lang="ja-JP" altLang="en-US" sz="1000">
              <a:latin typeface="ＭＳ Ｐゴシック" panose="020B0600070205080204" pitchFamily="50" charset="-128"/>
              <a:ea typeface="ＭＳ Ｐゴシック" panose="020B0600070205080204" pitchFamily="50" charset="-128"/>
            </a:rPr>
            <a:t>から令和４年度</a:t>
          </a:r>
          <a:r>
            <a:rPr kumimoji="1" lang="en-US" altLang="ja-JP" sz="1000">
              <a:latin typeface="ＭＳ Ｐゴシック" panose="020B0600070205080204" pitchFamily="50" charset="-128"/>
              <a:ea typeface="ＭＳ Ｐゴシック" panose="020B0600070205080204" pitchFamily="50" charset="-128"/>
            </a:rPr>
            <a:t>0.243</a:t>
          </a:r>
          <a:r>
            <a:rPr kumimoji="1" lang="ja-JP" altLang="en-US" sz="1000">
              <a:latin typeface="ＭＳ Ｐゴシック" panose="020B0600070205080204" pitchFamily="50" charset="-128"/>
              <a:ea typeface="ＭＳ Ｐゴシック" panose="020B0600070205080204" pitchFamily="50" charset="-128"/>
            </a:rPr>
            <a:t>へ</a:t>
          </a:r>
          <a:r>
            <a:rPr kumimoji="1" lang="en-US" altLang="ja-JP" sz="1000">
              <a:latin typeface="ＭＳ Ｐゴシック" panose="020B0600070205080204" pitchFamily="50" charset="-128"/>
              <a:ea typeface="ＭＳ Ｐゴシック" panose="020B0600070205080204" pitchFamily="50" charset="-128"/>
            </a:rPr>
            <a:t>0.002</a:t>
          </a:r>
          <a:r>
            <a:rPr kumimoji="1" lang="ja-JP" altLang="en-US" sz="1000">
              <a:latin typeface="ＭＳ Ｐゴシック" panose="020B0600070205080204" pitchFamily="50" charset="-128"/>
              <a:ea typeface="ＭＳ Ｐゴシック" panose="020B0600070205080204" pitchFamily="50" charset="-128"/>
            </a:rPr>
            <a:t>％悪化した。</a:t>
          </a:r>
        </a:p>
        <a:p>
          <a:r>
            <a:rPr kumimoji="1" lang="ja-JP" altLang="en-US" sz="1000">
              <a:latin typeface="ＭＳ Ｐゴシック" panose="020B0600070205080204" pitchFamily="50" charset="-128"/>
              <a:ea typeface="ＭＳ Ｐゴシック" panose="020B0600070205080204" pitchFamily="50" charset="-128"/>
            </a:rPr>
            <a:t>　人口の減少や全国平均を上回る高齢化率に加え、長引く景気低迷による個人・法人税の減収、地価の下落に伴う固定資産税の減収等により、税収増が見込めず財政基盤が弱い状況となっており、財政力指数は、類似団体平均を下回っている。今後も経常的経費の抑制をはじめとした歳出削減、町税の徴収強化などの取組みを通じて、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分母となる経常一般財源は、利子割交付金、株式等譲渡所得割交付金、地方消費税交付金等が減となったものの、地方譲与税、自動車税環境性能割交付金、法人事業税交付金、普通交付税等が増額となり、</a:t>
          </a:r>
          <a:r>
            <a:rPr kumimoji="1" lang="en-US" altLang="ja-JP" sz="900">
              <a:latin typeface="ＭＳ Ｐゴシック" panose="020B0600070205080204" pitchFamily="50" charset="-128"/>
              <a:ea typeface="ＭＳ Ｐゴシック" panose="020B0600070205080204" pitchFamily="50" charset="-128"/>
            </a:rPr>
            <a:t>6,372,494</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21,552</a:t>
          </a:r>
          <a:r>
            <a:rPr kumimoji="1" lang="ja-JP" altLang="en-US" sz="900">
              <a:latin typeface="ＭＳ Ｐゴシック" panose="020B0600070205080204" pitchFamily="50" charset="-128"/>
              <a:ea typeface="ＭＳ Ｐゴシック" panose="020B0600070205080204" pitchFamily="50" charset="-128"/>
            </a:rPr>
            <a:t>千円増、</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％増）となった。臨時財政対策債は、発行を取止めたため</a:t>
          </a:r>
          <a:r>
            <a:rPr kumimoji="1" lang="en-US" altLang="ja-JP" sz="900">
              <a:latin typeface="ＭＳ Ｐゴシック" panose="020B0600070205080204" pitchFamily="50" charset="-128"/>
              <a:ea typeface="ＭＳ Ｐゴシック" panose="020B0600070205080204" pitchFamily="50" charset="-128"/>
            </a:rPr>
            <a:t>0</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165,892</a:t>
          </a:r>
          <a:r>
            <a:rPr kumimoji="1" lang="ja-JP" altLang="en-US" sz="900">
              <a:latin typeface="ＭＳ Ｐゴシック" panose="020B0600070205080204" pitchFamily="50" charset="-128"/>
              <a:ea typeface="ＭＳ Ｐゴシック" panose="020B0600070205080204" pitchFamily="50" charset="-128"/>
            </a:rPr>
            <a:t>千円減、皆減）となった。　分子となる経常経費一般財源は、維持補修費、補助費等、公債費、繰出金の経常一般財源が減となったものの、人件費、物件費、扶助費の経常一般財源は増となり、</a:t>
          </a:r>
          <a:r>
            <a:rPr kumimoji="1" lang="en-US" altLang="ja-JP" sz="900">
              <a:latin typeface="ＭＳ Ｐゴシック" panose="020B0600070205080204" pitchFamily="50" charset="-128"/>
              <a:ea typeface="ＭＳ Ｐゴシック" panose="020B0600070205080204" pitchFamily="50" charset="-128"/>
            </a:rPr>
            <a:t>5,592,677</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66,119</a:t>
          </a:r>
          <a:r>
            <a:rPr kumimoji="1" lang="ja-JP" altLang="en-US" sz="900">
              <a:latin typeface="ＭＳ Ｐゴシック" panose="020B0600070205080204" pitchFamily="50" charset="-128"/>
              <a:ea typeface="ＭＳ Ｐゴシック" panose="020B0600070205080204" pitchFamily="50" charset="-128"/>
            </a:rPr>
            <a:t>千円増、</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％増）となった。</a:t>
          </a:r>
        </a:p>
        <a:p>
          <a:r>
            <a:rPr kumimoji="1" lang="ja-JP" altLang="en-US" sz="900">
              <a:latin typeface="ＭＳ Ｐゴシック" panose="020B0600070205080204" pitchFamily="50" charset="-128"/>
              <a:ea typeface="ＭＳ Ｐゴシック" panose="020B0600070205080204" pitchFamily="50" charset="-128"/>
            </a:rPr>
            <a:t>　結果、分子は</a:t>
          </a:r>
          <a:r>
            <a:rPr kumimoji="1" lang="en-US" altLang="ja-JP" sz="900">
              <a:latin typeface="ＭＳ Ｐゴシック" panose="020B0600070205080204" pitchFamily="50" charset="-128"/>
              <a:ea typeface="ＭＳ Ｐゴシック" panose="020B0600070205080204" pitchFamily="50" charset="-128"/>
            </a:rPr>
            <a:t>5,592,677</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66,119</a:t>
          </a:r>
          <a:r>
            <a:rPr kumimoji="1" lang="ja-JP" altLang="en-US" sz="900">
              <a:latin typeface="ＭＳ Ｐゴシック" panose="020B0600070205080204" pitchFamily="50" charset="-128"/>
              <a:ea typeface="ＭＳ Ｐゴシック" panose="020B0600070205080204" pitchFamily="50" charset="-128"/>
            </a:rPr>
            <a:t>千円増、</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％増）となり、一方、分母は、経常一般財源</a:t>
          </a:r>
          <a:r>
            <a:rPr kumimoji="1" lang="en-US" altLang="ja-JP" sz="900">
              <a:latin typeface="ＭＳ Ｐゴシック" panose="020B0600070205080204" pitchFamily="50" charset="-128"/>
              <a:ea typeface="ＭＳ Ｐゴシック" panose="020B0600070205080204" pitchFamily="50" charset="-128"/>
            </a:rPr>
            <a:t>6,372,494</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21,552</a:t>
          </a:r>
          <a:r>
            <a:rPr kumimoji="1" lang="ja-JP" altLang="en-US" sz="900">
              <a:latin typeface="ＭＳ Ｐゴシック" panose="020B0600070205080204" pitchFamily="50" charset="-128"/>
              <a:ea typeface="ＭＳ Ｐゴシック" panose="020B0600070205080204" pitchFamily="50" charset="-128"/>
            </a:rPr>
            <a:t>千円増、</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％増）及び臨時財政対策債</a:t>
          </a:r>
          <a:r>
            <a:rPr kumimoji="1" lang="en-US" altLang="ja-JP" sz="900">
              <a:latin typeface="ＭＳ Ｐゴシック" panose="020B0600070205080204" pitchFamily="50" charset="-128"/>
              <a:ea typeface="ＭＳ Ｐゴシック" panose="020B0600070205080204" pitchFamily="50" charset="-128"/>
            </a:rPr>
            <a:t>0</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165,892</a:t>
          </a:r>
          <a:r>
            <a:rPr kumimoji="1" lang="ja-JP" altLang="en-US" sz="900">
              <a:latin typeface="ＭＳ Ｐゴシック" panose="020B0600070205080204" pitchFamily="50" charset="-128"/>
              <a:ea typeface="ＭＳ Ｐゴシック" panose="020B0600070205080204" pitchFamily="50" charset="-128"/>
            </a:rPr>
            <a:t>千円減、皆減）で、分母合計</a:t>
          </a:r>
          <a:r>
            <a:rPr kumimoji="1" lang="en-US" altLang="ja-JP" sz="900">
              <a:latin typeface="ＭＳ Ｐゴシック" panose="020B0600070205080204" pitchFamily="50" charset="-128"/>
              <a:ea typeface="ＭＳ Ｐゴシック" panose="020B0600070205080204" pitchFamily="50" charset="-128"/>
            </a:rPr>
            <a:t>6,372,494</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144,340</a:t>
          </a:r>
          <a:r>
            <a:rPr kumimoji="1" lang="ja-JP" altLang="en-US" sz="900">
              <a:latin typeface="ＭＳ Ｐゴシック" panose="020B0600070205080204" pitchFamily="50" charset="-128"/>
              <a:ea typeface="ＭＳ Ｐゴシック" panose="020B0600070205080204" pitchFamily="50" charset="-128"/>
            </a:rPr>
            <a:t>千円減、</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％減）となった。分子が増加、分母が減少したことにより、経常収支比率は増加し、</a:t>
          </a:r>
          <a:r>
            <a:rPr kumimoji="1" lang="en-US" altLang="ja-JP" sz="900">
              <a:latin typeface="ＭＳ Ｐゴシック" panose="020B0600070205080204" pitchFamily="50" charset="-128"/>
              <a:ea typeface="ＭＳ Ｐゴシック" panose="020B0600070205080204" pitchFamily="50" charset="-128"/>
            </a:rPr>
            <a:t>87.8</a:t>
          </a:r>
          <a:r>
            <a:rPr kumimoji="1" lang="ja-JP" altLang="en-US" sz="900">
              <a:latin typeface="ＭＳ Ｐゴシック" panose="020B0600070205080204" pitchFamily="50" charset="-128"/>
              <a:ea typeface="ＭＳ Ｐゴシック" panose="020B0600070205080204" pitchFamily="50" charset="-128"/>
            </a:rPr>
            <a:t>％（前年度比</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880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115781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8804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115781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202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64981</xdr:rowOff>
    </xdr:from>
    <xdr:to>
      <xdr:col>15</xdr:col>
      <xdr:colOff>133350</xdr:colOff>
      <xdr:row>64</xdr:row>
      <xdr:rowOff>166581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人件費決算額は、</a:t>
          </a:r>
          <a:r>
            <a:rPr kumimoji="1" lang="en-US" altLang="ja-JP" sz="1000">
              <a:latin typeface="ＭＳ Ｐゴシック" panose="020B0600070205080204" pitchFamily="50" charset="-128"/>
              <a:ea typeface="ＭＳ Ｐゴシック" panose="020B0600070205080204" pitchFamily="50" charset="-128"/>
            </a:rPr>
            <a:t>1,837,496</a:t>
          </a:r>
          <a:r>
            <a:rPr kumimoji="1" lang="ja-JP" altLang="en-US" sz="1000">
              <a:latin typeface="ＭＳ Ｐゴシック" panose="020B0600070205080204" pitchFamily="50" charset="-128"/>
              <a:ea typeface="ＭＳ Ｐゴシック" panose="020B0600070205080204" pitchFamily="50" charset="-128"/>
            </a:rPr>
            <a:t>千円（前年度比</a:t>
          </a:r>
          <a:r>
            <a:rPr kumimoji="1" lang="en-US" altLang="ja-JP" sz="1000">
              <a:latin typeface="ＭＳ Ｐゴシック" panose="020B0600070205080204" pitchFamily="50" charset="-128"/>
              <a:ea typeface="ＭＳ Ｐゴシック" panose="020B0600070205080204" pitchFamily="50" charset="-128"/>
            </a:rPr>
            <a:t>13,812</a:t>
          </a:r>
          <a:r>
            <a:rPr kumimoji="1" lang="ja-JP" altLang="en-US" sz="1000">
              <a:latin typeface="ＭＳ Ｐゴシック" panose="020B0600070205080204" pitchFamily="50" charset="-128"/>
              <a:ea typeface="ＭＳ Ｐゴシック" panose="020B0600070205080204" pitchFamily="50" charset="-128"/>
            </a:rPr>
            <a:t>千円増、</a:t>
          </a:r>
          <a:r>
            <a:rPr kumimoji="1" lang="en-US" altLang="ja-JP" sz="1000">
              <a:latin typeface="ＭＳ Ｐゴシック" panose="020B0600070205080204" pitchFamily="50" charset="-128"/>
              <a:ea typeface="ＭＳ Ｐゴシック" panose="020B0600070205080204" pitchFamily="50" charset="-128"/>
            </a:rPr>
            <a:t>0.8</a:t>
          </a:r>
          <a:r>
            <a:rPr kumimoji="1" lang="ja-JP" altLang="en-US" sz="1000">
              <a:latin typeface="ＭＳ Ｐゴシック" panose="020B0600070205080204" pitchFamily="50" charset="-128"/>
              <a:ea typeface="ＭＳ Ｐゴシック" panose="020B0600070205080204" pitchFamily="50" charset="-128"/>
            </a:rPr>
            <a:t>％増）、人件費充当経常一般財源は、</a:t>
          </a:r>
          <a:r>
            <a:rPr kumimoji="1" lang="en-US" altLang="ja-JP" sz="1000">
              <a:latin typeface="ＭＳ Ｐゴシック" panose="020B0600070205080204" pitchFamily="50" charset="-128"/>
              <a:ea typeface="ＭＳ Ｐゴシック" panose="020B0600070205080204" pitchFamily="50" charset="-128"/>
            </a:rPr>
            <a:t>1,620,218</a:t>
          </a:r>
          <a:r>
            <a:rPr kumimoji="1" lang="ja-JP" altLang="en-US" sz="1000">
              <a:latin typeface="ＭＳ Ｐゴシック" panose="020B0600070205080204" pitchFamily="50" charset="-128"/>
              <a:ea typeface="ＭＳ Ｐゴシック" panose="020B0600070205080204" pitchFamily="50" charset="-128"/>
            </a:rPr>
            <a:t>千円（前年度比</a:t>
          </a:r>
          <a:r>
            <a:rPr kumimoji="1" lang="en-US" altLang="ja-JP" sz="1000">
              <a:latin typeface="ＭＳ Ｐゴシック" panose="020B0600070205080204" pitchFamily="50" charset="-128"/>
              <a:ea typeface="ＭＳ Ｐゴシック" panose="020B0600070205080204" pitchFamily="50" charset="-128"/>
            </a:rPr>
            <a:t>35,538</a:t>
          </a:r>
          <a:r>
            <a:rPr kumimoji="1" lang="ja-JP" altLang="en-US" sz="1000">
              <a:latin typeface="ＭＳ Ｐゴシック" panose="020B0600070205080204" pitchFamily="50" charset="-128"/>
              <a:ea typeface="ＭＳ Ｐゴシック" panose="020B0600070205080204" pitchFamily="50" charset="-128"/>
            </a:rPr>
            <a:t>千円増、</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％増）となりました。会計年度任用職員報酬の増、会計年度任用職員の地方公務員共済組合加入による共済組合負担金などの増により増となった。</a:t>
          </a:r>
        </a:p>
        <a:p>
          <a:r>
            <a:rPr kumimoji="1" lang="ja-JP" altLang="en-US" sz="1000">
              <a:latin typeface="ＭＳ Ｐゴシック" panose="020B0600070205080204" pitchFamily="50" charset="-128"/>
              <a:ea typeface="ＭＳ Ｐゴシック" panose="020B0600070205080204" pitchFamily="50" charset="-128"/>
            </a:rPr>
            <a:t>　物件費決算額は、</a:t>
          </a:r>
          <a:r>
            <a:rPr kumimoji="1" lang="en-US" altLang="ja-JP" sz="1000">
              <a:latin typeface="ＭＳ Ｐゴシック" panose="020B0600070205080204" pitchFamily="50" charset="-128"/>
              <a:ea typeface="ＭＳ Ｐゴシック" panose="020B0600070205080204" pitchFamily="50" charset="-128"/>
            </a:rPr>
            <a:t>1,975,903</a:t>
          </a:r>
          <a:r>
            <a:rPr kumimoji="1" lang="ja-JP" altLang="en-US" sz="1000">
              <a:latin typeface="ＭＳ Ｐゴシック" panose="020B0600070205080204" pitchFamily="50" charset="-128"/>
              <a:ea typeface="ＭＳ Ｐゴシック" panose="020B0600070205080204" pitchFamily="50" charset="-128"/>
            </a:rPr>
            <a:t>千円（前年度比</a:t>
          </a:r>
          <a:r>
            <a:rPr kumimoji="1" lang="en-US" altLang="ja-JP" sz="1000">
              <a:latin typeface="ＭＳ Ｐゴシック" panose="020B0600070205080204" pitchFamily="50" charset="-128"/>
              <a:ea typeface="ＭＳ Ｐゴシック" panose="020B0600070205080204" pitchFamily="50" charset="-128"/>
            </a:rPr>
            <a:t>217,426</a:t>
          </a:r>
          <a:r>
            <a:rPr kumimoji="1" lang="ja-JP" altLang="en-US" sz="1000">
              <a:latin typeface="ＭＳ Ｐゴシック" panose="020B0600070205080204" pitchFamily="50" charset="-128"/>
              <a:ea typeface="ＭＳ Ｐゴシック" panose="020B0600070205080204" pitchFamily="50" charset="-128"/>
            </a:rPr>
            <a:t>千円増、</a:t>
          </a:r>
          <a:r>
            <a:rPr kumimoji="1" lang="en-US" altLang="ja-JP" sz="1000">
              <a:latin typeface="ＭＳ Ｐゴシック" panose="020B0600070205080204" pitchFamily="50" charset="-128"/>
              <a:ea typeface="ＭＳ Ｐゴシック" panose="020B0600070205080204" pitchFamily="50" charset="-128"/>
            </a:rPr>
            <a:t>12.4</a:t>
          </a:r>
          <a:r>
            <a:rPr kumimoji="1" lang="ja-JP" altLang="en-US" sz="1000">
              <a:latin typeface="ＭＳ Ｐゴシック" panose="020B0600070205080204" pitchFamily="50" charset="-128"/>
              <a:ea typeface="ＭＳ Ｐゴシック" panose="020B0600070205080204" pitchFamily="50" charset="-128"/>
            </a:rPr>
            <a:t>％増）、物件費充当経常一般財源は、</a:t>
          </a:r>
          <a:r>
            <a:rPr kumimoji="1" lang="en-US" altLang="ja-JP" sz="1000">
              <a:latin typeface="ＭＳ Ｐゴシック" panose="020B0600070205080204" pitchFamily="50" charset="-128"/>
              <a:ea typeface="ＭＳ Ｐゴシック" panose="020B0600070205080204" pitchFamily="50" charset="-128"/>
            </a:rPr>
            <a:t>733,974</a:t>
          </a:r>
          <a:r>
            <a:rPr kumimoji="1" lang="ja-JP" altLang="en-US" sz="1000">
              <a:latin typeface="ＭＳ Ｐゴシック" panose="020B0600070205080204" pitchFamily="50" charset="-128"/>
              <a:ea typeface="ＭＳ Ｐゴシック" panose="020B0600070205080204" pitchFamily="50" charset="-128"/>
            </a:rPr>
            <a:t>千円（前年度比</a:t>
          </a:r>
          <a:r>
            <a:rPr kumimoji="1" lang="en-US" altLang="ja-JP" sz="1000">
              <a:latin typeface="ＭＳ Ｐゴシック" panose="020B0600070205080204" pitchFamily="50" charset="-128"/>
              <a:ea typeface="ＭＳ Ｐゴシック" panose="020B0600070205080204" pitchFamily="50" charset="-128"/>
            </a:rPr>
            <a:t>78,819</a:t>
          </a:r>
          <a:r>
            <a:rPr kumimoji="1" lang="ja-JP" altLang="en-US" sz="1000">
              <a:latin typeface="ＭＳ Ｐゴシック" panose="020B0600070205080204" pitchFamily="50" charset="-128"/>
              <a:ea typeface="ＭＳ Ｐゴシック" panose="020B0600070205080204" pitchFamily="50" charset="-128"/>
            </a:rPr>
            <a:t>千円増、</a:t>
          </a:r>
          <a:r>
            <a:rPr kumimoji="1" lang="en-US" altLang="ja-JP" sz="1000">
              <a:latin typeface="ＭＳ Ｐゴシック" panose="020B0600070205080204" pitchFamily="50" charset="-128"/>
              <a:ea typeface="ＭＳ Ｐゴシック" panose="020B0600070205080204" pitchFamily="50" charset="-128"/>
            </a:rPr>
            <a:t>12.0</a:t>
          </a:r>
          <a:r>
            <a:rPr kumimoji="1" lang="ja-JP" altLang="en-US" sz="1000">
              <a:latin typeface="ＭＳ Ｐゴシック" panose="020B0600070205080204" pitchFamily="50" charset="-128"/>
              <a:ea typeface="ＭＳ Ｐゴシック" panose="020B0600070205080204" pitchFamily="50" charset="-128"/>
            </a:rPr>
            <a:t>％増）となりました。新型コロナウイルスワクチン接種事業委託、各種選挙に係る業務委託などが減となったものの、生活応援クーポン券事業委託、コンビニ交付システム構築業務委託などの増により増となった。</a:t>
          </a:r>
        </a:p>
        <a:p>
          <a:r>
            <a:rPr kumimoji="1" lang="ja-JP" altLang="en-US" sz="1000">
              <a:latin typeface="ＭＳ Ｐゴシック" panose="020B0600070205080204" pitchFamily="50" charset="-128"/>
              <a:ea typeface="ＭＳ Ｐゴシック" panose="020B0600070205080204" pitchFamily="50" charset="-128"/>
            </a:rPr>
            <a:t>　人口一人あたり人件費・物件費等の状況は、類似団体平均より依然として高い。　</a:t>
          </a:r>
        </a:p>
        <a:p>
          <a:r>
            <a:rPr kumimoji="1" lang="ja-JP" altLang="en-US" sz="1000">
              <a:latin typeface="ＭＳ Ｐゴシック" panose="020B0600070205080204" pitchFamily="50" charset="-128"/>
              <a:ea typeface="ＭＳ Ｐゴシック" panose="020B0600070205080204" pitchFamily="50" charset="-128"/>
            </a:rPr>
            <a:t>　職員の節約意識の向上、コスト意識の高揚等により経費削減を図る。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129279</xdr:rowOff>
    </xdr:from>
    <xdr:to>
      <xdr:col>23</xdr:col>
      <xdr:colOff>133350</xdr:colOff>
      <xdr:row>84</xdr:row>
      <xdr:rowOff>16993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59629"/>
          <a:ext cx="838200" cy="5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56321</xdr:rowOff>
    </xdr:from>
    <xdr:to>
      <xdr:col>19</xdr:col>
      <xdr:colOff>133350</xdr:colOff>
      <xdr:row>83</xdr:row>
      <xdr:rowOff>129279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86671"/>
          <a:ext cx="889000" cy="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89422</xdr:rowOff>
    </xdr:from>
    <xdr:to>
      <xdr:col>15</xdr:col>
      <xdr:colOff>82550</xdr:colOff>
      <xdr:row>83</xdr:row>
      <xdr:rowOff>56321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48322"/>
          <a:ext cx="889000" cy="1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57257</xdr:rowOff>
    </xdr:from>
    <xdr:to>
      <xdr:col>11</xdr:col>
      <xdr:colOff>31750</xdr:colOff>
      <xdr:row>82</xdr:row>
      <xdr:rowOff>89422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16157"/>
          <a:ext cx="889000" cy="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137643</xdr:rowOff>
    </xdr:from>
    <xdr:to>
      <xdr:col>23</xdr:col>
      <xdr:colOff>184150</xdr:colOff>
      <xdr:row>84</xdr:row>
      <xdr:rowOff>67793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109720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4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78479</xdr:rowOff>
    </xdr:from>
    <xdr:to>
      <xdr:col>19</xdr:col>
      <xdr:colOff>184150</xdr:colOff>
      <xdr:row>84</xdr:row>
      <xdr:rowOff>8629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164856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9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5521</xdr:rowOff>
    </xdr:from>
    <xdr:to>
      <xdr:col>15</xdr:col>
      <xdr:colOff>133350</xdr:colOff>
      <xdr:row>83</xdr:row>
      <xdr:rowOff>107121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91898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2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38622</xdr:rowOff>
    </xdr:from>
    <xdr:to>
      <xdr:col>11</xdr:col>
      <xdr:colOff>82550</xdr:colOff>
      <xdr:row>82</xdr:row>
      <xdr:rowOff>140222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124999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8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6457</xdr:rowOff>
    </xdr:from>
    <xdr:to>
      <xdr:col>7</xdr:col>
      <xdr:colOff>31750</xdr:colOff>
      <xdr:row>82</xdr:row>
      <xdr:rowOff>108057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6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92834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5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職員年代構成の変動により、本町のラスパイレス指数は</a:t>
          </a:r>
          <a:r>
            <a:rPr kumimoji="1" lang="en-US" altLang="ja-JP" sz="1100">
              <a:latin typeface="ＭＳ Ｐゴシック" panose="020B0600070205080204" pitchFamily="50" charset="-128"/>
              <a:ea typeface="ＭＳ Ｐゴシック" panose="020B0600070205080204" pitchFamily="50" charset="-128"/>
            </a:rPr>
            <a:t>96.0</a:t>
          </a:r>
          <a:r>
            <a:rPr kumimoji="1" lang="ja-JP" altLang="en-US" sz="1100">
              <a:latin typeface="ＭＳ Ｐゴシック" panose="020B0600070205080204" pitchFamily="50" charset="-128"/>
              <a:ea typeface="ＭＳ Ｐゴシック" panose="020B0600070205080204" pitchFamily="50" charset="-128"/>
            </a:rPr>
            <a:t>％となり、類似団体との比較でも、</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％下回っている。</a:t>
          </a:r>
        </a:p>
        <a:p>
          <a:r>
            <a:rPr kumimoji="1" lang="ja-JP" altLang="en-US" sz="1100">
              <a:latin typeface="ＭＳ Ｐゴシック" panose="020B0600070205080204" pitchFamily="50" charset="-128"/>
              <a:ea typeface="ＭＳ Ｐゴシック" panose="020B0600070205080204" pitchFamily="50" charset="-128"/>
            </a:rPr>
            <a:t>　今後も、計画的な職員採用に努め、職員構成の改善を図りつつ、ラスパイレス指数の増高抑制に努める。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781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125589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781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125589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781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7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人あたり職員数は、類似団体との比較で</a:t>
          </a:r>
          <a:r>
            <a:rPr kumimoji="1" lang="en-US" altLang="ja-JP" sz="1100">
              <a:latin typeface="ＭＳ Ｐゴシック" panose="020B0600070205080204" pitchFamily="50" charset="-128"/>
              <a:ea typeface="ＭＳ Ｐゴシック" panose="020B0600070205080204" pitchFamily="50" charset="-128"/>
            </a:rPr>
            <a:t>0.77</a:t>
          </a:r>
          <a:r>
            <a:rPr kumimoji="1" lang="ja-JP" altLang="en-US" sz="1100">
              <a:latin typeface="ＭＳ Ｐゴシック" panose="020B0600070205080204" pitchFamily="50" charset="-128"/>
              <a:ea typeface="ＭＳ Ｐゴシック" panose="020B0600070205080204" pitchFamily="50" charset="-128"/>
            </a:rPr>
            <a:t>人上回っている。</a:t>
          </a:r>
        </a:p>
        <a:p>
          <a:r>
            <a:rPr kumimoji="1" lang="ja-JP" altLang="en-US" sz="1100">
              <a:latin typeface="ＭＳ Ｐゴシック" panose="020B0600070205080204" pitchFamily="50" charset="-128"/>
              <a:ea typeface="ＭＳ Ｐゴシック" panose="020B0600070205080204" pitchFamily="50" charset="-128"/>
            </a:rPr>
            <a:t>　今後も、より効率的な行財政運営が求められているため、令和２年度から令和６年度を計画期間とする第３次新温泉町定員適正化計画に基づき、計画的な職員採用に努めていく。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164744</xdr:rowOff>
    </xdr:from>
    <xdr:to>
      <xdr:col>81</xdr:col>
      <xdr:colOff>44450</xdr:colOff>
      <xdr:row>61</xdr:row>
      <xdr:rowOff>170053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23194"/>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151714</xdr:rowOff>
    </xdr:from>
    <xdr:to>
      <xdr:col>77</xdr:col>
      <xdr:colOff>44450</xdr:colOff>
      <xdr:row>61</xdr:row>
      <xdr:rowOff>164744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1016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132411</xdr:rowOff>
    </xdr:from>
    <xdr:to>
      <xdr:col>72</xdr:col>
      <xdr:colOff>203200</xdr:colOff>
      <xdr:row>61</xdr:row>
      <xdr:rowOff>151714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90861"/>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52171</xdr:rowOff>
    </xdr:from>
    <xdr:to>
      <xdr:col>73</xdr:col>
      <xdr:colOff>44450</xdr:colOff>
      <xdr:row>61</xdr:row>
      <xdr:rowOff>153771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1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163948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105384</xdr:rowOff>
    </xdr:from>
    <xdr:to>
      <xdr:col>68</xdr:col>
      <xdr:colOff>152400</xdr:colOff>
      <xdr:row>61</xdr:row>
      <xdr:rowOff>132411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63834"/>
          <a:ext cx="889000" cy="2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119253</xdr:rowOff>
    </xdr:from>
    <xdr:to>
      <xdr:col>81</xdr:col>
      <xdr:colOff>95250</xdr:colOff>
      <xdr:row>62</xdr:row>
      <xdr:rowOff>49403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91330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113944</xdr:rowOff>
    </xdr:from>
    <xdr:to>
      <xdr:col>77</xdr:col>
      <xdr:colOff>95250</xdr:colOff>
      <xdr:row>62</xdr:row>
      <xdr:rowOff>44094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28871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100914</xdr:rowOff>
    </xdr:from>
    <xdr:to>
      <xdr:col>73</xdr:col>
      <xdr:colOff>44450</xdr:colOff>
      <xdr:row>62</xdr:row>
      <xdr:rowOff>31064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15841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81611</xdr:rowOff>
    </xdr:from>
    <xdr:to>
      <xdr:col>68</xdr:col>
      <xdr:colOff>203200</xdr:colOff>
      <xdr:row>62</xdr:row>
      <xdr:rowOff>11761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167988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2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54584</xdr:rowOff>
    </xdr:from>
    <xdr:to>
      <xdr:col>64</xdr:col>
      <xdr:colOff>152400</xdr:colOff>
      <xdr:row>61</xdr:row>
      <xdr:rowOff>156184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166361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8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単年度実質公債費比率の推移は、平成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a:t>
          </a:r>
          <a:r>
            <a:rPr kumimoji="1" lang="en-US" altLang="ja-JP" sz="900">
              <a:latin typeface="ＭＳ Ｐゴシック" panose="020B0600070205080204" pitchFamily="50" charset="-128"/>
              <a:ea typeface="ＭＳ Ｐゴシック" panose="020B0600070205080204" pitchFamily="50" charset="-128"/>
            </a:rPr>
            <a:t>10.6</a:t>
          </a:r>
          <a:r>
            <a:rPr kumimoji="1" lang="ja-JP" altLang="en-US" sz="900">
              <a:latin typeface="ＭＳ Ｐゴシック" panose="020B0600070205080204" pitchFamily="50" charset="-128"/>
              <a:ea typeface="ＭＳ Ｐゴシック" panose="020B0600070205080204" pitchFamily="50" charset="-128"/>
            </a:rPr>
            <a:t>％、令和元年度</a:t>
          </a:r>
          <a:r>
            <a:rPr kumimoji="1" lang="en-US" altLang="ja-JP" sz="900">
              <a:latin typeface="ＭＳ Ｐゴシック" panose="020B0600070205080204" pitchFamily="50" charset="-128"/>
              <a:ea typeface="ＭＳ Ｐゴシック" panose="020B0600070205080204" pitchFamily="50" charset="-128"/>
            </a:rPr>
            <a:t>11.2</a:t>
          </a:r>
          <a:r>
            <a:rPr kumimoji="1" lang="ja-JP" altLang="en-US" sz="900">
              <a:latin typeface="ＭＳ Ｐゴシック" panose="020B0600070205080204" pitchFamily="50" charset="-128"/>
              <a:ea typeface="ＭＳ Ｐゴシック" panose="020B0600070205080204" pitchFamily="50" charset="-128"/>
            </a:rPr>
            <a:t>％、令和２年度</a:t>
          </a:r>
          <a:r>
            <a:rPr kumimoji="1" lang="en-US" altLang="ja-JP" sz="900">
              <a:latin typeface="ＭＳ Ｐゴシック" panose="020B0600070205080204" pitchFamily="50" charset="-128"/>
              <a:ea typeface="ＭＳ Ｐゴシック" panose="020B0600070205080204" pitchFamily="50" charset="-128"/>
            </a:rPr>
            <a:t>10.8</a:t>
          </a:r>
          <a:r>
            <a:rPr kumimoji="1" lang="ja-JP" altLang="en-US" sz="900">
              <a:latin typeface="ＭＳ Ｐゴシック" panose="020B0600070205080204" pitchFamily="50" charset="-128"/>
              <a:ea typeface="ＭＳ Ｐゴシック" panose="020B0600070205080204" pitchFamily="50" charset="-128"/>
            </a:rPr>
            <a:t>％、令和３年度</a:t>
          </a:r>
          <a:r>
            <a:rPr kumimoji="1" lang="en-US" altLang="ja-JP" sz="900">
              <a:latin typeface="ＭＳ Ｐゴシック" panose="020B0600070205080204" pitchFamily="50" charset="-128"/>
              <a:ea typeface="ＭＳ Ｐゴシック" panose="020B0600070205080204" pitchFamily="50" charset="-128"/>
            </a:rPr>
            <a:t>11.2</a:t>
          </a:r>
          <a:r>
            <a:rPr kumimoji="1" lang="ja-JP" altLang="en-US" sz="900">
              <a:latin typeface="ＭＳ Ｐゴシック" panose="020B0600070205080204" pitchFamily="50" charset="-128"/>
              <a:ea typeface="ＭＳ Ｐゴシック" panose="020B0600070205080204" pitchFamily="50" charset="-128"/>
            </a:rPr>
            <a:t>％、令和４年度</a:t>
          </a:r>
          <a:r>
            <a:rPr kumimoji="1" lang="en-US" altLang="ja-JP" sz="900">
              <a:latin typeface="ＭＳ Ｐゴシック" panose="020B0600070205080204" pitchFamily="50" charset="-128"/>
              <a:ea typeface="ＭＳ Ｐゴシック" panose="020B0600070205080204" pitchFamily="50" charset="-128"/>
            </a:rPr>
            <a:t>11.4</a:t>
          </a:r>
          <a:r>
            <a:rPr kumimoji="1" lang="ja-JP" altLang="en-US" sz="900">
              <a:latin typeface="ＭＳ Ｐゴシック" panose="020B0600070205080204" pitchFamily="50" charset="-128"/>
              <a:ea typeface="ＭＳ Ｐゴシック" panose="020B0600070205080204" pitchFamily="50" charset="-128"/>
            </a:rPr>
            <a:t>％となっている。</a:t>
          </a:r>
        </a:p>
        <a:p>
          <a:r>
            <a:rPr kumimoji="1" lang="ja-JP" altLang="en-US" sz="900">
              <a:latin typeface="ＭＳ Ｐゴシック" panose="020B0600070205080204" pitchFamily="50" charset="-128"/>
              <a:ea typeface="ＭＳ Ｐゴシック" panose="020B0600070205080204" pitchFamily="50" charset="-128"/>
            </a:rPr>
            <a:t>　分母の基準値では、標準税収入額等が</a:t>
          </a:r>
          <a:r>
            <a:rPr kumimoji="1" lang="en-US" altLang="ja-JP" sz="900">
              <a:latin typeface="ＭＳ Ｐゴシック" panose="020B0600070205080204" pitchFamily="50" charset="-128"/>
              <a:ea typeface="ＭＳ Ｐゴシック" panose="020B0600070205080204" pitchFamily="50" charset="-128"/>
            </a:rPr>
            <a:t>1,775,958</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41,569</a:t>
          </a:r>
          <a:r>
            <a:rPr kumimoji="1" lang="ja-JP" altLang="en-US" sz="900">
              <a:latin typeface="ＭＳ Ｐゴシック" panose="020B0600070205080204" pitchFamily="50" charset="-128"/>
              <a:ea typeface="ＭＳ Ｐゴシック" panose="020B0600070205080204" pitchFamily="50" charset="-128"/>
            </a:rPr>
            <a:t>千円増、</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％増）、普通交付税が</a:t>
          </a:r>
          <a:r>
            <a:rPr kumimoji="1" lang="en-US" altLang="ja-JP" sz="900">
              <a:latin typeface="ＭＳ Ｐゴシック" panose="020B0600070205080204" pitchFamily="50" charset="-128"/>
              <a:ea typeface="ＭＳ Ｐゴシック" panose="020B0600070205080204" pitchFamily="50" charset="-128"/>
            </a:rPr>
            <a:t>4,514,229</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31,154</a:t>
          </a:r>
          <a:r>
            <a:rPr kumimoji="1" lang="ja-JP" altLang="en-US" sz="900">
              <a:latin typeface="ＭＳ Ｐゴシック" panose="020B0600070205080204" pitchFamily="50" charset="-128"/>
              <a:ea typeface="ＭＳ Ｐゴシック" panose="020B0600070205080204" pitchFamily="50" charset="-128"/>
            </a:rPr>
            <a:t>千円増、</a:t>
          </a:r>
          <a:r>
            <a:rPr kumimoji="1" lang="en-US" altLang="ja-JP" sz="900">
              <a:latin typeface="ＭＳ Ｐゴシック" panose="020B0600070205080204" pitchFamily="50" charset="-128"/>
              <a:ea typeface="ＭＳ Ｐゴシック" panose="020B0600070205080204" pitchFamily="50" charset="-128"/>
            </a:rPr>
            <a:t>0.7</a:t>
          </a:r>
          <a:r>
            <a:rPr kumimoji="1" lang="ja-JP" altLang="en-US" sz="900">
              <a:latin typeface="ＭＳ Ｐゴシック" panose="020B0600070205080204" pitchFamily="50" charset="-128"/>
              <a:ea typeface="ＭＳ Ｐゴシック" panose="020B0600070205080204" pitchFamily="50" charset="-128"/>
            </a:rPr>
            <a:t>％増）、臨時財政対策債発行可能額が</a:t>
          </a:r>
          <a:r>
            <a:rPr kumimoji="1" lang="en-US" altLang="ja-JP" sz="900">
              <a:latin typeface="ＭＳ Ｐゴシック" panose="020B0600070205080204" pitchFamily="50" charset="-128"/>
              <a:ea typeface="ＭＳ Ｐゴシック" panose="020B0600070205080204" pitchFamily="50" charset="-128"/>
            </a:rPr>
            <a:t>61,187</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167,315</a:t>
          </a:r>
          <a:r>
            <a:rPr kumimoji="1" lang="ja-JP" altLang="en-US" sz="900">
              <a:latin typeface="ＭＳ Ｐゴシック" panose="020B0600070205080204" pitchFamily="50" charset="-128"/>
              <a:ea typeface="ＭＳ Ｐゴシック" panose="020B0600070205080204" pitchFamily="50" charset="-128"/>
            </a:rPr>
            <a:t>千円減、</a:t>
          </a:r>
          <a:r>
            <a:rPr kumimoji="1" lang="en-US" altLang="ja-JP" sz="900">
              <a:latin typeface="ＭＳ Ｐゴシック" panose="020B0600070205080204" pitchFamily="50" charset="-128"/>
              <a:ea typeface="ＭＳ Ｐゴシック" panose="020B0600070205080204" pitchFamily="50" charset="-128"/>
            </a:rPr>
            <a:t>73.2</a:t>
          </a:r>
          <a:r>
            <a:rPr kumimoji="1" lang="ja-JP" altLang="en-US" sz="900">
              <a:latin typeface="ＭＳ Ｐゴシック" panose="020B0600070205080204" pitchFamily="50" charset="-128"/>
              <a:ea typeface="ＭＳ Ｐゴシック" panose="020B0600070205080204" pitchFamily="50" charset="-128"/>
            </a:rPr>
            <a:t>％減）となった。また、分母のベースとなる標準財政規模から控除する事業費補正により基準財政需要額に算入された公債費は</a:t>
          </a:r>
          <a:r>
            <a:rPr kumimoji="1" lang="en-US" altLang="ja-JP" sz="900">
              <a:latin typeface="ＭＳ Ｐゴシック" panose="020B0600070205080204" pitchFamily="50" charset="-128"/>
              <a:ea typeface="ＭＳ Ｐゴシック" panose="020B0600070205080204" pitchFamily="50" charset="-128"/>
            </a:rPr>
            <a:t>33,508</a:t>
          </a:r>
          <a:r>
            <a:rPr kumimoji="1" lang="ja-JP" altLang="en-US" sz="900">
              <a:latin typeface="ＭＳ Ｐゴシック" panose="020B0600070205080204" pitchFamily="50" charset="-128"/>
              <a:ea typeface="ＭＳ Ｐゴシック" panose="020B0600070205080204" pitchFamily="50" charset="-128"/>
            </a:rPr>
            <a:t>千円増となりました。実質公債費比率分母は、</a:t>
          </a:r>
          <a:r>
            <a:rPr kumimoji="1" lang="en-US" altLang="ja-JP" sz="900">
              <a:latin typeface="ＭＳ Ｐゴシック" panose="020B0600070205080204" pitchFamily="50" charset="-128"/>
              <a:ea typeface="ＭＳ Ｐゴシック" panose="020B0600070205080204" pitchFamily="50" charset="-128"/>
            </a:rPr>
            <a:t>5,084,063</a:t>
          </a:r>
          <a:r>
            <a:rPr kumimoji="1" lang="ja-JP" altLang="en-US" sz="900">
              <a:latin typeface="ＭＳ Ｐゴシック" panose="020B0600070205080204" pitchFamily="50" charset="-128"/>
              <a:ea typeface="ＭＳ Ｐゴシック" panose="020B0600070205080204" pitchFamily="50" charset="-128"/>
            </a:rPr>
            <a:t>千円（前年度比</a:t>
          </a:r>
          <a:r>
            <a:rPr kumimoji="1" lang="en-US" altLang="ja-JP" sz="900">
              <a:latin typeface="ＭＳ Ｐゴシック" panose="020B0600070205080204" pitchFamily="50" charset="-128"/>
              <a:ea typeface="ＭＳ Ｐゴシック" panose="020B0600070205080204" pitchFamily="50" charset="-128"/>
            </a:rPr>
            <a:t>132,404</a:t>
          </a:r>
          <a:r>
            <a:rPr kumimoji="1" lang="ja-JP" altLang="en-US" sz="900">
              <a:latin typeface="ＭＳ Ｐゴシック" panose="020B0600070205080204" pitchFamily="50" charset="-128"/>
              <a:ea typeface="ＭＳ Ｐゴシック" panose="020B0600070205080204" pitchFamily="50" charset="-128"/>
            </a:rPr>
            <a:t>千円減、</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％減）となった。</a:t>
          </a:r>
        </a:p>
        <a:p>
          <a:r>
            <a:rPr kumimoji="1" lang="ja-JP" altLang="en-US" sz="900">
              <a:latin typeface="ＭＳ Ｐゴシック" panose="020B0600070205080204" pitchFamily="50" charset="-128"/>
              <a:ea typeface="ＭＳ Ｐゴシック" panose="020B0600070205080204" pitchFamily="50" charset="-128"/>
            </a:rPr>
            <a:t>　結果、実質公債費比率算定上の分子が</a:t>
          </a:r>
          <a:r>
            <a:rPr kumimoji="1" lang="en-US" altLang="ja-JP" sz="900">
              <a:latin typeface="ＭＳ Ｐゴシック" panose="020B0600070205080204" pitchFamily="50" charset="-128"/>
              <a:ea typeface="ＭＳ Ｐゴシック" panose="020B0600070205080204" pitchFamily="50" charset="-128"/>
            </a:rPr>
            <a:t>5,689</a:t>
          </a:r>
          <a:r>
            <a:rPr kumimoji="1" lang="ja-JP" altLang="en-US" sz="900">
              <a:latin typeface="ＭＳ Ｐゴシック" panose="020B0600070205080204" pitchFamily="50" charset="-128"/>
              <a:ea typeface="ＭＳ Ｐゴシック" panose="020B0600070205080204" pitchFamily="50" charset="-128"/>
            </a:rPr>
            <a:t>千円減、分母が</a:t>
          </a:r>
          <a:r>
            <a:rPr kumimoji="1" lang="en-US" altLang="ja-JP" sz="900">
              <a:latin typeface="ＭＳ Ｐゴシック" panose="020B0600070205080204" pitchFamily="50" charset="-128"/>
              <a:ea typeface="ＭＳ Ｐゴシック" panose="020B0600070205080204" pitchFamily="50" charset="-128"/>
            </a:rPr>
            <a:t>132,404</a:t>
          </a:r>
          <a:r>
            <a:rPr kumimoji="1" lang="ja-JP" altLang="en-US" sz="900">
              <a:latin typeface="ＭＳ Ｐゴシック" panose="020B0600070205080204" pitchFamily="50" charset="-128"/>
              <a:ea typeface="ＭＳ Ｐゴシック" panose="020B0600070205080204" pitchFamily="50" charset="-128"/>
            </a:rPr>
            <a:t>千円減となり、分子、分母ともに減となったものの、分母の減少率が上回ったため、令和４年度単年度の実質公債費比率が</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％悪化した。</a:t>
          </a:r>
        </a:p>
        <a:p>
          <a:r>
            <a:rPr kumimoji="1" lang="ja-JP" altLang="en-US" sz="900">
              <a:latin typeface="ＭＳ Ｐゴシック" panose="020B0600070205080204" pitchFamily="50" charset="-128"/>
              <a:ea typeface="ＭＳ Ｐゴシック" panose="020B0600070205080204" pitchFamily="50" charset="-128"/>
            </a:rPr>
            <a:t>　　依然として類似団体と比較すると高率で、全国的に比較しても高率となっている。今後は、財政収支見通し（財政計画）に基づき投資的事業を計画的に行い、公債費の縮減に努める。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103294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676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43</xdr:row>
      <xdr:rowOff>95250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5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79163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63077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40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71120</xdr:rowOff>
    </xdr:from>
    <xdr:to>
      <xdr:col>68</xdr:col>
      <xdr:colOff>203200</xdr:colOff>
      <xdr:row>43</xdr:row>
      <xdr:rowOff>1270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11447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3404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24571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将来負担比率については、地方債残高の減少、充当可能特定歳入及び充当可能基金残高の増加等により</a:t>
          </a:r>
          <a:r>
            <a:rPr kumimoji="1" lang="en-US" altLang="ja-JP" sz="1100">
              <a:latin typeface="ＭＳ Ｐゴシック" panose="020B0600070205080204" pitchFamily="50" charset="-128"/>
              <a:ea typeface="ＭＳ Ｐゴシック" panose="020B0600070205080204" pitchFamily="50" charset="-128"/>
            </a:rPr>
            <a:t>36.8</a:t>
          </a:r>
          <a:r>
            <a:rPr kumimoji="1" lang="ja-JP" altLang="en-US" sz="1100">
              <a:latin typeface="ＭＳ Ｐゴシック" panose="020B0600070205080204" pitchFamily="50" charset="-128"/>
              <a:ea typeface="ＭＳ Ｐゴシック" panose="020B0600070205080204" pitchFamily="50" charset="-128"/>
            </a:rPr>
            <a:t>％改善した。</a:t>
          </a:r>
        </a:p>
        <a:p>
          <a:r>
            <a:rPr kumimoji="1" lang="ja-JP" altLang="en-US" sz="1100">
              <a:latin typeface="ＭＳ Ｐゴシック" panose="020B0600070205080204" pitchFamily="50" charset="-128"/>
              <a:ea typeface="ＭＳ Ｐゴシック" panose="020B0600070205080204" pitchFamily="50" charset="-128"/>
            </a:rPr>
            <a:t>　類似団体平均と比較すると高くなっており、今後も、地方債の発行は、交付税算入率の高い起債にかかる事業を優先的に実施していくなど、後世代への負担を軽減しつつ、公債費充当可能基金の着実な積立てができるよう、計画的な財政運営、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65496</xdr:rowOff>
    </xdr:from>
    <xdr:to>
      <xdr:col>81</xdr:col>
      <xdr:colOff>44450</xdr:colOff>
      <xdr:row>17</xdr:row>
      <xdr:rowOff>145445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37246"/>
          <a:ext cx="838200" cy="4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145445</xdr:rowOff>
    </xdr:from>
    <xdr:to>
      <xdr:col>77</xdr:col>
      <xdr:colOff>44450</xdr:colOff>
      <xdr:row>19</xdr:row>
      <xdr:rowOff>88658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60095"/>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27758</xdr:rowOff>
    </xdr:from>
    <xdr:to>
      <xdr:col>72</xdr:col>
      <xdr:colOff>203200</xdr:colOff>
      <xdr:row>19</xdr:row>
      <xdr:rowOff>88658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285308"/>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61323</xdr:rowOff>
    </xdr:from>
    <xdr:to>
      <xdr:col>68</xdr:col>
      <xdr:colOff>152400</xdr:colOff>
      <xdr:row>19</xdr:row>
      <xdr:rowOff>27758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14742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14696</xdr:rowOff>
    </xdr:from>
    <xdr:to>
      <xdr:col>81</xdr:col>
      <xdr:colOff>95250</xdr:colOff>
      <xdr:row>15</xdr:row>
      <xdr:rowOff>116296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158223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5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94645</xdr:rowOff>
    </xdr:from>
    <xdr:to>
      <xdr:col>77</xdr:col>
      <xdr:colOff>95250</xdr:colOff>
      <xdr:row>18</xdr:row>
      <xdr:rowOff>24795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9572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9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37858</xdr:rowOff>
    </xdr:from>
    <xdr:to>
      <xdr:col>73</xdr:col>
      <xdr:colOff>44450</xdr:colOff>
      <xdr:row>19</xdr:row>
      <xdr:rowOff>139458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124235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8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148409</xdr:rowOff>
    </xdr:from>
    <xdr:to>
      <xdr:col>68</xdr:col>
      <xdr:colOff>203200</xdr:colOff>
      <xdr:row>19</xdr:row>
      <xdr:rowOff>78559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63335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2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10523</xdr:rowOff>
    </xdr:from>
    <xdr:to>
      <xdr:col>64</xdr:col>
      <xdr:colOff>152400</xdr:colOff>
      <xdr:row>18</xdr:row>
      <xdr:rowOff>112123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96900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13,416
13,270
241.01
12,987,878
12,207,653
666,486
6,351,374
14,173,220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人件費の経常収支比率は、令和２年度決算から会計年度任用職員報酬が新たに加わったことにより、引き続き増高しており、前年度比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25.4</a:t>
          </a:r>
          <a:r>
            <a:rPr kumimoji="1" lang="ja-JP" altLang="en-US" sz="1100">
              <a:latin typeface="ＭＳ Ｐゴシック" panose="020B0600070205080204" pitchFamily="50" charset="-128"/>
              <a:ea typeface="ＭＳ Ｐゴシック" panose="020B0600070205080204" pitchFamily="50" charset="-128"/>
            </a:rPr>
            <a:t>％で、類似団体平均を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％上回っている。　　</a:t>
          </a:r>
        </a:p>
        <a:p>
          <a:r>
            <a:rPr kumimoji="1" lang="ja-JP" altLang="en-US" sz="1100">
              <a:latin typeface="ＭＳ Ｐゴシック" panose="020B0600070205080204" pitchFamily="50" charset="-128"/>
              <a:ea typeface="ＭＳ Ｐゴシック" panose="020B0600070205080204" pitchFamily="50" charset="-128"/>
            </a:rPr>
            <a:t>　今後も、より効率的な行財政運営が求められるため、今後も令和２年度から令和６年度を計画期間とする第３次新温泉町定員適正化計画に基づき、計画的な職員採用に努めていく。会計年度任用職員についても組織等の見直しを図る中で計画的な採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24130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6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24130</xdr:rowOff>
    </xdr:from>
    <xdr:to>
      <xdr:col>19</xdr:col>
      <xdr:colOff>187325</xdr:colOff>
      <xdr:row>36</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6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123190</xdr:rowOff>
    </xdr:from>
    <xdr:to>
      <xdr:col>15</xdr:col>
      <xdr:colOff>98425</xdr:colOff>
      <xdr:row>36</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249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123190</xdr:rowOff>
    </xdr:from>
    <xdr:to>
      <xdr:col>11</xdr:col>
      <xdr:colOff>9525</xdr:colOff>
      <xdr:row>34</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52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72390</xdr:rowOff>
    </xdr:from>
    <xdr:to>
      <xdr:col>11</xdr:col>
      <xdr:colOff>60325</xdr:colOff>
      <xdr:row>36</xdr:row>
      <xdr:rowOff>2540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144780</xdr:rowOff>
    </xdr:from>
    <xdr:to>
      <xdr:col>20</xdr:col>
      <xdr:colOff>38100</xdr:colOff>
      <xdr:row>36</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72390</xdr:rowOff>
    </xdr:from>
    <xdr:to>
      <xdr:col>11</xdr:col>
      <xdr:colOff>60325</xdr:colOff>
      <xdr:row>35</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％下回っている。今後も、デジタル化等によりシステム委託料等が増加していくことが見込まれるため、長期継続契等、職員のさらなる節約意識の向上を図り、一層の経費削減に努める。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117475</xdr:rowOff>
    </xdr:from>
    <xdr:to>
      <xdr:col>82</xdr:col>
      <xdr:colOff>107950</xdr:colOff>
      <xdr:row>15</xdr:row>
      <xdr:rowOff>79375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177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117475</xdr:rowOff>
    </xdr:from>
    <xdr:to>
      <xdr:col>78</xdr:col>
      <xdr:colOff>69850</xdr:colOff>
      <xdr:row>15</xdr:row>
      <xdr:rowOff>22225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177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22225</xdr:rowOff>
    </xdr:from>
    <xdr:to>
      <xdr:col>73</xdr:col>
      <xdr:colOff>180975</xdr:colOff>
      <xdr:row>17</xdr:row>
      <xdr:rowOff>117475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93975"/>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19050</xdr:rowOff>
    </xdr:from>
    <xdr:to>
      <xdr:col>74</xdr:col>
      <xdr:colOff>31750</xdr:colOff>
      <xdr:row>16</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117475</xdr:rowOff>
    </xdr:from>
    <xdr:to>
      <xdr:col>69</xdr:col>
      <xdr:colOff>92075</xdr:colOff>
      <xdr:row>18</xdr:row>
      <xdr:rowOff>3175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321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85725</xdr:rowOff>
    </xdr:from>
    <xdr:to>
      <xdr:col>69</xdr:col>
      <xdr:colOff>142875</xdr:colOff>
      <xdr:row>18</xdr:row>
      <xdr:rowOff>15875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0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652</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28575</xdr:rowOff>
    </xdr:from>
    <xdr:to>
      <xdr:col>82</xdr:col>
      <xdr:colOff>158750</xdr:colOff>
      <xdr:row>15</xdr:row>
      <xdr:rowOff>130175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45102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66675</xdr:rowOff>
    </xdr:from>
    <xdr:to>
      <xdr:col>78</xdr:col>
      <xdr:colOff>120650</xdr:colOff>
      <xdr:row>14</xdr:row>
      <xdr:rowOff>168275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3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142875</xdr:rowOff>
    </xdr:from>
    <xdr:to>
      <xdr:col>74</xdr:col>
      <xdr:colOff>31750</xdr:colOff>
      <xdr:row>15</xdr:row>
      <xdr:rowOff>73025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83202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66675</xdr:rowOff>
    </xdr:from>
    <xdr:to>
      <xdr:col>69</xdr:col>
      <xdr:colOff>142875</xdr:colOff>
      <xdr:row>17</xdr:row>
      <xdr:rowOff>168275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7002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75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123825</xdr:rowOff>
    </xdr:from>
    <xdr:to>
      <xdr:col>65</xdr:col>
      <xdr:colOff>53975</xdr:colOff>
      <xdr:row>18</xdr:row>
      <xdr:rowOff>53975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38752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％下回っている。前年度に比べ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％増となっている。扶助費の増加は、財政硬直化にもつながるため、今後は、国・県補助扶助費の動向を見極めつつ、町単独扶助の見直し等により、扶助費の増高抑制に努める。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75293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450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122465</xdr:rowOff>
    </xdr:from>
    <xdr:to>
      <xdr:col>15</xdr:col>
      <xdr:colOff>149225</xdr:colOff>
      <xdr:row>56</xdr:row>
      <xdr:rowOff>52615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23585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84562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％下回っている。令和４年度は、道路等に係る維持補修費の減（前年度比</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％減）などにより、前年度比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30662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5759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162923</xdr:rowOff>
    </xdr:from>
    <xdr:to>
      <xdr:col>78</xdr:col>
      <xdr:colOff>69850</xdr:colOff>
      <xdr:row>57</xdr:row>
      <xdr:rowOff>30662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641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162923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445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143147</xdr:rowOff>
    </xdr:from>
    <xdr:to>
      <xdr:col>74</xdr:col>
      <xdr:colOff>31750</xdr:colOff>
      <xdr:row>58</xdr:row>
      <xdr:rowOff>73297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1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58074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143328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169273</xdr:rowOff>
    </xdr:from>
    <xdr:to>
      <xdr:col>69</xdr:col>
      <xdr:colOff>142875</xdr:colOff>
      <xdr:row>58</xdr:row>
      <xdr:rowOff>99423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84200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123389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105591</xdr:rowOff>
    </xdr:from>
    <xdr:to>
      <xdr:col>82</xdr:col>
      <xdr:colOff>158750</xdr:colOff>
      <xdr:row>57</xdr:row>
      <xdr:rowOff>35741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122118</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151312</xdr:rowOff>
    </xdr:from>
    <xdr:to>
      <xdr:col>78</xdr:col>
      <xdr:colOff>120650</xdr:colOff>
      <xdr:row>57</xdr:row>
      <xdr:rowOff>81462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91639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2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112123</xdr:rowOff>
    </xdr:from>
    <xdr:to>
      <xdr:col>74</xdr:col>
      <xdr:colOff>31750</xdr:colOff>
      <xdr:row>57</xdr:row>
      <xdr:rowOff>42273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52450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8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％下回っている。コロナ対策として実施した各種交付金事業や水道事業経営補助金などの増により、前年度比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今後も、公営企業会計の経営改善や補助事業見直し、補助団体等の自立を求めていく。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157480</xdr:rowOff>
    </xdr:from>
    <xdr:to>
      <xdr:col>82</xdr:col>
      <xdr:colOff>107950</xdr:colOff>
      <xdr:row>37</xdr:row>
      <xdr:rowOff>8890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329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157480</xdr:rowOff>
    </xdr:from>
    <xdr:to>
      <xdr:col>78</xdr:col>
      <xdr:colOff>69850</xdr:colOff>
      <xdr:row>37</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329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69850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149860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142875</xdr:colOff>
      <xdr:row>37</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146067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106680</xdr:rowOff>
    </xdr:from>
    <xdr:to>
      <xdr:col>78</xdr:col>
      <xdr:colOff>120650</xdr:colOff>
      <xdr:row>37</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47007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公債費の経常収支比率は、</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上回っている。今後２～３年間は、ケーブルテレビ整備事業、認定こども園整備等大型事業が計画されている。本町の公債費は類似団体と比較し多額であるため、今後も収支見通し（財政計画）に基づき計画的に事業実施し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159004</xdr:rowOff>
    </xdr:from>
    <xdr:to>
      <xdr:col>24</xdr:col>
      <xdr:colOff>25400</xdr:colOff>
      <xdr:row>79</xdr:row>
      <xdr:rowOff>5842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5321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32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46989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108204</xdr:rowOff>
    </xdr:from>
    <xdr:to>
      <xdr:col>20</xdr:col>
      <xdr:colOff>38100</xdr:colOff>
      <xdr:row>79</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23131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今後は、町税の徴収強化などの取組みを通じて経常一般財源の確保に努めつつ、歳出経常経費削減に努め、経常収支比率と財政基盤の安定・強化を図る。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467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100330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467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100330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0276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114300</xdr:rowOff>
    </xdr:from>
    <xdr:to>
      <xdr:col>74</xdr:col>
      <xdr:colOff>31750</xdr:colOff>
      <xdr:row>78</xdr:row>
      <xdr:rowOff>44450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16511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027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125730</xdr:rowOff>
    </xdr:from>
    <xdr:to>
      <xdr:col>69</xdr:col>
      <xdr:colOff>142875</xdr:colOff>
      <xdr:row>78</xdr:row>
      <xdr:rowOff>55880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81297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137160</xdr:rowOff>
    </xdr:from>
    <xdr:to>
      <xdr:col>78</xdr:col>
      <xdr:colOff>120650</xdr:colOff>
      <xdr:row>76</xdr:row>
      <xdr:rowOff>67311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77487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118110</xdr:rowOff>
    </xdr:from>
    <xdr:to>
      <xdr:col>69</xdr:col>
      <xdr:colOff>142875</xdr:colOff>
      <xdr:row>76</xdr:row>
      <xdr:rowOff>48261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137160</xdr:rowOff>
    </xdr:from>
    <xdr:to>
      <xdr:col>65</xdr:col>
      <xdr:colOff>53975</xdr:colOff>
      <xdr:row>76</xdr:row>
      <xdr:rowOff>67311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77487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144532</xdr:rowOff>
    </xdr:from>
    <xdr:to>
      <xdr:col>29</xdr:col>
      <xdr:colOff>127000</xdr:colOff>
      <xdr:row>15</xdr:row>
      <xdr:rowOff>154883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63907"/>
          <a:ext cx="647700" cy="1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154883</xdr:rowOff>
    </xdr:from>
    <xdr:to>
      <xdr:col>26</xdr:col>
      <xdr:colOff>50800</xdr:colOff>
      <xdr:row>16</xdr:row>
      <xdr:rowOff>15716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74258"/>
          <a:ext cx="698500" cy="32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15716</xdr:rowOff>
    </xdr:from>
    <xdr:to>
      <xdr:col>22</xdr:col>
      <xdr:colOff>114300</xdr:colOff>
      <xdr:row>16</xdr:row>
      <xdr:rowOff>91296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06541"/>
          <a:ext cx="698500" cy="7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117987</xdr:rowOff>
    </xdr:from>
    <xdr:to>
      <xdr:col>22</xdr:col>
      <xdr:colOff>165100</xdr:colOff>
      <xdr:row>17</xdr:row>
      <xdr:rowOff>48137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08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32914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9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91296</xdr:rowOff>
    </xdr:from>
    <xdr:to>
      <xdr:col>18</xdr:col>
      <xdr:colOff>177800</xdr:colOff>
      <xdr:row>16</xdr:row>
      <xdr:rowOff>115271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82121"/>
          <a:ext cx="698500" cy="2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121054</xdr:rowOff>
    </xdr:from>
    <xdr:to>
      <xdr:col>19</xdr:col>
      <xdr:colOff>38100</xdr:colOff>
      <xdr:row>17</xdr:row>
      <xdr:rowOff>51204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11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35981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134830</xdr:rowOff>
    </xdr:from>
    <xdr:to>
      <xdr:col>15</xdr:col>
      <xdr:colOff>101600</xdr:colOff>
      <xdr:row>17</xdr:row>
      <xdr:rowOff>64980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25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49757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1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93732</xdr:rowOff>
    </xdr:from>
    <xdr:to>
      <xdr:col>29</xdr:col>
      <xdr:colOff>177800</xdr:colOff>
      <xdr:row>16</xdr:row>
      <xdr:rowOff>23882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13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110259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5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104083</xdr:rowOff>
    </xdr:from>
    <xdr:to>
      <xdr:col>26</xdr:col>
      <xdr:colOff>101600</xdr:colOff>
      <xdr:row>16</xdr:row>
      <xdr:rowOff>34233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23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44410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9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136366</xdr:rowOff>
    </xdr:from>
    <xdr:to>
      <xdr:col>22</xdr:col>
      <xdr:colOff>165100</xdr:colOff>
      <xdr:row>16</xdr:row>
      <xdr:rowOff>66516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55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76693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2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40496</xdr:rowOff>
    </xdr:from>
    <xdr:to>
      <xdr:col>19</xdr:col>
      <xdr:colOff>38100</xdr:colOff>
      <xdr:row>16</xdr:row>
      <xdr:rowOff>142096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31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0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64471</xdr:rowOff>
    </xdr:from>
    <xdr:to>
      <xdr:col>15</xdr:col>
      <xdr:colOff>101600</xdr:colOff>
      <xdr:row>16</xdr:row>
      <xdr:rowOff>166071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5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4798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2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83833</xdr:rowOff>
    </xdr:from>
    <xdr:to>
      <xdr:col>29</xdr:col>
      <xdr:colOff>127000</xdr:colOff>
      <xdr:row>34</xdr:row>
      <xdr:rowOff>89052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351283"/>
          <a:ext cx="647700" cy="5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89052</xdr:rowOff>
    </xdr:from>
    <xdr:to>
      <xdr:col>26</xdr:col>
      <xdr:colOff>50800</xdr:colOff>
      <xdr:row>34</xdr:row>
      <xdr:rowOff>171405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356502"/>
          <a:ext cx="698500" cy="8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167729</xdr:rowOff>
    </xdr:from>
    <xdr:to>
      <xdr:col>22</xdr:col>
      <xdr:colOff>114300</xdr:colOff>
      <xdr:row>34</xdr:row>
      <xdr:rowOff>171405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435179"/>
          <a:ext cx="698500" cy="3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33147</xdr:rowOff>
    </xdr:from>
    <xdr:to>
      <xdr:col>22</xdr:col>
      <xdr:colOff>165100</xdr:colOff>
      <xdr:row>35</xdr:row>
      <xdr:rowOff>134747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119524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2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167729</xdr:rowOff>
    </xdr:from>
    <xdr:to>
      <xdr:col>18</xdr:col>
      <xdr:colOff>177800</xdr:colOff>
      <xdr:row>34</xdr:row>
      <xdr:rowOff>233204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435179"/>
          <a:ext cx="698500" cy="6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337204</xdr:rowOff>
    </xdr:from>
    <xdr:to>
      <xdr:col>19</xdr:col>
      <xdr:colOff>38100</xdr:colOff>
      <xdr:row>35</xdr:row>
      <xdr:rowOff>95904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04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80681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9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12859</xdr:rowOff>
    </xdr:from>
    <xdr:to>
      <xdr:col>15</xdr:col>
      <xdr:colOff>101600</xdr:colOff>
      <xdr:row>35</xdr:row>
      <xdr:rowOff>114459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623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99236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70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33033</xdr:rowOff>
    </xdr:from>
    <xdr:to>
      <xdr:col>29</xdr:col>
      <xdr:colOff>177800</xdr:colOff>
      <xdr:row>34</xdr:row>
      <xdr:rowOff>134633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0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221010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4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38252</xdr:rowOff>
    </xdr:from>
    <xdr:to>
      <xdr:col>26</xdr:col>
      <xdr:colOff>101600</xdr:colOff>
      <xdr:row>34</xdr:row>
      <xdr:rowOff>139852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0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150029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120605</xdr:rowOff>
    </xdr:from>
    <xdr:to>
      <xdr:col>22</xdr:col>
      <xdr:colOff>165100</xdr:colOff>
      <xdr:row>34</xdr:row>
      <xdr:rowOff>222205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8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232382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5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116929</xdr:rowOff>
    </xdr:from>
    <xdr:to>
      <xdr:col>19</xdr:col>
      <xdr:colOff>38100</xdr:colOff>
      <xdr:row>34</xdr:row>
      <xdr:rowOff>218529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38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228706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182404</xdr:rowOff>
    </xdr:from>
    <xdr:to>
      <xdr:col>15</xdr:col>
      <xdr:colOff>101600</xdr:colOff>
      <xdr:row>34</xdr:row>
      <xdr:rowOff>284004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4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294181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13,416
13,270
241.01
12,987,878
12,207,653
666,486
6,351,374
14,173,220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27855</xdr:rowOff>
    </xdr:from>
    <xdr:to>
      <xdr:col>24</xdr:col>
      <xdr:colOff>63500</xdr:colOff>
      <xdr:row>35</xdr:row>
      <xdr:rowOff>42499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28605"/>
          <a:ext cx="8382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42499</xdr:rowOff>
    </xdr:from>
    <xdr:to>
      <xdr:col>19</xdr:col>
      <xdr:colOff>177800</xdr:colOff>
      <xdr:row>35</xdr:row>
      <xdr:rowOff>78426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43249"/>
          <a:ext cx="889000" cy="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78426</xdr:rowOff>
    </xdr:from>
    <xdr:to>
      <xdr:col>15</xdr:col>
      <xdr:colOff>50800</xdr:colOff>
      <xdr:row>36</xdr:row>
      <xdr:rowOff>60668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79176"/>
          <a:ext cx="889000" cy="15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150622</xdr:rowOff>
    </xdr:from>
    <xdr:to>
      <xdr:col>15</xdr:col>
      <xdr:colOff>101600</xdr:colOff>
      <xdr:row>36</xdr:row>
      <xdr:rowOff>80772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60668</xdr:rowOff>
    </xdr:from>
    <xdr:to>
      <xdr:col>10</xdr:col>
      <xdr:colOff>114300</xdr:colOff>
      <xdr:row>36</xdr:row>
      <xdr:rowOff>65323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32868"/>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24613</xdr:rowOff>
    </xdr:from>
    <xdr:to>
      <xdr:col>10</xdr:col>
      <xdr:colOff>165100</xdr:colOff>
      <xdr:row>36</xdr:row>
      <xdr:rowOff>126213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117340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31151</xdr:rowOff>
    </xdr:from>
    <xdr:to>
      <xdr:col>6</xdr:col>
      <xdr:colOff>38100</xdr:colOff>
      <xdr:row>36</xdr:row>
      <xdr:rowOff>132751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123878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148505</xdr:rowOff>
    </xdr:from>
    <xdr:to>
      <xdr:col>24</xdr:col>
      <xdr:colOff>114300</xdr:colOff>
      <xdr:row>35</xdr:row>
      <xdr:rowOff>78655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171382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2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163149</xdr:rowOff>
    </xdr:from>
    <xdr:to>
      <xdr:col>20</xdr:col>
      <xdr:colOff>38100</xdr:colOff>
      <xdr:row>35</xdr:row>
      <xdr:rowOff>93299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109826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6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27626</xdr:rowOff>
    </xdr:from>
    <xdr:to>
      <xdr:col>15</xdr:col>
      <xdr:colOff>101600</xdr:colOff>
      <xdr:row>35</xdr:row>
      <xdr:rowOff>129226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145753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0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9868</xdr:rowOff>
    </xdr:from>
    <xdr:to>
      <xdr:col>10</xdr:col>
      <xdr:colOff>165100</xdr:colOff>
      <xdr:row>36</xdr:row>
      <xdr:rowOff>111468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127995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5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14523</xdr:rowOff>
    </xdr:from>
    <xdr:to>
      <xdr:col>6</xdr:col>
      <xdr:colOff>38100</xdr:colOff>
      <xdr:row>36</xdr:row>
      <xdr:rowOff>116123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132650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152136</xdr:rowOff>
    </xdr:from>
    <xdr:to>
      <xdr:col>24</xdr:col>
      <xdr:colOff>63500</xdr:colOff>
      <xdr:row>55</xdr:row>
      <xdr:rowOff>64367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410436"/>
          <a:ext cx="838200" cy="8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64367</xdr:rowOff>
    </xdr:from>
    <xdr:to>
      <xdr:col>19</xdr:col>
      <xdr:colOff>177800</xdr:colOff>
      <xdr:row>55</xdr:row>
      <xdr:rowOff>127452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494117"/>
          <a:ext cx="889000" cy="6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90551</xdr:rowOff>
    </xdr:from>
    <xdr:to>
      <xdr:col>15</xdr:col>
      <xdr:colOff>50800</xdr:colOff>
      <xdr:row>55</xdr:row>
      <xdr:rowOff>127452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520301"/>
          <a:ext cx="889000" cy="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18455</xdr:rowOff>
    </xdr:from>
    <xdr:to>
      <xdr:col>15</xdr:col>
      <xdr:colOff>101600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90551</xdr:rowOff>
    </xdr:from>
    <xdr:to>
      <xdr:col>10</xdr:col>
      <xdr:colOff>114300</xdr:colOff>
      <xdr:row>55</xdr:row>
      <xdr:rowOff>121828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20301"/>
          <a:ext cx="889000" cy="3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156049</xdr:rowOff>
    </xdr:from>
    <xdr:to>
      <xdr:col>10</xdr:col>
      <xdr:colOff>165100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39898</xdr:rowOff>
    </xdr:from>
    <xdr:to>
      <xdr:col>6</xdr:col>
      <xdr:colOff>38100</xdr:colOff>
      <xdr:row>56</xdr:row>
      <xdr:rowOff>141498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132625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101336</xdr:rowOff>
    </xdr:from>
    <xdr:to>
      <xdr:col>24</xdr:col>
      <xdr:colOff>114300</xdr:colOff>
      <xdr:row>55</xdr:row>
      <xdr:rowOff>31486</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3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124213</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21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13567</xdr:rowOff>
    </xdr:from>
    <xdr:to>
      <xdr:col>20</xdr:col>
      <xdr:colOff>38100</xdr:colOff>
      <xdr:row>55</xdr:row>
      <xdr:rowOff>115167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4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131694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21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76652</xdr:rowOff>
    </xdr:from>
    <xdr:to>
      <xdr:col>15</xdr:col>
      <xdr:colOff>101600</xdr:colOff>
      <xdr:row>56</xdr:row>
      <xdr:rowOff>6802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23329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2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39751</xdr:rowOff>
    </xdr:from>
    <xdr:to>
      <xdr:col>10</xdr:col>
      <xdr:colOff>165100</xdr:colOff>
      <xdr:row>55</xdr:row>
      <xdr:rowOff>141351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4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157878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24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71028</xdr:rowOff>
    </xdr:from>
    <xdr:to>
      <xdr:col>6</xdr:col>
      <xdr:colOff>38100</xdr:colOff>
      <xdr:row>56</xdr:row>
      <xdr:rowOff>1178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0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17705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27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169570</xdr:rowOff>
    </xdr:from>
    <xdr:to>
      <xdr:col>24</xdr:col>
      <xdr:colOff>63500</xdr:colOff>
      <xdr:row>75</xdr:row>
      <xdr:rowOff>102057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2856870"/>
          <a:ext cx="8382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169570</xdr:rowOff>
    </xdr:from>
    <xdr:to>
      <xdr:col>19</xdr:col>
      <xdr:colOff>177800</xdr:colOff>
      <xdr:row>75</xdr:row>
      <xdr:rowOff>25819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856870"/>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25819</xdr:rowOff>
    </xdr:from>
    <xdr:to>
      <xdr:col>15</xdr:col>
      <xdr:colOff>50800</xdr:colOff>
      <xdr:row>77</xdr:row>
      <xdr:rowOff>143853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2884569"/>
          <a:ext cx="889000" cy="4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135534</xdr:rowOff>
    </xdr:from>
    <xdr:to>
      <xdr:col>15</xdr:col>
      <xdr:colOff>101600</xdr:colOff>
      <xdr:row>77</xdr:row>
      <xdr:rowOff>65684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6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56811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143853</xdr:rowOff>
    </xdr:from>
    <xdr:to>
      <xdr:col>10</xdr:col>
      <xdr:colOff>114300</xdr:colOff>
      <xdr:row>77</xdr:row>
      <xdr:rowOff>166332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4550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102730</xdr:rowOff>
    </xdr:from>
    <xdr:to>
      <xdr:col>10</xdr:col>
      <xdr:colOff>165100</xdr:colOff>
      <xdr:row>78</xdr:row>
      <xdr:rowOff>32880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24007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79108</xdr:rowOff>
    </xdr:from>
    <xdr:to>
      <xdr:col>6</xdr:col>
      <xdr:colOff>38100</xdr:colOff>
      <xdr:row>78</xdr:row>
      <xdr:rowOff>9258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25785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51257</xdr:rowOff>
    </xdr:from>
    <xdr:to>
      <xdr:col>24</xdr:col>
      <xdr:colOff>114300</xdr:colOff>
      <xdr:row>75</xdr:row>
      <xdr:rowOff>152857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74134</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7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118770</xdr:rowOff>
    </xdr:from>
    <xdr:to>
      <xdr:col>20</xdr:col>
      <xdr:colOff>38100</xdr:colOff>
      <xdr:row>75</xdr:row>
      <xdr:rowOff>48920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8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65447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5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146469</xdr:rowOff>
    </xdr:from>
    <xdr:to>
      <xdr:col>15</xdr:col>
      <xdr:colOff>101600</xdr:colOff>
      <xdr:row>75</xdr:row>
      <xdr:rowOff>76619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8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93146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93053</xdr:rowOff>
    </xdr:from>
    <xdr:to>
      <xdr:col>10</xdr:col>
      <xdr:colOff>165100</xdr:colOff>
      <xdr:row>78</xdr:row>
      <xdr:rowOff>23203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39730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6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115532</xdr:rowOff>
    </xdr:from>
    <xdr:to>
      <xdr:col>6</xdr:col>
      <xdr:colOff>38100</xdr:colOff>
      <xdr:row>78</xdr:row>
      <xdr:rowOff>45682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36809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106814</xdr:rowOff>
    </xdr:from>
    <xdr:to>
      <xdr:col>24</xdr:col>
      <xdr:colOff>63500</xdr:colOff>
      <xdr:row>96</xdr:row>
      <xdr:rowOff>22309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394564"/>
          <a:ext cx="838200" cy="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106814</xdr:rowOff>
    </xdr:from>
    <xdr:to>
      <xdr:col>19</xdr:col>
      <xdr:colOff>177800</xdr:colOff>
      <xdr:row>97</xdr:row>
      <xdr:rowOff>40052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94564"/>
          <a:ext cx="889000" cy="27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30735</xdr:rowOff>
    </xdr:from>
    <xdr:to>
      <xdr:col>15</xdr:col>
      <xdr:colOff>50800</xdr:colOff>
      <xdr:row>97</xdr:row>
      <xdr:rowOff>40052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61385"/>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11111</xdr:rowOff>
    </xdr:from>
    <xdr:to>
      <xdr:col>15</xdr:col>
      <xdr:colOff>101600</xdr:colOff>
      <xdr:row>97</xdr:row>
      <xdr:rowOff>112711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103838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73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30735</xdr:rowOff>
    </xdr:from>
    <xdr:to>
      <xdr:col>10</xdr:col>
      <xdr:colOff>114300</xdr:colOff>
      <xdr:row>97</xdr:row>
      <xdr:rowOff>57545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6138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39164</xdr:rowOff>
    </xdr:from>
    <xdr:to>
      <xdr:col>10</xdr:col>
      <xdr:colOff>165100</xdr:colOff>
      <xdr:row>97</xdr:row>
      <xdr:rowOff>140764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131891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7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50256</xdr:rowOff>
    </xdr:from>
    <xdr:to>
      <xdr:col>6</xdr:col>
      <xdr:colOff>38100</xdr:colOff>
      <xdr:row>97</xdr:row>
      <xdr:rowOff>151856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142983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142959</xdr:rowOff>
    </xdr:from>
    <xdr:to>
      <xdr:col>24</xdr:col>
      <xdr:colOff>114300</xdr:colOff>
      <xdr:row>96</xdr:row>
      <xdr:rowOff>73109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121386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56014</xdr:rowOff>
    </xdr:from>
    <xdr:to>
      <xdr:col>20</xdr:col>
      <xdr:colOff>38100</xdr:colOff>
      <xdr:row>95</xdr:row>
      <xdr:rowOff>157614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148741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43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160702</xdr:rowOff>
    </xdr:from>
    <xdr:to>
      <xdr:col>15</xdr:col>
      <xdr:colOff>101600</xdr:colOff>
      <xdr:row>97</xdr:row>
      <xdr:rowOff>90852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107379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3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151385</xdr:rowOff>
    </xdr:from>
    <xdr:to>
      <xdr:col>10</xdr:col>
      <xdr:colOff>165100</xdr:colOff>
      <xdr:row>97</xdr:row>
      <xdr:rowOff>81535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98062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6745</xdr:rowOff>
    </xdr:from>
    <xdr:to>
      <xdr:col>6</xdr:col>
      <xdr:colOff>38100</xdr:colOff>
      <xdr:row>97</xdr:row>
      <xdr:rowOff>108345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124872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4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95754</xdr:rowOff>
    </xdr:from>
    <xdr:to>
      <xdr:col>55</xdr:col>
      <xdr:colOff>0</xdr:colOff>
      <xdr:row>34</xdr:row>
      <xdr:rowOff>123369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25054"/>
          <a:ext cx="8382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9901</xdr:rowOff>
    </xdr:from>
    <xdr:to>
      <xdr:col>50</xdr:col>
      <xdr:colOff>114300</xdr:colOff>
      <xdr:row>34</xdr:row>
      <xdr:rowOff>123369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496301"/>
          <a:ext cx="889000" cy="4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9901</xdr:rowOff>
    </xdr:from>
    <xdr:to>
      <xdr:col>45</xdr:col>
      <xdr:colOff>177800</xdr:colOff>
      <xdr:row>35</xdr:row>
      <xdr:rowOff>59910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496301"/>
          <a:ext cx="889000" cy="5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59910</xdr:rowOff>
    </xdr:from>
    <xdr:to>
      <xdr:col>41</xdr:col>
      <xdr:colOff>50800</xdr:colOff>
      <xdr:row>35</xdr:row>
      <xdr:rowOff>61953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060660"/>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44954</xdr:rowOff>
    </xdr:from>
    <xdr:to>
      <xdr:col>55</xdr:col>
      <xdr:colOff>50800</xdr:colOff>
      <xdr:row>34</xdr:row>
      <xdr:rowOff>146554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67831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2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72569</xdr:rowOff>
    </xdr:from>
    <xdr:to>
      <xdr:col>50</xdr:col>
      <xdr:colOff>165100</xdr:colOff>
      <xdr:row>35</xdr:row>
      <xdr:rowOff>2719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19246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67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130551</xdr:rowOff>
    </xdr:from>
    <xdr:to>
      <xdr:col>46</xdr:col>
      <xdr:colOff>38100</xdr:colOff>
      <xdr:row>32</xdr:row>
      <xdr:rowOff>60701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4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77228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2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9110</xdr:rowOff>
    </xdr:from>
    <xdr:to>
      <xdr:col>41</xdr:col>
      <xdr:colOff>101600</xdr:colOff>
      <xdr:row>35</xdr:row>
      <xdr:rowOff>110710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0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127237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78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11153</xdr:rowOff>
    </xdr:from>
    <xdr:to>
      <xdr:col>36</xdr:col>
      <xdr:colOff>165100</xdr:colOff>
      <xdr:row>35</xdr:row>
      <xdr:rowOff>112753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1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129280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7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72702</xdr:rowOff>
    </xdr:from>
    <xdr:to>
      <xdr:col>55</xdr:col>
      <xdr:colOff>0</xdr:colOff>
      <xdr:row>56</xdr:row>
      <xdr:rowOff>110078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673902"/>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28445</xdr:rowOff>
    </xdr:from>
    <xdr:to>
      <xdr:col>50</xdr:col>
      <xdr:colOff>114300</xdr:colOff>
      <xdr:row>56</xdr:row>
      <xdr:rowOff>110078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286745"/>
          <a:ext cx="889000" cy="4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28445</xdr:rowOff>
    </xdr:from>
    <xdr:to>
      <xdr:col>45</xdr:col>
      <xdr:colOff>177800</xdr:colOff>
      <xdr:row>54</xdr:row>
      <xdr:rowOff>54661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286745"/>
          <a:ext cx="889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169842</xdr:rowOff>
    </xdr:from>
    <xdr:to>
      <xdr:col>46</xdr:col>
      <xdr:colOff>38100</xdr:colOff>
      <xdr:row>56</xdr:row>
      <xdr:rowOff>99992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5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91119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69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54661</xdr:rowOff>
    </xdr:from>
    <xdr:to>
      <xdr:col>41</xdr:col>
      <xdr:colOff>50800</xdr:colOff>
      <xdr:row>57</xdr:row>
      <xdr:rowOff>7807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312961"/>
          <a:ext cx="889000" cy="46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4355</xdr:rowOff>
    </xdr:from>
    <xdr:to>
      <xdr:col>41</xdr:col>
      <xdr:colOff>101600</xdr:colOff>
      <xdr:row>56</xdr:row>
      <xdr:rowOff>105955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97082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6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108322</xdr:rowOff>
    </xdr:from>
    <xdr:to>
      <xdr:col>36</xdr:col>
      <xdr:colOff>165100</xdr:colOff>
      <xdr:row>56</xdr:row>
      <xdr:rowOff>38472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53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54999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672795" y="931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21902</xdr:rowOff>
    </xdr:from>
    <xdr:to>
      <xdr:col>55</xdr:col>
      <xdr:colOff>50800</xdr:colOff>
      <xdr:row>56</xdr:row>
      <xdr:rowOff>123502</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329</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0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59278</xdr:rowOff>
    </xdr:from>
    <xdr:to>
      <xdr:col>50</xdr:col>
      <xdr:colOff>165100</xdr:colOff>
      <xdr:row>56</xdr:row>
      <xdr:rowOff>160878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6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152005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7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149095</xdr:rowOff>
    </xdr:from>
    <xdr:to>
      <xdr:col>46</xdr:col>
      <xdr:colOff>38100</xdr:colOff>
      <xdr:row>54</xdr:row>
      <xdr:rowOff>79245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2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95772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3861</xdr:rowOff>
    </xdr:from>
    <xdr:to>
      <xdr:col>41</xdr:col>
      <xdr:colOff>101600</xdr:colOff>
      <xdr:row>54</xdr:row>
      <xdr:rowOff>105461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2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121988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03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128457</xdr:rowOff>
    </xdr:from>
    <xdr:to>
      <xdr:col>36</xdr:col>
      <xdr:colOff>165100</xdr:colOff>
      <xdr:row>57</xdr:row>
      <xdr:rowOff>58607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2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49734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2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165174</xdr:rowOff>
    </xdr:from>
    <xdr:to>
      <xdr:col>55</xdr:col>
      <xdr:colOff>0</xdr:colOff>
      <xdr:row>79</xdr:row>
      <xdr:rowOff>20424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38274"/>
          <a:ext cx="8382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111620</xdr:rowOff>
    </xdr:from>
    <xdr:to>
      <xdr:col>50</xdr:col>
      <xdr:colOff>114300</xdr:colOff>
      <xdr:row>78</xdr:row>
      <xdr:rowOff>165174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141820"/>
          <a:ext cx="889000" cy="3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99261</xdr:rowOff>
    </xdr:from>
    <xdr:to>
      <xdr:col>45</xdr:col>
      <xdr:colOff>177800</xdr:colOff>
      <xdr:row>76</xdr:row>
      <xdr:rowOff>111620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786561"/>
          <a:ext cx="889000" cy="35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105702</xdr:rowOff>
    </xdr:from>
    <xdr:to>
      <xdr:col>46</xdr:col>
      <xdr:colOff>38100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99261</xdr:rowOff>
    </xdr:from>
    <xdr:to>
      <xdr:col>41</xdr:col>
      <xdr:colOff>50800</xdr:colOff>
      <xdr:row>78</xdr:row>
      <xdr:rowOff>130510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786561"/>
          <a:ext cx="889000" cy="7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99614</xdr:rowOff>
    </xdr:from>
    <xdr:to>
      <xdr:col>41</xdr:col>
      <xdr:colOff>101600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20891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88236</xdr:rowOff>
    </xdr:from>
    <xdr:to>
      <xdr:col>36</xdr:col>
      <xdr:colOff>165100</xdr:colOff>
      <xdr:row>78</xdr:row>
      <xdr:rowOff>18386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34913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141074</xdr:rowOff>
    </xdr:from>
    <xdr:to>
      <xdr:col>55</xdr:col>
      <xdr:colOff>50800</xdr:colOff>
      <xdr:row>79</xdr:row>
      <xdr:rowOff>71224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1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56001</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114374</xdr:rowOff>
    </xdr:from>
    <xdr:to>
      <xdr:col>50</xdr:col>
      <xdr:colOff>165100</xdr:colOff>
      <xdr:row>79</xdr:row>
      <xdr:rowOff>44524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35651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8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60820</xdr:rowOff>
    </xdr:from>
    <xdr:to>
      <xdr:col>46</xdr:col>
      <xdr:colOff>38100</xdr:colOff>
      <xdr:row>76</xdr:row>
      <xdr:rowOff>162420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0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48461</xdr:rowOff>
    </xdr:from>
    <xdr:to>
      <xdr:col>41</xdr:col>
      <xdr:colOff>101600</xdr:colOff>
      <xdr:row>74</xdr:row>
      <xdr:rowOff>150061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7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166588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51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79710</xdr:rowOff>
    </xdr:from>
    <xdr:to>
      <xdr:col>36</xdr:col>
      <xdr:colOff>165100</xdr:colOff>
      <xdr:row>79</xdr:row>
      <xdr:rowOff>9860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4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115647</xdr:rowOff>
    </xdr:from>
    <xdr:to>
      <xdr:col>55</xdr:col>
      <xdr:colOff>0</xdr:colOff>
      <xdr:row>97</xdr:row>
      <xdr:rowOff>17171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74847"/>
          <a:ext cx="838200" cy="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162565</xdr:rowOff>
    </xdr:from>
    <xdr:to>
      <xdr:col>50</xdr:col>
      <xdr:colOff>114300</xdr:colOff>
      <xdr:row>97</xdr:row>
      <xdr:rowOff>17171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450315"/>
          <a:ext cx="889000" cy="19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162565</xdr:rowOff>
    </xdr:from>
    <xdr:to>
      <xdr:col>45</xdr:col>
      <xdr:colOff>177800</xdr:colOff>
      <xdr:row>97</xdr:row>
      <xdr:rowOff>75299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450315"/>
          <a:ext cx="889000" cy="25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75299</xdr:rowOff>
    </xdr:from>
    <xdr:to>
      <xdr:col>41</xdr:col>
      <xdr:colOff>50800</xdr:colOff>
      <xdr:row>97</xdr:row>
      <xdr:rowOff>98721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05949"/>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64847</xdr:rowOff>
    </xdr:from>
    <xdr:to>
      <xdr:col>55</xdr:col>
      <xdr:colOff>50800</xdr:colOff>
      <xdr:row>96</xdr:row>
      <xdr:rowOff>166447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2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87724</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137821</xdr:rowOff>
    </xdr:from>
    <xdr:to>
      <xdr:col>50</xdr:col>
      <xdr:colOff>165100</xdr:colOff>
      <xdr:row>97</xdr:row>
      <xdr:rowOff>67971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84498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111765</xdr:rowOff>
    </xdr:from>
    <xdr:to>
      <xdr:col>46</xdr:col>
      <xdr:colOff>38100</xdr:colOff>
      <xdr:row>96</xdr:row>
      <xdr:rowOff>41915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58442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7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24499</xdr:rowOff>
    </xdr:from>
    <xdr:to>
      <xdr:col>41</xdr:col>
      <xdr:colOff>101600</xdr:colOff>
      <xdr:row>97</xdr:row>
      <xdr:rowOff>126099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142626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47921</xdr:rowOff>
    </xdr:from>
    <xdr:to>
      <xdr:col>36</xdr:col>
      <xdr:colOff>165100</xdr:colOff>
      <xdr:row>97</xdr:row>
      <xdr:rowOff>149521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7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140648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7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120021</xdr:rowOff>
    </xdr:from>
    <xdr:to>
      <xdr:col>85</xdr:col>
      <xdr:colOff>127000</xdr:colOff>
      <xdr:row>39</xdr:row>
      <xdr:rowOff>5683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635121"/>
          <a:ext cx="8382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5683</xdr:rowOff>
    </xdr:from>
    <xdr:to>
      <xdr:col>81</xdr:col>
      <xdr:colOff>50800</xdr:colOff>
      <xdr:row>39</xdr:row>
      <xdr:rowOff>21399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92233"/>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72854</xdr:rowOff>
    </xdr:from>
    <xdr:to>
      <xdr:col>76</xdr:col>
      <xdr:colOff>114300</xdr:colOff>
      <xdr:row>39</xdr:row>
      <xdr:rowOff>21399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87954"/>
          <a:ext cx="889000" cy="11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38341</xdr:rowOff>
    </xdr:from>
    <xdr:to>
      <xdr:col>76</xdr:col>
      <xdr:colOff>165100</xdr:colOff>
      <xdr:row>37</xdr:row>
      <xdr:rowOff>139941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8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156468</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158140</xdr:rowOff>
    </xdr:from>
    <xdr:to>
      <xdr:col>71</xdr:col>
      <xdr:colOff>177800</xdr:colOff>
      <xdr:row>38</xdr:row>
      <xdr:rowOff>72854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330340"/>
          <a:ext cx="889000" cy="25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78918</xdr:rowOff>
    </xdr:from>
    <xdr:to>
      <xdr:col>72</xdr:col>
      <xdr:colOff>38100</xdr:colOff>
      <xdr:row>38</xdr:row>
      <xdr:rowOff>9068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25595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160300</xdr:rowOff>
    </xdr:from>
    <xdr:to>
      <xdr:col>67</xdr:col>
      <xdr:colOff>101600</xdr:colOff>
      <xdr:row>38</xdr:row>
      <xdr:rowOff>90450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81577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69221</xdr:rowOff>
    </xdr:from>
    <xdr:to>
      <xdr:col>85</xdr:col>
      <xdr:colOff>177800</xdr:colOff>
      <xdr:row>38</xdr:row>
      <xdr:rowOff>170821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5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13110</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2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126333</xdr:rowOff>
    </xdr:from>
    <xdr:to>
      <xdr:col>81</xdr:col>
      <xdr:colOff>101600</xdr:colOff>
      <xdr:row>39</xdr:row>
      <xdr:rowOff>56483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47610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3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142049</xdr:rowOff>
    </xdr:from>
    <xdr:to>
      <xdr:col>76</xdr:col>
      <xdr:colOff>165100</xdr:colOff>
      <xdr:row>39</xdr:row>
      <xdr:rowOff>72199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63326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4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22054</xdr:rowOff>
    </xdr:from>
    <xdr:to>
      <xdr:col>72</xdr:col>
      <xdr:colOff>38100</xdr:colOff>
      <xdr:row>38</xdr:row>
      <xdr:rowOff>123654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114781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2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107340</xdr:rowOff>
    </xdr:from>
    <xdr:to>
      <xdr:col>67</xdr:col>
      <xdr:colOff>101600</xdr:colOff>
      <xdr:row>37</xdr:row>
      <xdr:rowOff>37490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2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54017</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0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42027</xdr:rowOff>
    </xdr:from>
    <xdr:to>
      <xdr:col>85</xdr:col>
      <xdr:colOff>127000</xdr:colOff>
      <xdr:row>74</xdr:row>
      <xdr:rowOff>94384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29327"/>
          <a:ext cx="838200" cy="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94384</xdr:rowOff>
    </xdr:from>
    <xdr:to>
      <xdr:col>81</xdr:col>
      <xdr:colOff>50800</xdr:colOff>
      <xdr:row>74</xdr:row>
      <xdr:rowOff>150460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781684"/>
          <a:ext cx="889000" cy="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135966</xdr:rowOff>
    </xdr:from>
    <xdr:to>
      <xdr:col>76</xdr:col>
      <xdr:colOff>114300</xdr:colOff>
      <xdr:row>74</xdr:row>
      <xdr:rowOff>150460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823266"/>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135966</xdr:rowOff>
    </xdr:from>
    <xdr:to>
      <xdr:col>71</xdr:col>
      <xdr:colOff>177800</xdr:colOff>
      <xdr:row>75</xdr:row>
      <xdr:rowOff>4414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823266"/>
          <a:ext cx="889000" cy="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162677</xdr:rowOff>
    </xdr:from>
    <xdr:to>
      <xdr:col>85</xdr:col>
      <xdr:colOff>177800</xdr:colOff>
      <xdr:row>74</xdr:row>
      <xdr:rowOff>92827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14104</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2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43584</xdr:rowOff>
    </xdr:from>
    <xdr:to>
      <xdr:col>81</xdr:col>
      <xdr:colOff>101600</xdr:colOff>
      <xdr:row>74</xdr:row>
      <xdr:rowOff>145184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161711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5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99660</xdr:rowOff>
    </xdr:from>
    <xdr:to>
      <xdr:col>76</xdr:col>
      <xdr:colOff>165100</xdr:colOff>
      <xdr:row>75</xdr:row>
      <xdr:rowOff>29810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46337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85166</xdr:rowOff>
    </xdr:from>
    <xdr:to>
      <xdr:col>72</xdr:col>
      <xdr:colOff>38100</xdr:colOff>
      <xdr:row>75</xdr:row>
      <xdr:rowOff>15316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7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31843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5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125064</xdr:rowOff>
    </xdr:from>
    <xdr:to>
      <xdr:col>67</xdr:col>
      <xdr:colOff>101600</xdr:colOff>
      <xdr:row>75</xdr:row>
      <xdr:rowOff>55214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1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71741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157032</xdr:rowOff>
    </xdr:from>
    <xdr:to>
      <xdr:col>85</xdr:col>
      <xdr:colOff>127000</xdr:colOff>
      <xdr:row>97</xdr:row>
      <xdr:rowOff>164909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16232"/>
          <a:ext cx="838200" cy="17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164909</xdr:rowOff>
    </xdr:from>
    <xdr:to>
      <xdr:col>81</xdr:col>
      <xdr:colOff>50800</xdr:colOff>
      <xdr:row>98</xdr:row>
      <xdr:rowOff>19132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95559"/>
          <a:ext cx="8890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19132</xdr:rowOff>
    </xdr:from>
    <xdr:to>
      <xdr:col>76</xdr:col>
      <xdr:colOff>114300</xdr:colOff>
      <xdr:row>98</xdr:row>
      <xdr:rowOff>48003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21232"/>
          <a:ext cx="889000" cy="2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48003</xdr:rowOff>
    </xdr:from>
    <xdr:to>
      <xdr:col>71</xdr:col>
      <xdr:colOff>177800</xdr:colOff>
      <xdr:row>98</xdr:row>
      <xdr:rowOff>51702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50103"/>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106232</xdr:rowOff>
    </xdr:from>
    <xdr:to>
      <xdr:col>85</xdr:col>
      <xdr:colOff>177800</xdr:colOff>
      <xdr:row>97</xdr:row>
      <xdr:rowOff>36382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129109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1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114109</xdr:rowOff>
    </xdr:from>
    <xdr:to>
      <xdr:col>81</xdr:col>
      <xdr:colOff>101600</xdr:colOff>
      <xdr:row>98</xdr:row>
      <xdr:rowOff>44259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35386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139782</xdr:rowOff>
    </xdr:from>
    <xdr:to>
      <xdr:col>76</xdr:col>
      <xdr:colOff>165100</xdr:colOff>
      <xdr:row>98</xdr:row>
      <xdr:rowOff>69932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61059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168653</xdr:rowOff>
    </xdr:from>
    <xdr:to>
      <xdr:col>72</xdr:col>
      <xdr:colOff>38100</xdr:colOff>
      <xdr:row>98</xdr:row>
      <xdr:rowOff>98803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89930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902</xdr:rowOff>
    </xdr:from>
    <xdr:to>
      <xdr:col>67</xdr:col>
      <xdr:colOff>101600</xdr:colOff>
      <xdr:row>98</xdr:row>
      <xdr:rowOff>102502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93629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9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98152</xdr:rowOff>
    </xdr:from>
    <xdr:to>
      <xdr:col>116</xdr:col>
      <xdr:colOff>62864</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584552"/>
          <a:ext cx="1269" cy="95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44829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3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98152</xdr:rowOff>
    </xdr:from>
    <xdr:to>
      <xdr:col>116</xdr:col>
      <xdr:colOff>152400</xdr:colOff>
      <xdr:row>32</xdr:row>
      <xdr:rowOff>98152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5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34487</xdr:rowOff>
    </xdr:from>
    <xdr:to>
      <xdr:col>116</xdr:col>
      <xdr:colOff>63500</xdr:colOff>
      <xdr:row>34</xdr:row>
      <xdr:rowOff>9684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692337"/>
          <a:ext cx="838200" cy="1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27836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71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49409</xdr:rowOff>
    </xdr:from>
    <xdr:to>
      <xdr:col>116</xdr:col>
      <xdr:colOff>114300</xdr:colOff>
      <xdr:row>37</xdr:row>
      <xdr:rowOff>151009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39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137414</xdr:rowOff>
    </xdr:from>
    <xdr:to>
      <xdr:col>111</xdr:col>
      <xdr:colOff>177800</xdr:colOff>
      <xdr:row>34</xdr:row>
      <xdr:rowOff>9684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5623814"/>
          <a:ext cx="889000" cy="2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34836</xdr:rowOff>
    </xdr:from>
    <xdr:to>
      <xdr:col>112</xdr:col>
      <xdr:colOff>38100</xdr:colOff>
      <xdr:row>37</xdr:row>
      <xdr:rowOff>136436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127563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7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17971</xdr:rowOff>
    </xdr:from>
    <xdr:to>
      <xdr:col>107</xdr:col>
      <xdr:colOff>50800</xdr:colOff>
      <xdr:row>32</xdr:row>
      <xdr:rowOff>137414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5332921"/>
          <a:ext cx="889000" cy="29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81413</xdr:rowOff>
    </xdr:from>
    <xdr:to>
      <xdr:col>107</xdr:col>
      <xdr:colOff>101600</xdr:colOff>
      <xdr:row>37</xdr:row>
      <xdr:rowOff>11563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25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2690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4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17971</xdr:rowOff>
    </xdr:from>
    <xdr:to>
      <xdr:col>102</xdr:col>
      <xdr:colOff>114300</xdr:colOff>
      <xdr:row>33</xdr:row>
      <xdr:rowOff>62605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5332921"/>
          <a:ext cx="889000" cy="38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129077</xdr:rowOff>
    </xdr:from>
    <xdr:to>
      <xdr:col>102</xdr:col>
      <xdr:colOff>165100</xdr:colOff>
      <xdr:row>37</xdr:row>
      <xdr:rowOff>59227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50354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8318</xdr:rowOff>
    </xdr:from>
    <xdr:to>
      <xdr:col>98</xdr:col>
      <xdr:colOff>38100</xdr:colOff>
      <xdr:row>37</xdr:row>
      <xdr:rowOff>109918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101045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155137</xdr:rowOff>
    </xdr:from>
    <xdr:to>
      <xdr:col>116</xdr:col>
      <xdr:colOff>114300</xdr:colOff>
      <xdr:row>33</xdr:row>
      <xdr:rowOff>85287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6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70064</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55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130334</xdr:rowOff>
    </xdr:from>
    <xdr:to>
      <xdr:col>112</xdr:col>
      <xdr:colOff>38100</xdr:colOff>
      <xdr:row>34</xdr:row>
      <xdr:rowOff>60484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78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77011</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56111" y="55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86614</xdr:rowOff>
    </xdr:from>
    <xdr:to>
      <xdr:col>107</xdr:col>
      <xdr:colOff>101600</xdr:colOff>
      <xdr:row>33</xdr:row>
      <xdr:rowOff>16764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33291</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67111" y="53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138621</xdr:rowOff>
    </xdr:from>
    <xdr:to>
      <xdr:col>102</xdr:col>
      <xdr:colOff>165100</xdr:colOff>
      <xdr:row>31</xdr:row>
      <xdr:rowOff>68771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52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85298</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278111" y="50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11805</xdr:rowOff>
    </xdr:from>
    <xdr:to>
      <xdr:col>98</xdr:col>
      <xdr:colOff>38100</xdr:colOff>
      <xdr:row>33</xdr:row>
      <xdr:rowOff>113405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56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129932</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389111" y="54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117274</xdr:rowOff>
    </xdr:from>
    <xdr:to>
      <xdr:col>116</xdr:col>
      <xdr:colOff>63500</xdr:colOff>
      <xdr:row>56</xdr:row>
      <xdr:rowOff>143746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718474"/>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143746</xdr:rowOff>
    </xdr:from>
    <xdr:to>
      <xdr:col>111</xdr:col>
      <xdr:colOff>177800</xdr:colOff>
      <xdr:row>56</xdr:row>
      <xdr:rowOff>162858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744946"/>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150216</xdr:rowOff>
    </xdr:from>
    <xdr:to>
      <xdr:col>107</xdr:col>
      <xdr:colOff>50800</xdr:colOff>
      <xdr:row>56</xdr:row>
      <xdr:rowOff>162858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751416"/>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154325</xdr:rowOff>
    </xdr:from>
    <xdr:to>
      <xdr:col>107</xdr:col>
      <xdr:colOff>101600</xdr:colOff>
      <xdr:row>58</xdr:row>
      <xdr:rowOff>84475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2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75602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01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150216</xdr:rowOff>
    </xdr:from>
    <xdr:to>
      <xdr:col>102</xdr:col>
      <xdr:colOff>114300</xdr:colOff>
      <xdr:row>57</xdr:row>
      <xdr:rowOff>5238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751416"/>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150805</xdr:rowOff>
    </xdr:from>
    <xdr:to>
      <xdr:col>102</xdr:col>
      <xdr:colOff>165100</xdr:colOff>
      <xdr:row>58</xdr:row>
      <xdr:rowOff>80955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72082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01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154988</xdr:rowOff>
    </xdr:from>
    <xdr:to>
      <xdr:col>98</xdr:col>
      <xdr:colOff>38100</xdr:colOff>
      <xdr:row>58</xdr:row>
      <xdr:rowOff>85138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76265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66474</xdr:rowOff>
    </xdr:from>
    <xdr:to>
      <xdr:col>116</xdr:col>
      <xdr:colOff>114300</xdr:colOff>
      <xdr:row>56</xdr:row>
      <xdr:rowOff>168074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66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89351</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5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92946</xdr:rowOff>
    </xdr:from>
    <xdr:to>
      <xdr:col>112</xdr:col>
      <xdr:colOff>38100</xdr:colOff>
      <xdr:row>57</xdr:row>
      <xdr:rowOff>23096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6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39623</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4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112058</xdr:rowOff>
    </xdr:from>
    <xdr:to>
      <xdr:col>107</xdr:col>
      <xdr:colOff>101600</xdr:colOff>
      <xdr:row>57</xdr:row>
      <xdr:rowOff>42208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7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58735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4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99416</xdr:rowOff>
    </xdr:from>
    <xdr:to>
      <xdr:col>102</xdr:col>
      <xdr:colOff>165100</xdr:colOff>
      <xdr:row>57</xdr:row>
      <xdr:rowOff>29566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7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46093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4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125888</xdr:rowOff>
    </xdr:from>
    <xdr:to>
      <xdr:col>98</xdr:col>
      <xdr:colOff>38100</xdr:colOff>
      <xdr:row>57</xdr:row>
      <xdr:rowOff>56038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7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72565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50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6133</xdr:rowOff>
    </xdr:from>
    <xdr:to>
      <xdr:col>116</xdr:col>
      <xdr:colOff>63500</xdr:colOff>
      <xdr:row>76</xdr:row>
      <xdr:rowOff>10595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036333"/>
          <a:ext cx="8382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10595</xdr:rowOff>
    </xdr:from>
    <xdr:to>
      <xdr:col>111</xdr:col>
      <xdr:colOff>177800</xdr:colOff>
      <xdr:row>76</xdr:row>
      <xdr:rowOff>29885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040795"/>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29885</xdr:rowOff>
    </xdr:from>
    <xdr:to>
      <xdr:col>107</xdr:col>
      <xdr:colOff>50800</xdr:colOff>
      <xdr:row>76</xdr:row>
      <xdr:rowOff>48630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06008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80986</xdr:rowOff>
    </xdr:from>
    <xdr:to>
      <xdr:col>107</xdr:col>
      <xdr:colOff>101600</xdr:colOff>
      <xdr:row>76</xdr:row>
      <xdr:rowOff>11136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27663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48630</xdr:rowOff>
    </xdr:from>
    <xdr:to>
      <xdr:col>102</xdr:col>
      <xdr:colOff>114300</xdr:colOff>
      <xdr:row>76</xdr:row>
      <xdr:rowOff>63489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07883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51181</xdr:rowOff>
    </xdr:from>
    <xdr:to>
      <xdr:col>102</xdr:col>
      <xdr:colOff>165100</xdr:colOff>
      <xdr:row>75</xdr:row>
      <xdr:rowOff>152781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169308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52825</xdr:rowOff>
    </xdr:from>
    <xdr:to>
      <xdr:col>98</xdr:col>
      <xdr:colOff>38100</xdr:colOff>
      <xdr:row>75</xdr:row>
      <xdr:rowOff>154425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126782</xdr:rowOff>
    </xdr:from>
    <xdr:to>
      <xdr:col>116</xdr:col>
      <xdr:colOff>114300</xdr:colOff>
      <xdr:row>76</xdr:row>
      <xdr:rowOff>56933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985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105209</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96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131245</xdr:rowOff>
    </xdr:from>
    <xdr:to>
      <xdr:col>112</xdr:col>
      <xdr:colOff>38100</xdr:colOff>
      <xdr:row>76</xdr:row>
      <xdr:rowOff>61395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52522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0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150535</xdr:rowOff>
    </xdr:from>
    <xdr:to>
      <xdr:col>107</xdr:col>
      <xdr:colOff>101600</xdr:colOff>
      <xdr:row>76</xdr:row>
      <xdr:rowOff>80685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00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71812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0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169280</xdr:rowOff>
    </xdr:from>
    <xdr:to>
      <xdr:col>102</xdr:col>
      <xdr:colOff>165100</xdr:colOff>
      <xdr:row>76</xdr:row>
      <xdr:rowOff>99430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90557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12689</xdr:rowOff>
    </xdr:from>
    <xdr:to>
      <xdr:col>98</xdr:col>
      <xdr:colOff>38100</xdr:colOff>
      <xdr:row>76</xdr:row>
      <xdr:rowOff>114289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105416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人件費は、会計年度任用職員報酬及び会計年度任用職員の共済組合負担金の増加等により</a:t>
          </a:r>
          <a:r>
            <a:rPr kumimoji="1" lang="en-US" altLang="ja-JP" sz="1000">
              <a:latin typeface="ＭＳ Ｐゴシック" panose="020B0600070205080204" pitchFamily="50" charset="-128"/>
              <a:ea typeface="ＭＳ Ｐゴシック" panose="020B0600070205080204" pitchFamily="50" charset="-128"/>
            </a:rPr>
            <a:t>136,963</a:t>
          </a:r>
          <a:r>
            <a:rPr kumimoji="1" lang="ja-JP" altLang="en-US" sz="1000">
              <a:latin typeface="ＭＳ Ｐゴシック" panose="020B0600070205080204" pitchFamily="50" charset="-128"/>
              <a:ea typeface="ＭＳ Ｐゴシック" panose="020B0600070205080204" pitchFamily="50" charset="-128"/>
            </a:rPr>
            <a:t>円（類似団体比較</a:t>
          </a:r>
          <a:r>
            <a:rPr kumimoji="1" lang="en-US" altLang="ja-JP" sz="1000">
              <a:latin typeface="ＭＳ Ｐゴシック" panose="020B0600070205080204" pitchFamily="50" charset="-128"/>
              <a:ea typeface="ＭＳ Ｐゴシック" panose="020B0600070205080204" pitchFamily="50" charset="-128"/>
            </a:rPr>
            <a:t>28,206</a:t>
          </a:r>
          <a:r>
            <a:rPr kumimoji="1" lang="ja-JP" altLang="en-US" sz="1000">
              <a:latin typeface="ＭＳ Ｐゴシック" panose="020B0600070205080204" pitchFamily="50" charset="-128"/>
              <a:ea typeface="ＭＳ Ｐゴシック" panose="020B0600070205080204" pitchFamily="50" charset="-128"/>
            </a:rPr>
            <a:t>円高）となっている。今後も組織の見直し等を図る中で計画的な職員採用に努める。</a:t>
          </a:r>
        </a:p>
        <a:p>
          <a:r>
            <a:rPr kumimoji="1" lang="ja-JP" altLang="en-US" sz="1000">
              <a:latin typeface="ＭＳ Ｐゴシック" panose="020B0600070205080204" pitchFamily="50" charset="-128"/>
              <a:ea typeface="ＭＳ Ｐゴシック" panose="020B0600070205080204" pitchFamily="50" charset="-128"/>
            </a:rPr>
            <a:t>　物件費は、</a:t>
          </a:r>
          <a:r>
            <a:rPr kumimoji="1" lang="en-US" altLang="ja-JP" sz="1000">
              <a:latin typeface="ＭＳ Ｐゴシック" panose="020B0600070205080204" pitchFamily="50" charset="-128"/>
              <a:ea typeface="ＭＳ Ｐゴシック" panose="020B0600070205080204" pitchFamily="50" charset="-128"/>
            </a:rPr>
            <a:t>147,280</a:t>
          </a:r>
          <a:r>
            <a:rPr kumimoji="1" lang="ja-JP" altLang="en-US" sz="1000">
              <a:latin typeface="ＭＳ Ｐゴシック" panose="020B0600070205080204" pitchFamily="50" charset="-128"/>
              <a:ea typeface="ＭＳ Ｐゴシック" panose="020B0600070205080204" pitchFamily="50" charset="-128"/>
            </a:rPr>
            <a:t>円（類似団体平均比較</a:t>
          </a:r>
          <a:r>
            <a:rPr kumimoji="1" lang="en-US" altLang="ja-JP" sz="1000">
              <a:latin typeface="ＭＳ Ｐゴシック" panose="020B0600070205080204" pitchFamily="50" charset="-128"/>
              <a:ea typeface="ＭＳ Ｐゴシック" panose="020B0600070205080204" pitchFamily="50" charset="-128"/>
            </a:rPr>
            <a:t>42,728</a:t>
          </a:r>
          <a:r>
            <a:rPr kumimoji="1" lang="ja-JP" altLang="en-US" sz="1000">
              <a:latin typeface="ＭＳ Ｐゴシック" panose="020B0600070205080204" pitchFamily="50" charset="-128"/>
              <a:ea typeface="ＭＳ Ｐゴシック" panose="020B0600070205080204" pitchFamily="50" charset="-128"/>
            </a:rPr>
            <a:t>円高）で、類似団体平均の約</a:t>
          </a:r>
          <a:r>
            <a:rPr kumimoji="1" lang="en-US" altLang="ja-JP" sz="1000">
              <a:latin typeface="ＭＳ Ｐゴシック" panose="020B0600070205080204" pitchFamily="50" charset="-128"/>
              <a:ea typeface="ＭＳ Ｐゴシック" panose="020B0600070205080204" pitchFamily="50" charset="-128"/>
            </a:rPr>
            <a:t>1.41</a:t>
          </a:r>
          <a:r>
            <a:rPr kumimoji="1" lang="ja-JP" altLang="en-US" sz="1000">
              <a:latin typeface="ＭＳ Ｐゴシック" panose="020B0600070205080204" pitchFamily="50" charset="-128"/>
              <a:ea typeface="ＭＳ Ｐゴシック" panose="020B0600070205080204" pitchFamily="50" charset="-128"/>
            </a:rPr>
            <a:t>倍となっている。コロナ対策及び物価高騰対策事業の実施、システム改修に係る経費等の増が主な要因だが、今後も経費等の見直し、削減に努める。</a:t>
          </a:r>
        </a:p>
        <a:p>
          <a:r>
            <a:rPr kumimoji="1" lang="ja-JP" altLang="en-US" sz="1000">
              <a:latin typeface="ＭＳ Ｐゴシック" panose="020B0600070205080204" pitchFamily="50" charset="-128"/>
              <a:ea typeface="ＭＳ Ｐゴシック" panose="020B0600070205080204" pitchFamily="50" charset="-128"/>
            </a:rPr>
            <a:t>　維持補修費は、</a:t>
          </a:r>
          <a:r>
            <a:rPr kumimoji="1" lang="en-US" altLang="ja-JP" sz="1000">
              <a:latin typeface="ＭＳ Ｐゴシック" panose="020B0600070205080204" pitchFamily="50" charset="-128"/>
              <a:ea typeface="ＭＳ Ｐゴシック" panose="020B0600070205080204" pitchFamily="50" charset="-128"/>
            </a:rPr>
            <a:t>16,488</a:t>
          </a:r>
          <a:r>
            <a:rPr kumimoji="1" lang="ja-JP" altLang="en-US" sz="1000">
              <a:latin typeface="ＭＳ Ｐゴシック" panose="020B0600070205080204" pitchFamily="50" charset="-128"/>
              <a:ea typeface="ＭＳ Ｐゴシック" panose="020B0600070205080204" pitchFamily="50" charset="-128"/>
            </a:rPr>
            <a:t>円（類似団体平均比較</a:t>
          </a:r>
          <a:r>
            <a:rPr kumimoji="1" lang="en-US" altLang="ja-JP" sz="1000">
              <a:latin typeface="ＭＳ Ｐゴシック" panose="020B0600070205080204" pitchFamily="50" charset="-128"/>
              <a:ea typeface="ＭＳ Ｐゴシック" panose="020B0600070205080204" pitchFamily="50" charset="-128"/>
            </a:rPr>
            <a:t>9,470</a:t>
          </a:r>
          <a:r>
            <a:rPr kumimoji="1" lang="ja-JP" altLang="en-US" sz="1000">
              <a:latin typeface="ＭＳ Ｐゴシック" panose="020B0600070205080204" pitchFamily="50" charset="-128"/>
              <a:ea typeface="ＭＳ Ｐゴシック" panose="020B0600070205080204" pitchFamily="50" charset="-128"/>
            </a:rPr>
            <a:t>円高）で、類似団体平均の約</a:t>
          </a:r>
          <a:r>
            <a:rPr kumimoji="1" lang="en-US" altLang="ja-JP" sz="1000">
              <a:latin typeface="ＭＳ Ｐゴシック" panose="020B0600070205080204" pitchFamily="50" charset="-128"/>
              <a:ea typeface="ＭＳ Ｐゴシック" panose="020B0600070205080204" pitchFamily="50" charset="-128"/>
            </a:rPr>
            <a:t>2.35</a:t>
          </a:r>
          <a:r>
            <a:rPr kumimoji="1" lang="ja-JP" altLang="en-US" sz="1000">
              <a:latin typeface="ＭＳ Ｐゴシック" panose="020B0600070205080204" pitchFamily="50" charset="-128"/>
              <a:ea typeface="ＭＳ Ｐゴシック" panose="020B0600070205080204" pitchFamily="50" charset="-128"/>
            </a:rPr>
            <a:t>倍となっている。主に除雪経費であり、降雪が多い地域であるため類似団体より経費が増高している。</a:t>
          </a:r>
        </a:p>
        <a:p>
          <a:r>
            <a:rPr kumimoji="1" lang="ja-JP" altLang="en-US" sz="1000">
              <a:latin typeface="ＭＳ Ｐゴシック" panose="020B0600070205080204" pitchFamily="50" charset="-128"/>
              <a:ea typeface="ＭＳ Ｐゴシック" panose="020B0600070205080204" pitchFamily="50" charset="-128"/>
            </a:rPr>
            <a:t>　扶助費は、</a:t>
          </a:r>
          <a:r>
            <a:rPr kumimoji="1" lang="en-US" altLang="ja-JP" sz="1000">
              <a:latin typeface="ＭＳ Ｐゴシック" panose="020B0600070205080204" pitchFamily="50" charset="-128"/>
              <a:ea typeface="ＭＳ Ｐゴシック" panose="020B0600070205080204" pitchFamily="50" charset="-128"/>
            </a:rPr>
            <a:t>84,284</a:t>
          </a:r>
          <a:r>
            <a:rPr kumimoji="1" lang="ja-JP" altLang="en-US" sz="1000">
              <a:latin typeface="ＭＳ Ｐゴシック" panose="020B0600070205080204" pitchFamily="50" charset="-128"/>
              <a:ea typeface="ＭＳ Ｐゴシック" panose="020B0600070205080204" pitchFamily="50" charset="-128"/>
            </a:rPr>
            <a:t>円（類似団体平均比較</a:t>
          </a:r>
          <a:r>
            <a:rPr kumimoji="1" lang="en-US" altLang="ja-JP" sz="1000">
              <a:latin typeface="ＭＳ Ｐゴシック" panose="020B0600070205080204" pitchFamily="50" charset="-128"/>
              <a:ea typeface="ＭＳ Ｐゴシック" panose="020B0600070205080204" pitchFamily="50" charset="-128"/>
            </a:rPr>
            <a:t>3,190</a:t>
          </a:r>
          <a:r>
            <a:rPr kumimoji="1" lang="ja-JP" altLang="en-US" sz="1000">
              <a:latin typeface="ＭＳ Ｐゴシック" panose="020B0600070205080204" pitchFamily="50" charset="-128"/>
              <a:ea typeface="ＭＳ Ｐゴシック" panose="020B0600070205080204" pitchFamily="50" charset="-128"/>
            </a:rPr>
            <a:t>円低）で、新型コロナウイルス感染症及び物価高騰に伴う経済対策事業等により引き続き経費が増高している。</a:t>
          </a:r>
        </a:p>
        <a:p>
          <a:r>
            <a:rPr kumimoji="1" lang="ja-JP" altLang="en-US" sz="1000">
              <a:latin typeface="ＭＳ Ｐゴシック" panose="020B0600070205080204" pitchFamily="50" charset="-128"/>
              <a:ea typeface="ＭＳ Ｐゴシック" panose="020B0600070205080204" pitchFamily="50" charset="-128"/>
            </a:rPr>
            <a:t>　補助費は、</a:t>
          </a:r>
          <a:r>
            <a:rPr kumimoji="1" lang="en-US" altLang="ja-JP" sz="1000">
              <a:latin typeface="ＭＳ Ｐゴシック" panose="020B0600070205080204" pitchFamily="50" charset="-128"/>
              <a:ea typeface="ＭＳ Ｐゴシック" panose="020B0600070205080204" pitchFamily="50" charset="-128"/>
            </a:rPr>
            <a:t>159,612</a:t>
          </a:r>
          <a:r>
            <a:rPr kumimoji="1" lang="ja-JP" altLang="en-US" sz="1000">
              <a:latin typeface="ＭＳ Ｐゴシック" panose="020B0600070205080204" pitchFamily="50" charset="-128"/>
              <a:ea typeface="ＭＳ Ｐゴシック" panose="020B0600070205080204" pitchFamily="50" charset="-128"/>
            </a:rPr>
            <a:t>円（類似団体平均比較</a:t>
          </a:r>
          <a:r>
            <a:rPr kumimoji="1" lang="en-US" altLang="ja-JP" sz="1000">
              <a:latin typeface="ＭＳ Ｐゴシック" panose="020B0600070205080204" pitchFamily="50" charset="-128"/>
              <a:ea typeface="ＭＳ Ｐゴシック" panose="020B0600070205080204" pitchFamily="50" charset="-128"/>
            </a:rPr>
            <a:t>46,051</a:t>
          </a:r>
          <a:r>
            <a:rPr kumimoji="1" lang="ja-JP" altLang="en-US" sz="1000">
              <a:latin typeface="ＭＳ Ｐゴシック" panose="020B0600070205080204" pitchFamily="50" charset="-128"/>
              <a:ea typeface="ＭＳ Ｐゴシック" panose="020B0600070205080204" pitchFamily="50" charset="-128"/>
            </a:rPr>
            <a:t>円高）で、公営企業会計に対する補助金等により引き続き経費が増高している。</a:t>
          </a:r>
        </a:p>
        <a:p>
          <a:r>
            <a:rPr kumimoji="1" lang="ja-JP" altLang="en-US" sz="1000">
              <a:latin typeface="ＭＳ Ｐゴシック" panose="020B0600070205080204" pitchFamily="50" charset="-128"/>
              <a:ea typeface="ＭＳ Ｐゴシック" panose="020B0600070205080204" pitchFamily="50" charset="-128"/>
            </a:rPr>
            <a:t>　普通建設事業費は、</a:t>
          </a:r>
          <a:r>
            <a:rPr kumimoji="1" lang="en-US" altLang="ja-JP" sz="1000">
              <a:latin typeface="ＭＳ Ｐゴシック" panose="020B0600070205080204" pitchFamily="50" charset="-128"/>
              <a:ea typeface="ＭＳ Ｐゴシック" panose="020B0600070205080204" pitchFamily="50" charset="-128"/>
            </a:rPr>
            <a:t>89,654</a:t>
          </a:r>
          <a:r>
            <a:rPr kumimoji="1" lang="ja-JP" altLang="en-US" sz="1000">
              <a:latin typeface="ＭＳ Ｐゴシック" panose="020B0600070205080204" pitchFamily="50" charset="-128"/>
              <a:ea typeface="ＭＳ Ｐゴシック" panose="020B0600070205080204" pitchFamily="50" charset="-128"/>
            </a:rPr>
            <a:t>円（類似団体平均比較</a:t>
          </a:r>
          <a:r>
            <a:rPr kumimoji="1" lang="en-US" altLang="ja-JP" sz="1000">
              <a:latin typeface="ＭＳ Ｐゴシック" panose="020B0600070205080204" pitchFamily="50" charset="-128"/>
              <a:ea typeface="ＭＳ Ｐゴシック" panose="020B0600070205080204" pitchFamily="50" charset="-128"/>
            </a:rPr>
            <a:t>1,684</a:t>
          </a:r>
          <a:r>
            <a:rPr kumimoji="1" lang="ja-JP" altLang="en-US" sz="1000">
              <a:latin typeface="ＭＳ Ｐゴシック" panose="020B0600070205080204" pitchFamily="50" charset="-128"/>
              <a:ea typeface="ＭＳ Ｐゴシック" panose="020B0600070205080204" pitchFamily="50" charset="-128"/>
            </a:rPr>
            <a:t>円低）で、大型事業の終了により類似団体平均より低くなっている。</a:t>
          </a:r>
        </a:p>
        <a:p>
          <a:r>
            <a:rPr kumimoji="1" lang="ja-JP" altLang="en-US" sz="1000">
              <a:latin typeface="ＭＳ Ｐゴシック" panose="020B0600070205080204" pitchFamily="50" charset="-128"/>
              <a:ea typeface="ＭＳ Ｐゴシック" panose="020B0600070205080204" pitchFamily="50" charset="-128"/>
            </a:rPr>
            <a:t>　公債費は、平成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年度以降に行なった大型事業の元金償還開始等により、</a:t>
          </a:r>
          <a:r>
            <a:rPr kumimoji="1" lang="en-US" altLang="ja-JP" sz="1000">
              <a:latin typeface="ＭＳ Ｐゴシック" panose="020B0600070205080204" pitchFamily="50" charset="-128"/>
              <a:ea typeface="ＭＳ Ｐゴシック" panose="020B0600070205080204" pitchFamily="50" charset="-128"/>
            </a:rPr>
            <a:t>112,818</a:t>
          </a:r>
          <a:r>
            <a:rPr kumimoji="1" lang="ja-JP" altLang="en-US" sz="1000">
              <a:latin typeface="ＭＳ Ｐゴシック" panose="020B0600070205080204" pitchFamily="50" charset="-128"/>
              <a:ea typeface="ＭＳ Ｐゴシック" panose="020B0600070205080204" pitchFamily="50" charset="-128"/>
            </a:rPr>
            <a:t>円（類似団体比較</a:t>
          </a:r>
          <a:r>
            <a:rPr kumimoji="1" lang="en-US" altLang="ja-JP" sz="1000">
              <a:latin typeface="ＭＳ Ｐゴシック" panose="020B0600070205080204" pitchFamily="50" charset="-128"/>
              <a:ea typeface="ＭＳ Ｐゴシック" panose="020B0600070205080204" pitchFamily="50" charset="-128"/>
            </a:rPr>
            <a:t>49,698</a:t>
          </a:r>
          <a:r>
            <a:rPr kumimoji="1" lang="ja-JP" altLang="en-US" sz="1000">
              <a:latin typeface="ＭＳ Ｐゴシック" panose="020B0600070205080204" pitchFamily="50" charset="-128"/>
              <a:ea typeface="ＭＳ Ｐゴシック" panose="020B0600070205080204" pitchFamily="50" charset="-128"/>
            </a:rPr>
            <a:t>円高）で、類似団体平均の約</a:t>
          </a:r>
          <a:r>
            <a:rPr kumimoji="1" lang="en-US" altLang="ja-JP" sz="1000">
              <a:latin typeface="ＭＳ Ｐゴシック" panose="020B0600070205080204" pitchFamily="50" charset="-128"/>
              <a:ea typeface="ＭＳ Ｐゴシック" panose="020B0600070205080204" pitchFamily="50" charset="-128"/>
            </a:rPr>
            <a:t>1.79</a:t>
          </a:r>
          <a:r>
            <a:rPr kumimoji="1" lang="ja-JP" altLang="en-US" sz="1000">
              <a:latin typeface="ＭＳ Ｐゴシック" panose="020B0600070205080204" pitchFamily="50" charset="-128"/>
              <a:ea typeface="ＭＳ Ｐゴシック" panose="020B0600070205080204" pitchFamily="50" charset="-128"/>
            </a:rPr>
            <a:t>倍となっている。地方債残高が増高しないよう、計画的な事業実施に努めるとともに、交付税算入率の高い、有利な地方債の発行に努める。</a:t>
          </a:r>
        </a:p>
        <a:p>
          <a:r>
            <a:rPr kumimoji="1" lang="ja-JP" altLang="en-US" sz="1000">
              <a:latin typeface="ＭＳ Ｐゴシック" panose="020B0600070205080204" pitchFamily="50" charset="-128"/>
              <a:ea typeface="ＭＳ Ｐゴシック" panose="020B0600070205080204" pitchFamily="50" charset="-128"/>
            </a:rPr>
            <a:t>　貸付金は、</a:t>
          </a:r>
          <a:r>
            <a:rPr kumimoji="1" lang="en-US" altLang="ja-JP" sz="1000">
              <a:latin typeface="ＭＳ Ｐゴシック" panose="020B0600070205080204" pitchFamily="50" charset="-128"/>
              <a:ea typeface="ＭＳ Ｐゴシック" panose="020B0600070205080204" pitchFamily="50" charset="-128"/>
            </a:rPr>
            <a:t>15,981</a:t>
          </a:r>
          <a:r>
            <a:rPr kumimoji="1" lang="ja-JP" altLang="en-US" sz="1000">
              <a:latin typeface="ＭＳ Ｐゴシック" panose="020B0600070205080204" pitchFamily="50" charset="-128"/>
              <a:ea typeface="ＭＳ Ｐゴシック" panose="020B0600070205080204" pitchFamily="50" charset="-128"/>
            </a:rPr>
            <a:t>円（類似団体平均比較</a:t>
          </a:r>
          <a:r>
            <a:rPr kumimoji="1" lang="en-US" altLang="ja-JP" sz="1000">
              <a:latin typeface="ＭＳ Ｐゴシック" panose="020B0600070205080204" pitchFamily="50" charset="-128"/>
              <a:ea typeface="ＭＳ Ｐゴシック" panose="020B0600070205080204" pitchFamily="50" charset="-128"/>
            </a:rPr>
            <a:t>13,108</a:t>
          </a:r>
          <a:r>
            <a:rPr kumimoji="1" lang="ja-JP" altLang="en-US" sz="1000">
              <a:latin typeface="ＭＳ Ｐゴシック" panose="020B0600070205080204" pitchFamily="50" charset="-128"/>
              <a:ea typeface="ＭＳ Ｐゴシック" panose="020B0600070205080204" pitchFamily="50" charset="-128"/>
            </a:rPr>
            <a:t>円高）で、主に公立浜坂病院事業会計への貸付金であり、類似団体平均の約</a:t>
          </a:r>
          <a:r>
            <a:rPr kumimoji="1" lang="en-US" altLang="ja-JP" sz="1000">
              <a:latin typeface="ＭＳ Ｐゴシック" panose="020B0600070205080204" pitchFamily="50" charset="-128"/>
              <a:ea typeface="ＭＳ Ｐゴシック" panose="020B0600070205080204" pitchFamily="50" charset="-128"/>
            </a:rPr>
            <a:t>5.56</a:t>
          </a:r>
          <a:r>
            <a:rPr kumimoji="1" lang="ja-JP" altLang="en-US" sz="1000">
              <a:latin typeface="ＭＳ Ｐゴシック" panose="020B0600070205080204" pitchFamily="50" charset="-128"/>
              <a:ea typeface="ＭＳ Ｐゴシック" panose="020B0600070205080204" pitchFamily="50" charset="-128"/>
            </a:rPr>
            <a:t>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13,416
13,270
241.01
12,987,878
12,207,653
666,486
6,351,374
14,173,220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98171</xdr:rowOff>
    </xdr:from>
    <xdr:to>
      <xdr:col>24</xdr:col>
      <xdr:colOff>63500</xdr:colOff>
      <xdr:row>35</xdr:row>
      <xdr:rowOff>124270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8921"/>
          <a:ext cx="8382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124270</xdr:rowOff>
    </xdr:from>
    <xdr:to>
      <xdr:col>19</xdr:col>
      <xdr:colOff>177800</xdr:colOff>
      <xdr:row>35</xdr:row>
      <xdr:rowOff>128841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502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128841</xdr:rowOff>
    </xdr:from>
    <xdr:to>
      <xdr:col>15</xdr:col>
      <xdr:colOff>50800</xdr:colOff>
      <xdr:row>35</xdr:row>
      <xdr:rowOff>131890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9591"/>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25654</xdr:rowOff>
    </xdr:from>
    <xdr:to>
      <xdr:col>15</xdr:col>
      <xdr:colOff>101600</xdr:colOff>
      <xdr:row>36</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131890</xdr:rowOff>
    </xdr:from>
    <xdr:to>
      <xdr:col>10</xdr:col>
      <xdr:colOff>114300</xdr:colOff>
      <xdr:row>35</xdr:row>
      <xdr:rowOff>170180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2640"/>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134620</xdr:rowOff>
    </xdr:from>
    <xdr:to>
      <xdr:col>10</xdr:col>
      <xdr:colOff>165100</xdr:colOff>
      <xdr:row>36</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55897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165862</xdr:rowOff>
    </xdr:from>
    <xdr:to>
      <xdr:col>6</xdr:col>
      <xdr:colOff>38100</xdr:colOff>
      <xdr:row>36</xdr:row>
      <xdr:rowOff>96012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87139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47371</xdr:rowOff>
    </xdr:from>
    <xdr:to>
      <xdr:col>24</xdr:col>
      <xdr:colOff>114300</xdr:colOff>
      <xdr:row>35</xdr:row>
      <xdr:rowOff>148971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70248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73470</xdr:rowOff>
    </xdr:from>
    <xdr:to>
      <xdr:col>20</xdr:col>
      <xdr:colOff>38100</xdr:colOff>
      <xdr:row>36</xdr:row>
      <xdr:rowOff>3620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20147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78041</xdr:rowOff>
    </xdr:from>
    <xdr:to>
      <xdr:col>15</xdr:col>
      <xdr:colOff>101600</xdr:colOff>
      <xdr:row>36</xdr:row>
      <xdr:rowOff>8191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24718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81090</xdr:rowOff>
    </xdr:from>
    <xdr:to>
      <xdr:col>10</xdr:col>
      <xdr:colOff>165100</xdr:colOff>
      <xdr:row>36</xdr:row>
      <xdr:rowOff>11240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119380</xdr:rowOff>
    </xdr:from>
    <xdr:to>
      <xdr:col>6</xdr:col>
      <xdr:colOff>38100</xdr:colOff>
      <xdr:row>36</xdr:row>
      <xdr:rowOff>49530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66057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108600</xdr:rowOff>
    </xdr:from>
    <xdr:to>
      <xdr:col>24</xdr:col>
      <xdr:colOff>63500</xdr:colOff>
      <xdr:row>56</xdr:row>
      <xdr:rowOff>152397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9800"/>
          <a:ext cx="8382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47620</xdr:rowOff>
    </xdr:from>
    <xdr:to>
      <xdr:col>19</xdr:col>
      <xdr:colOff>177800</xdr:colOff>
      <xdr:row>56</xdr:row>
      <xdr:rowOff>152397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77370"/>
          <a:ext cx="889000" cy="27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47620</xdr:rowOff>
    </xdr:from>
    <xdr:to>
      <xdr:col>15</xdr:col>
      <xdr:colOff>50800</xdr:colOff>
      <xdr:row>57</xdr:row>
      <xdr:rowOff>110890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77370"/>
          <a:ext cx="889000" cy="40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160289</xdr:rowOff>
    </xdr:from>
    <xdr:to>
      <xdr:col>15</xdr:col>
      <xdr:colOff>101600</xdr:colOff>
      <xdr:row>55</xdr:row>
      <xdr:rowOff>90439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106966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9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110890</xdr:rowOff>
    </xdr:from>
    <xdr:to>
      <xdr:col>10</xdr:col>
      <xdr:colOff>114300</xdr:colOff>
      <xdr:row>57</xdr:row>
      <xdr:rowOff>135082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3540"/>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28350</xdr:rowOff>
    </xdr:from>
    <xdr:to>
      <xdr:col>10</xdr:col>
      <xdr:colOff>165100</xdr:colOff>
      <xdr:row>57</xdr:row>
      <xdr:rowOff>129950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146477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7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41818</xdr:rowOff>
    </xdr:from>
    <xdr:to>
      <xdr:col>6</xdr:col>
      <xdr:colOff>38100</xdr:colOff>
      <xdr:row>57</xdr:row>
      <xdr:rowOff>143418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159945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57800</xdr:rowOff>
    </xdr:from>
    <xdr:to>
      <xdr:col>24</xdr:col>
      <xdr:colOff>114300</xdr:colOff>
      <xdr:row>56</xdr:row>
      <xdr:rowOff>159400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80677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101597</xdr:rowOff>
    </xdr:from>
    <xdr:to>
      <xdr:col>20</xdr:col>
      <xdr:colOff>38100</xdr:colOff>
      <xdr:row>57</xdr:row>
      <xdr:rowOff>31747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22874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9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168270</xdr:rowOff>
    </xdr:from>
    <xdr:to>
      <xdr:col>15</xdr:col>
      <xdr:colOff>101600</xdr:colOff>
      <xdr:row>55</xdr:row>
      <xdr:rowOff>98420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89547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60090</xdr:rowOff>
    </xdr:from>
    <xdr:to>
      <xdr:col>10</xdr:col>
      <xdr:colOff>165100</xdr:colOff>
      <xdr:row>57</xdr:row>
      <xdr:rowOff>161690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152817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2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84282</xdr:rowOff>
    </xdr:from>
    <xdr:to>
      <xdr:col>6</xdr:col>
      <xdr:colOff>38100</xdr:colOff>
      <xdr:row>58</xdr:row>
      <xdr:rowOff>14432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54714</xdr:rowOff>
    </xdr:from>
    <xdr:to>
      <xdr:col>24</xdr:col>
      <xdr:colOff>63500</xdr:colOff>
      <xdr:row>75</xdr:row>
      <xdr:rowOff>75105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13464"/>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54714</xdr:rowOff>
    </xdr:from>
    <xdr:to>
      <xdr:col>19</xdr:col>
      <xdr:colOff>177800</xdr:colOff>
      <xdr:row>76</xdr:row>
      <xdr:rowOff>133550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13464"/>
          <a:ext cx="889000" cy="25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133550</xdr:rowOff>
    </xdr:from>
    <xdr:to>
      <xdr:col>15</xdr:col>
      <xdr:colOff>50800</xdr:colOff>
      <xdr:row>77</xdr:row>
      <xdr:rowOff>11463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3750"/>
          <a:ext cx="889000" cy="4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113688</xdr:rowOff>
    </xdr:from>
    <xdr:to>
      <xdr:col>15</xdr:col>
      <xdr:colOff>101600</xdr:colOff>
      <xdr:row>77</xdr:row>
      <xdr:rowOff>43838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34965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11463</xdr:rowOff>
    </xdr:from>
    <xdr:to>
      <xdr:col>10</xdr:col>
      <xdr:colOff>114300</xdr:colOff>
      <xdr:row>77</xdr:row>
      <xdr:rowOff>57854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13113"/>
          <a:ext cx="889000" cy="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123372</xdr:rowOff>
    </xdr:from>
    <xdr:to>
      <xdr:col>10</xdr:col>
      <xdr:colOff>165100</xdr:colOff>
      <xdr:row>77</xdr:row>
      <xdr:rowOff>53522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70050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157891</xdr:rowOff>
    </xdr:from>
    <xdr:to>
      <xdr:col>6</xdr:col>
      <xdr:colOff>38100</xdr:colOff>
      <xdr:row>77</xdr:row>
      <xdr:rowOff>88041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104568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24305</xdr:rowOff>
    </xdr:from>
    <xdr:to>
      <xdr:col>24</xdr:col>
      <xdr:colOff>114300</xdr:colOff>
      <xdr:row>75</xdr:row>
      <xdr:rowOff>125905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47182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3914</xdr:rowOff>
    </xdr:from>
    <xdr:to>
      <xdr:col>20</xdr:col>
      <xdr:colOff>38100</xdr:colOff>
      <xdr:row>75</xdr:row>
      <xdr:rowOff>105514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96641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5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82750</xdr:rowOff>
    </xdr:from>
    <xdr:to>
      <xdr:col>15</xdr:col>
      <xdr:colOff>101600</xdr:colOff>
      <xdr:row>77</xdr:row>
      <xdr:rowOff>12900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29428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8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132113</xdr:rowOff>
    </xdr:from>
    <xdr:to>
      <xdr:col>10</xdr:col>
      <xdr:colOff>165100</xdr:colOff>
      <xdr:row>77</xdr:row>
      <xdr:rowOff>62263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53390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5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7054</xdr:rowOff>
    </xdr:from>
    <xdr:to>
      <xdr:col>6</xdr:col>
      <xdr:colOff>38100</xdr:colOff>
      <xdr:row>77</xdr:row>
      <xdr:rowOff>108654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22972</xdr:rowOff>
    </xdr:from>
    <xdr:to>
      <xdr:col>24</xdr:col>
      <xdr:colOff>63500</xdr:colOff>
      <xdr:row>96</xdr:row>
      <xdr:rowOff>39408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82172"/>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39408</xdr:rowOff>
    </xdr:from>
    <xdr:to>
      <xdr:col>19</xdr:col>
      <xdr:colOff>177800</xdr:colOff>
      <xdr:row>96</xdr:row>
      <xdr:rowOff>100468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98608"/>
          <a:ext cx="889000" cy="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100468</xdr:rowOff>
    </xdr:from>
    <xdr:to>
      <xdr:col>15</xdr:col>
      <xdr:colOff>50800</xdr:colOff>
      <xdr:row>96</xdr:row>
      <xdr:rowOff>124462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59668"/>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24842</xdr:rowOff>
    </xdr:from>
    <xdr:to>
      <xdr:col>15</xdr:col>
      <xdr:colOff>101600</xdr:colOff>
      <xdr:row>97</xdr:row>
      <xdr:rowOff>126442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117569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103453</xdr:rowOff>
    </xdr:from>
    <xdr:to>
      <xdr:col>10</xdr:col>
      <xdr:colOff>114300</xdr:colOff>
      <xdr:row>96</xdr:row>
      <xdr:rowOff>124462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62653"/>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35623</xdr:rowOff>
    </xdr:from>
    <xdr:to>
      <xdr:col>10</xdr:col>
      <xdr:colOff>165100</xdr:colOff>
      <xdr:row>97</xdr:row>
      <xdr:rowOff>137223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128350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46312</xdr:rowOff>
    </xdr:from>
    <xdr:to>
      <xdr:col>6</xdr:col>
      <xdr:colOff>38100</xdr:colOff>
      <xdr:row>97</xdr:row>
      <xdr:rowOff>147912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139039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143622</xdr:rowOff>
    </xdr:from>
    <xdr:to>
      <xdr:col>24</xdr:col>
      <xdr:colOff>114300</xdr:colOff>
      <xdr:row>96</xdr:row>
      <xdr:rowOff>73772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166499</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8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160058</xdr:rowOff>
    </xdr:from>
    <xdr:to>
      <xdr:col>20</xdr:col>
      <xdr:colOff>38100</xdr:colOff>
      <xdr:row>96</xdr:row>
      <xdr:rowOff>90208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106735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49668</xdr:rowOff>
    </xdr:from>
    <xdr:to>
      <xdr:col>15</xdr:col>
      <xdr:colOff>101600</xdr:colOff>
      <xdr:row>96</xdr:row>
      <xdr:rowOff>151268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167795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73662</xdr:rowOff>
    </xdr:from>
    <xdr:to>
      <xdr:col>10</xdr:col>
      <xdr:colOff>165100</xdr:colOff>
      <xdr:row>97</xdr:row>
      <xdr:rowOff>3812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20339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0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52653</xdr:rowOff>
    </xdr:from>
    <xdr:to>
      <xdr:col>6</xdr:col>
      <xdr:colOff>38100</xdr:colOff>
      <xdr:row>96</xdr:row>
      <xdr:rowOff>154253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107369</xdr:rowOff>
    </xdr:from>
    <xdr:to>
      <xdr:col>55</xdr:col>
      <xdr:colOff>0</xdr:colOff>
      <xdr:row>37</xdr:row>
      <xdr:rowOff>94307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279569"/>
          <a:ext cx="8382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14950</xdr:rowOff>
    </xdr:from>
    <xdr:to>
      <xdr:col>50</xdr:col>
      <xdr:colOff>114300</xdr:colOff>
      <xdr:row>37</xdr:row>
      <xdr:rowOff>94307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87150"/>
          <a:ext cx="889000" cy="25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153416</xdr:rowOff>
    </xdr:from>
    <xdr:to>
      <xdr:col>45</xdr:col>
      <xdr:colOff>177800</xdr:colOff>
      <xdr:row>36</xdr:row>
      <xdr:rowOff>14950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54166"/>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83329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153416</xdr:rowOff>
    </xdr:from>
    <xdr:to>
      <xdr:col>41</xdr:col>
      <xdr:colOff>50800</xdr:colOff>
      <xdr:row>35</xdr:row>
      <xdr:rowOff>161254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15416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159439</xdr:rowOff>
    </xdr:from>
    <xdr:to>
      <xdr:col>36</xdr:col>
      <xdr:colOff>165100</xdr:colOff>
      <xdr:row>38</xdr:row>
      <xdr:rowOff>89589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80716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56569</xdr:rowOff>
    </xdr:from>
    <xdr:to>
      <xdr:col>55</xdr:col>
      <xdr:colOff>50800</xdr:colOff>
      <xdr:row>36</xdr:row>
      <xdr:rowOff>158169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79446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8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43507</xdr:rowOff>
    </xdr:from>
    <xdr:to>
      <xdr:col>50</xdr:col>
      <xdr:colOff>165100</xdr:colOff>
      <xdr:row>37</xdr:row>
      <xdr:rowOff>145107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161634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135600</xdr:rowOff>
    </xdr:from>
    <xdr:to>
      <xdr:col>46</xdr:col>
      <xdr:colOff>38100</xdr:colOff>
      <xdr:row>36</xdr:row>
      <xdr:rowOff>65750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82277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1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102616</xdr:rowOff>
    </xdr:from>
    <xdr:to>
      <xdr:col>41</xdr:col>
      <xdr:colOff>101600</xdr:colOff>
      <xdr:row>36</xdr:row>
      <xdr:rowOff>32766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110454</xdr:rowOff>
    </xdr:from>
    <xdr:to>
      <xdr:col>36</xdr:col>
      <xdr:colOff>165100</xdr:colOff>
      <xdr:row>36</xdr:row>
      <xdr:rowOff>40604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1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57131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8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94856</xdr:rowOff>
    </xdr:from>
    <xdr:to>
      <xdr:col>55</xdr:col>
      <xdr:colOff>0</xdr:colOff>
      <xdr:row>57</xdr:row>
      <xdr:rowOff>4963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96056"/>
          <a:ext cx="838200" cy="8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4963</xdr:rowOff>
    </xdr:from>
    <xdr:to>
      <xdr:col>50</xdr:col>
      <xdr:colOff>114300</xdr:colOff>
      <xdr:row>57</xdr:row>
      <xdr:rowOff>15334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77613"/>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77270</xdr:rowOff>
    </xdr:from>
    <xdr:to>
      <xdr:col>45</xdr:col>
      <xdr:colOff>177800</xdr:colOff>
      <xdr:row>57</xdr:row>
      <xdr:rowOff>15334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78470"/>
          <a:ext cx="889000" cy="10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77270</xdr:rowOff>
    </xdr:from>
    <xdr:to>
      <xdr:col>41</xdr:col>
      <xdr:colOff>50800</xdr:colOff>
      <xdr:row>56</xdr:row>
      <xdr:rowOff>160480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78470"/>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44056</xdr:rowOff>
    </xdr:from>
    <xdr:to>
      <xdr:col>55</xdr:col>
      <xdr:colOff>50800</xdr:colOff>
      <xdr:row>56</xdr:row>
      <xdr:rowOff>145656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66933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125613</xdr:rowOff>
    </xdr:from>
    <xdr:to>
      <xdr:col>50</xdr:col>
      <xdr:colOff>165100</xdr:colOff>
      <xdr:row>57</xdr:row>
      <xdr:rowOff>55763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72290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0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135984</xdr:rowOff>
    </xdr:from>
    <xdr:to>
      <xdr:col>46</xdr:col>
      <xdr:colOff>38100</xdr:colOff>
      <xdr:row>57</xdr:row>
      <xdr:rowOff>66134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82661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26470</xdr:rowOff>
    </xdr:from>
    <xdr:to>
      <xdr:col>41</xdr:col>
      <xdr:colOff>101600</xdr:colOff>
      <xdr:row>56</xdr:row>
      <xdr:rowOff>128070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144597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0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109680</xdr:rowOff>
    </xdr:from>
    <xdr:to>
      <xdr:col>36</xdr:col>
      <xdr:colOff>165100</xdr:colOff>
      <xdr:row>57</xdr:row>
      <xdr:rowOff>39830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56357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8407</xdr:rowOff>
    </xdr:from>
    <xdr:to>
      <xdr:col>55</xdr:col>
      <xdr:colOff>0</xdr:colOff>
      <xdr:row>76</xdr:row>
      <xdr:rowOff>162497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38607"/>
          <a:ext cx="838200" cy="1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8407</xdr:rowOff>
    </xdr:from>
    <xdr:to>
      <xdr:col>50</xdr:col>
      <xdr:colOff>114300</xdr:colOff>
      <xdr:row>76</xdr:row>
      <xdr:rowOff>15520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38607"/>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15520</xdr:rowOff>
    </xdr:from>
    <xdr:to>
      <xdr:col>45</xdr:col>
      <xdr:colOff>177800</xdr:colOff>
      <xdr:row>77</xdr:row>
      <xdr:rowOff>45605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45720"/>
          <a:ext cx="889000" cy="20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111709</xdr:rowOff>
    </xdr:from>
    <xdr:to>
      <xdr:col>46</xdr:col>
      <xdr:colOff>38100</xdr:colOff>
      <xdr:row>77</xdr:row>
      <xdr:rowOff>41859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32986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45605</xdr:rowOff>
    </xdr:from>
    <xdr:to>
      <xdr:col>41</xdr:col>
      <xdr:colOff>50800</xdr:colOff>
      <xdr:row>77</xdr:row>
      <xdr:rowOff>50788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47255"/>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88112</xdr:rowOff>
    </xdr:from>
    <xdr:to>
      <xdr:col>41</xdr:col>
      <xdr:colOff>101600</xdr:colOff>
      <xdr:row>78</xdr:row>
      <xdr:rowOff>18262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8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117272</xdr:rowOff>
    </xdr:from>
    <xdr:to>
      <xdr:col>36</xdr:col>
      <xdr:colOff>165100</xdr:colOff>
      <xdr:row>78</xdr:row>
      <xdr:rowOff>47422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38549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111697</xdr:rowOff>
    </xdr:from>
    <xdr:to>
      <xdr:col>55</xdr:col>
      <xdr:colOff>50800</xdr:colOff>
      <xdr:row>77</xdr:row>
      <xdr:rowOff>41847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134574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129057</xdr:rowOff>
    </xdr:from>
    <xdr:to>
      <xdr:col>50</xdr:col>
      <xdr:colOff>165100</xdr:colOff>
      <xdr:row>76</xdr:row>
      <xdr:rowOff>59207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75734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6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136169</xdr:rowOff>
    </xdr:from>
    <xdr:to>
      <xdr:col>46</xdr:col>
      <xdr:colOff>38100</xdr:colOff>
      <xdr:row>76</xdr:row>
      <xdr:rowOff>66318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949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82846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166255</xdr:rowOff>
    </xdr:from>
    <xdr:to>
      <xdr:col>41</xdr:col>
      <xdr:colOff>101600</xdr:colOff>
      <xdr:row>77</xdr:row>
      <xdr:rowOff>96405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112932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171438</xdr:rowOff>
    </xdr:from>
    <xdr:to>
      <xdr:col>36</xdr:col>
      <xdr:colOff>165100</xdr:colOff>
      <xdr:row>77</xdr:row>
      <xdr:rowOff>101588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118115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30138</xdr:rowOff>
    </xdr:from>
    <xdr:to>
      <xdr:col>55</xdr:col>
      <xdr:colOff>0</xdr:colOff>
      <xdr:row>94</xdr:row>
      <xdr:rowOff>113667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974988"/>
          <a:ext cx="838200" cy="2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51935</xdr:rowOff>
    </xdr:from>
    <xdr:to>
      <xdr:col>50</xdr:col>
      <xdr:colOff>114300</xdr:colOff>
      <xdr:row>94</xdr:row>
      <xdr:rowOff>113667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168235"/>
          <a:ext cx="889000" cy="6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84767</xdr:rowOff>
    </xdr:from>
    <xdr:to>
      <xdr:col>45</xdr:col>
      <xdr:colOff>177800</xdr:colOff>
      <xdr:row>94</xdr:row>
      <xdr:rowOff>51935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5858167"/>
          <a:ext cx="889000" cy="3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103005</xdr:rowOff>
    </xdr:from>
    <xdr:to>
      <xdr:col>46</xdr:col>
      <xdr:colOff>38100</xdr:colOff>
      <xdr:row>96</xdr:row>
      <xdr:rowOff>33155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9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24282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4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84767</xdr:rowOff>
    </xdr:from>
    <xdr:to>
      <xdr:col>41</xdr:col>
      <xdr:colOff>50800</xdr:colOff>
      <xdr:row>95</xdr:row>
      <xdr:rowOff>97065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5858167"/>
          <a:ext cx="889000" cy="5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68418</xdr:rowOff>
    </xdr:from>
    <xdr:to>
      <xdr:col>41</xdr:col>
      <xdr:colOff>101600</xdr:colOff>
      <xdr:row>95</xdr:row>
      <xdr:rowOff>170018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5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161145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6866</xdr:rowOff>
    </xdr:from>
    <xdr:to>
      <xdr:col>36</xdr:col>
      <xdr:colOff>165100</xdr:colOff>
      <xdr:row>95</xdr:row>
      <xdr:rowOff>108466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2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124993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0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150788</xdr:rowOff>
    </xdr:from>
    <xdr:to>
      <xdr:col>55</xdr:col>
      <xdr:colOff>50800</xdr:colOff>
      <xdr:row>93</xdr:row>
      <xdr:rowOff>80938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9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2215</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7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62867</xdr:rowOff>
    </xdr:from>
    <xdr:to>
      <xdr:col>50</xdr:col>
      <xdr:colOff>165100</xdr:colOff>
      <xdr:row>94</xdr:row>
      <xdr:rowOff>164467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1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9544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95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1135</xdr:rowOff>
    </xdr:from>
    <xdr:to>
      <xdr:col>46</xdr:col>
      <xdr:colOff>38100</xdr:colOff>
      <xdr:row>94</xdr:row>
      <xdr:rowOff>102735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119262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89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33967</xdr:rowOff>
    </xdr:from>
    <xdr:to>
      <xdr:col>41</xdr:col>
      <xdr:colOff>101600</xdr:colOff>
      <xdr:row>92</xdr:row>
      <xdr:rowOff>135567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8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152094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58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46265</xdr:rowOff>
    </xdr:from>
    <xdr:to>
      <xdr:col>36</xdr:col>
      <xdr:colOff>165100</xdr:colOff>
      <xdr:row>95</xdr:row>
      <xdr:rowOff>147865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138992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42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33499</xdr:rowOff>
    </xdr:from>
    <xdr:to>
      <xdr:col>85</xdr:col>
      <xdr:colOff>127000</xdr:colOff>
      <xdr:row>36</xdr:row>
      <xdr:rowOff>41304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05699"/>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16403</xdr:rowOff>
    </xdr:from>
    <xdr:to>
      <xdr:col>81</xdr:col>
      <xdr:colOff>50800</xdr:colOff>
      <xdr:row>36</xdr:row>
      <xdr:rowOff>41304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017153"/>
          <a:ext cx="889000" cy="19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16403</xdr:rowOff>
    </xdr:from>
    <xdr:to>
      <xdr:col>76</xdr:col>
      <xdr:colOff>114300</xdr:colOff>
      <xdr:row>35</xdr:row>
      <xdr:rowOff>107337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17153"/>
          <a:ext cx="889000" cy="9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61289</xdr:rowOff>
    </xdr:from>
    <xdr:to>
      <xdr:col>76</xdr:col>
      <xdr:colOff>165100</xdr:colOff>
      <xdr:row>36</xdr:row>
      <xdr:rowOff>162889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107337</xdr:rowOff>
    </xdr:from>
    <xdr:to>
      <xdr:col>71</xdr:col>
      <xdr:colOff>177800</xdr:colOff>
      <xdr:row>36</xdr:row>
      <xdr:rowOff>55608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08087"/>
          <a:ext cx="889000" cy="1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81242</xdr:rowOff>
    </xdr:from>
    <xdr:to>
      <xdr:col>72</xdr:col>
      <xdr:colOff>38100</xdr:colOff>
      <xdr:row>37</xdr:row>
      <xdr:rowOff>11392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154427</xdr:rowOff>
    </xdr:from>
    <xdr:to>
      <xdr:col>67</xdr:col>
      <xdr:colOff>101600</xdr:colOff>
      <xdr:row>37</xdr:row>
      <xdr:rowOff>84577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75704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154149</xdr:rowOff>
    </xdr:from>
    <xdr:to>
      <xdr:col>85</xdr:col>
      <xdr:colOff>177800</xdr:colOff>
      <xdr:row>36</xdr:row>
      <xdr:rowOff>84299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5576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161954</xdr:rowOff>
    </xdr:from>
    <xdr:to>
      <xdr:col>81</xdr:col>
      <xdr:colOff>101600</xdr:colOff>
      <xdr:row>36</xdr:row>
      <xdr:rowOff>92104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108631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137053</xdr:rowOff>
    </xdr:from>
    <xdr:to>
      <xdr:col>76</xdr:col>
      <xdr:colOff>165100</xdr:colOff>
      <xdr:row>35</xdr:row>
      <xdr:rowOff>67203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6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83730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4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56537</xdr:rowOff>
    </xdr:from>
    <xdr:to>
      <xdr:col>72</xdr:col>
      <xdr:colOff>38100</xdr:colOff>
      <xdr:row>35</xdr:row>
      <xdr:rowOff>158137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3214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4808</xdr:rowOff>
    </xdr:from>
    <xdr:to>
      <xdr:col>67</xdr:col>
      <xdr:colOff>101600</xdr:colOff>
      <xdr:row>36</xdr:row>
      <xdr:rowOff>106408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5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12064</xdr:rowOff>
    </xdr:from>
    <xdr:to>
      <xdr:col>85</xdr:col>
      <xdr:colOff>127000</xdr:colOff>
      <xdr:row>57</xdr:row>
      <xdr:rowOff>56613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84714"/>
          <a:ext cx="838200" cy="4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31787</xdr:rowOff>
    </xdr:from>
    <xdr:to>
      <xdr:col>81</xdr:col>
      <xdr:colOff>50800</xdr:colOff>
      <xdr:row>57</xdr:row>
      <xdr:rowOff>56613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461537"/>
          <a:ext cx="889000" cy="36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31787</xdr:rowOff>
    </xdr:from>
    <xdr:to>
      <xdr:col>76</xdr:col>
      <xdr:colOff>114300</xdr:colOff>
      <xdr:row>57</xdr:row>
      <xdr:rowOff>52470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461537"/>
          <a:ext cx="889000" cy="3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52470</xdr:rowOff>
    </xdr:from>
    <xdr:to>
      <xdr:col>71</xdr:col>
      <xdr:colOff>177800</xdr:colOff>
      <xdr:row>57</xdr:row>
      <xdr:rowOff>69794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25120"/>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132714</xdr:rowOff>
    </xdr:from>
    <xdr:to>
      <xdr:col>85</xdr:col>
      <xdr:colOff>177800</xdr:colOff>
      <xdr:row>57</xdr:row>
      <xdr:rowOff>62864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111141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5813</xdr:rowOff>
    </xdr:from>
    <xdr:to>
      <xdr:col>81</xdr:col>
      <xdr:colOff>101600</xdr:colOff>
      <xdr:row>57</xdr:row>
      <xdr:rowOff>107413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98540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152437</xdr:rowOff>
    </xdr:from>
    <xdr:to>
      <xdr:col>76</xdr:col>
      <xdr:colOff>165100</xdr:colOff>
      <xdr:row>55</xdr:row>
      <xdr:rowOff>82587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99114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18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1670</xdr:rowOff>
    </xdr:from>
    <xdr:to>
      <xdr:col>72</xdr:col>
      <xdr:colOff>38100</xdr:colOff>
      <xdr:row>57</xdr:row>
      <xdr:rowOff>103270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94397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18994</xdr:rowOff>
    </xdr:from>
    <xdr:to>
      <xdr:col>67</xdr:col>
      <xdr:colOff>101600</xdr:colOff>
      <xdr:row>57</xdr:row>
      <xdr:rowOff>120594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111721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120021</xdr:rowOff>
    </xdr:from>
    <xdr:to>
      <xdr:col>85</xdr:col>
      <xdr:colOff>127000</xdr:colOff>
      <xdr:row>79</xdr:row>
      <xdr:rowOff>5683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93121"/>
          <a:ext cx="8382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5683</xdr:rowOff>
    </xdr:from>
    <xdr:to>
      <xdr:col>81</xdr:col>
      <xdr:colOff>50800</xdr:colOff>
      <xdr:row>79</xdr:row>
      <xdr:rowOff>21400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50233"/>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72853</xdr:rowOff>
    </xdr:from>
    <xdr:to>
      <xdr:col>76</xdr:col>
      <xdr:colOff>114300</xdr:colOff>
      <xdr:row>79</xdr:row>
      <xdr:rowOff>21400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45953"/>
          <a:ext cx="889000" cy="1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38018</xdr:rowOff>
    </xdr:from>
    <xdr:to>
      <xdr:col>76</xdr:col>
      <xdr:colOff>165100</xdr:colOff>
      <xdr:row>77</xdr:row>
      <xdr:rowOff>139618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3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156145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158141</xdr:rowOff>
    </xdr:from>
    <xdr:to>
      <xdr:col>71</xdr:col>
      <xdr:colOff>177800</xdr:colOff>
      <xdr:row>78</xdr:row>
      <xdr:rowOff>72853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188341"/>
          <a:ext cx="889000" cy="25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78880</xdr:rowOff>
    </xdr:from>
    <xdr:to>
      <xdr:col>72</xdr:col>
      <xdr:colOff>38100</xdr:colOff>
      <xdr:row>78</xdr:row>
      <xdr:rowOff>9030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25557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160299</xdr:rowOff>
    </xdr:from>
    <xdr:to>
      <xdr:col>67</xdr:col>
      <xdr:colOff>101600</xdr:colOff>
      <xdr:row>78</xdr:row>
      <xdr:rowOff>90449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81576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69221</xdr:rowOff>
    </xdr:from>
    <xdr:to>
      <xdr:col>85</xdr:col>
      <xdr:colOff>177800</xdr:colOff>
      <xdr:row>78</xdr:row>
      <xdr:rowOff>170821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12367</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126333</xdr:rowOff>
    </xdr:from>
    <xdr:to>
      <xdr:col>81</xdr:col>
      <xdr:colOff>101600</xdr:colOff>
      <xdr:row>79</xdr:row>
      <xdr:rowOff>56483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47610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142050</xdr:rowOff>
    </xdr:from>
    <xdr:to>
      <xdr:col>76</xdr:col>
      <xdr:colOff>165100</xdr:colOff>
      <xdr:row>79</xdr:row>
      <xdr:rowOff>72200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63327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6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22053</xdr:rowOff>
    </xdr:from>
    <xdr:to>
      <xdr:col>72</xdr:col>
      <xdr:colOff>38100</xdr:colOff>
      <xdr:row>78</xdr:row>
      <xdr:rowOff>123653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114780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48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107341</xdr:rowOff>
    </xdr:from>
    <xdr:to>
      <xdr:col>67</xdr:col>
      <xdr:colOff>101600</xdr:colOff>
      <xdr:row>77</xdr:row>
      <xdr:rowOff>37491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54018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42027</xdr:rowOff>
    </xdr:from>
    <xdr:to>
      <xdr:col>85</xdr:col>
      <xdr:colOff>127000</xdr:colOff>
      <xdr:row>94</xdr:row>
      <xdr:rowOff>94383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158327"/>
          <a:ext cx="838200" cy="5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94383</xdr:rowOff>
    </xdr:from>
    <xdr:to>
      <xdr:col>81</xdr:col>
      <xdr:colOff>50800</xdr:colOff>
      <xdr:row>94</xdr:row>
      <xdr:rowOff>150459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10683"/>
          <a:ext cx="889000" cy="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135967</xdr:rowOff>
    </xdr:from>
    <xdr:to>
      <xdr:col>76</xdr:col>
      <xdr:colOff>114300</xdr:colOff>
      <xdr:row>94</xdr:row>
      <xdr:rowOff>150459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252267"/>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135967</xdr:rowOff>
    </xdr:from>
    <xdr:to>
      <xdr:col>71</xdr:col>
      <xdr:colOff>177800</xdr:colOff>
      <xdr:row>95</xdr:row>
      <xdr:rowOff>4415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252267"/>
          <a:ext cx="889000" cy="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162677</xdr:rowOff>
    </xdr:from>
    <xdr:to>
      <xdr:col>85</xdr:col>
      <xdr:colOff>177800</xdr:colOff>
      <xdr:row>94</xdr:row>
      <xdr:rowOff>92827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14104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5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43583</xdr:rowOff>
    </xdr:from>
    <xdr:to>
      <xdr:col>81</xdr:col>
      <xdr:colOff>101600</xdr:colOff>
      <xdr:row>94</xdr:row>
      <xdr:rowOff>145183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5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161710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93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99659</xdr:rowOff>
    </xdr:from>
    <xdr:to>
      <xdr:col>76</xdr:col>
      <xdr:colOff>165100</xdr:colOff>
      <xdr:row>95</xdr:row>
      <xdr:rowOff>29809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46336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9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85167</xdr:rowOff>
    </xdr:from>
    <xdr:to>
      <xdr:col>72</xdr:col>
      <xdr:colOff>38100</xdr:colOff>
      <xdr:row>95</xdr:row>
      <xdr:rowOff>15317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31844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97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125065</xdr:rowOff>
    </xdr:from>
    <xdr:to>
      <xdr:col>67</xdr:col>
      <xdr:colOff>101600</xdr:colOff>
      <xdr:row>95</xdr:row>
      <xdr:rowOff>55215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71742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1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134620</xdr:rowOff>
    </xdr:from>
    <xdr:to>
      <xdr:col>107</xdr:col>
      <xdr:colOff>101600</xdr:colOff>
      <xdr:row>38</xdr:row>
      <xdr:rowOff>64770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81297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5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111015</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総務費は、新型コロナウイルス感染症対策事業及び物価高騰対策事業の実施等により、前年度から増加し、類似団体の平均を上回っている。</a:t>
          </a:r>
        </a:p>
        <a:p>
          <a:r>
            <a:rPr kumimoji="1" lang="ja-JP" altLang="en-US" sz="1000">
              <a:latin typeface="ＭＳ Ｐゴシック" panose="020B0600070205080204" pitchFamily="50" charset="-128"/>
              <a:ea typeface="ＭＳ Ｐゴシック" panose="020B0600070205080204" pitchFamily="50" charset="-128"/>
            </a:rPr>
            <a:t>　衛生費は、公営企業（水道事業、病院事業）に対する繰出、ごみ収集業務委託料等の増高により、</a:t>
          </a:r>
          <a:r>
            <a:rPr kumimoji="1" lang="en-US" altLang="ja-JP" sz="1000">
              <a:latin typeface="ＭＳ Ｐゴシック" panose="020B0600070205080204" pitchFamily="50" charset="-128"/>
              <a:ea typeface="ＭＳ Ｐゴシック" panose="020B0600070205080204" pitchFamily="50" charset="-128"/>
            </a:rPr>
            <a:t>100,531</a:t>
          </a:r>
          <a:r>
            <a:rPr kumimoji="1" lang="ja-JP" altLang="en-US" sz="1000">
              <a:latin typeface="ＭＳ Ｐゴシック" panose="020B0600070205080204" pitchFamily="50" charset="-128"/>
              <a:ea typeface="ＭＳ Ｐゴシック" panose="020B0600070205080204" pitchFamily="50" charset="-128"/>
            </a:rPr>
            <a:t>円（類似団体比較</a:t>
          </a:r>
          <a:r>
            <a:rPr kumimoji="1" lang="en-US" altLang="ja-JP" sz="1000">
              <a:latin typeface="ＭＳ Ｐゴシック" panose="020B0600070205080204" pitchFamily="50" charset="-128"/>
              <a:ea typeface="ＭＳ Ｐゴシック" panose="020B0600070205080204" pitchFamily="50" charset="-128"/>
            </a:rPr>
            <a:t>31,341</a:t>
          </a:r>
          <a:r>
            <a:rPr kumimoji="1" lang="ja-JP" altLang="en-US" sz="1000">
              <a:latin typeface="ＭＳ Ｐゴシック" panose="020B0600070205080204" pitchFamily="50" charset="-128"/>
              <a:ea typeface="ＭＳ Ｐゴシック" panose="020B0600070205080204" pitchFamily="50" charset="-128"/>
            </a:rPr>
            <a:t>円高）、類似団体平均の約</a:t>
          </a:r>
          <a:r>
            <a:rPr kumimoji="1" lang="en-US" altLang="ja-JP" sz="1000">
              <a:latin typeface="ＭＳ Ｐゴシック" panose="020B0600070205080204" pitchFamily="50" charset="-128"/>
              <a:ea typeface="ＭＳ Ｐゴシック" panose="020B0600070205080204" pitchFamily="50" charset="-128"/>
            </a:rPr>
            <a:t>1.45</a:t>
          </a:r>
          <a:r>
            <a:rPr kumimoji="1" lang="ja-JP" altLang="en-US" sz="1000">
              <a:latin typeface="ＭＳ Ｐゴシック" panose="020B0600070205080204" pitchFamily="50" charset="-128"/>
              <a:ea typeface="ＭＳ Ｐゴシック" panose="020B0600070205080204" pitchFamily="50" charset="-128"/>
            </a:rPr>
            <a:t>倍で、高くなっている。</a:t>
          </a:r>
        </a:p>
        <a:p>
          <a:r>
            <a:rPr kumimoji="1" lang="ja-JP" altLang="en-US" sz="1000">
              <a:latin typeface="ＭＳ Ｐゴシック" panose="020B0600070205080204" pitchFamily="50" charset="-128"/>
              <a:ea typeface="ＭＳ Ｐゴシック" panose="020B0600070205080204" pitchFamily="50" charset="-128"/>
            </a:rPr>
            <a:t>　農林水産業費、商工費は、町の主要基幹産業に係る経費であり、類似団体を上回っている。令和４年度も商工・観光事業者等に対して新型コロナウイルス感染症対策事業及び物価高騰対策事業を数多く実施したことにより決算額が増高している。</a:t>
          </a:r>
        </a:p>
        <a:p>
          <a:r>
            <a:rPr kumimoji="1" lang="ja-JP" altLang="en-US" sz="1000">
              <a:latin typeface="ＭＳ Ｐゴシック" panose="020B0600070205080204" pitchFamily="50" charset="-128"/>
              <a:ea typeface="ＭＳ Ｐゴシック" panose="020B0600070205080204" pitchFamily="50" charset="-128"/>
            </a:rPr>
            <a:t>　土木費は、残土処分場事業において、高規格道路整備による残土受入量が大きく増加し、事業費が大幅に増えたため</a:t>
          </a:r>
          <a:r>
            <a:rPr kumimoji="1" lang="en-US" altLang="ja-JP" sz="1000">
              <a:latin typeface="ＭＳ Ｐゴシック" panose="020B0600070205080204" pitchFamily="50" charset="-128"/>
              <a:ea typeface="ＭＳ Ｐゴシック" panose="020B0600070205080204" pitchFamily="50" charset="-128"/>
            </a:rPr>
            <a:t>149,171</a:t>
          </a:r>
          <a:r>
            <a:rPr kumimoji="1" lang="ja-JP" altLang="en-US" sz="1000">
              <a:latin typeface="ＭＳ Ｐゴシック" panose="020B0600070205080204" pitchFamily="50" charset="-128"/>
              <a:ea typeface="ＭＳ Ｐゴシック" panose="020B0600070205080204" pitchFamily="50" charset="-128"/>
            </a:rPr>
            <a:t>円（類似団体比較</a:t>
          </a:r>
          <a:r>
            <a:rPr kumimoji="1" lang="en-US" altLang="ja-JP" sz="1000">
              <a:latin typeface="ＭＳ Ｐゴシック" panose="020B0600070205080204" pitchFamily="50" charset="-128"/>
              <a:ea typeface="ＭＳ Ｐゴシック" panose="020B0600070205080204" pitchFamily="50" charset="-128"/>
            </a:rPr>
            <a:t>85,455</a:t>
          </a:r>
          <a:r>
            <a:rPr kumimoji="1" lang="ja-JP" altLang="en-US" sz="1000">
              <a:latin typeface="ＭＳ Ｐゴシック" panose="020B0600070205080204" pitchFamily="50" charset="-128"/>
              <a:ea typeface="ＭＳ Ｐゴシック" panose="020B0600070205080204" pitchFamily="50" charset="-128"/>
            </a:rPr>
            <a:t>円高）で、類似団体を上回っている。</a:t>
          </a:r>
        </a:p>
        <a:p>
          <a:r>
            <a:rPr kumimoji="1" lang="ja-JP" altLang="en-US" sz="1000">
              <a:latin typeface="ＭＳ Ｐゴシック" panose="020B0600070205080204" pitchFamily="50" charset="-128"/>
              <a:ea typeface="ＭＳ Ｐゴシック" panose="020B0600070205080204" pitchFamily="50" charset="-128"/>
            </a:rPr>
            <a:t>　消防費は、人口密度が低く集落が点在しているため、消防水利や消防団設備等の整備に係る経費が割高となり</a:t>
          </a:r>
          <a:r>
            <a:rPr kumimoji="1" lang="en-US" altLang="ja-JP" sz="1000">
              <a:latin typeface="ＭＳ Ｐゴシック" panose="020B0600070205080204" pitchFamily="50" charset="-128"/>
              <a:ea typeface="ＭＳ Ｐゴシック" panose="020B0600070205080204" pitchFamily="50" charset="-128"/>
            </a:rPr>
            <a:t>35,504</a:t>
          </a:r>
          <a:r>
            <a:rPr kumimoji="1" lang="ja-JP" altLang="en-US" sz="1000">
              <a:latin typeface="ＭＳ Ｐゴシック" panose="020B0600070205080204" pitchFamily="50" charset="-128"/>
              <a:ea typeface="ＭＳ Ｐゴシック" panose="020B0600070205080204" pitchFamily="50" charset="-128"/>
            </a:rPr>
            <a:t>円（類似団体比較</a:t>
          </a:r>
          <a:r>
            <a:rPr kumimoji="1" lang="en-US" altLang="ja-JP" sz="1000">
              <a:latin typeface="ＭＳ Ｐゴシック" panose="020B0600070205080204" pitchFamily="50" charset="-128"/>
              <a:ea typeface="ＭＳ Ｐゴシック" panose="020B0600070205080204" pitchFamily="50" charset="-128"/>
            </a:rPr>
            <a:t>8,291</a:t>
          </a:r>
          <a:r>
            <a:rPr kumimoji="1" lang="ja-JP" altLang="en-US" sz="1000">
              <a:latin typeface="ＭＳ Ｐゴシック" panose="020B0600070205080204" pitchFamily="50" charset="-128"/>
              <a:ea typeface="ＭＳ Ｐゴシック" panose="020B0600070205080204" pitchFamily="50" charset="-128"/>
            </a:rPr>
            <a:t>円高）で、類似団体を上回っている。</a:t>
          </a:r>
        </a:p>
        <a:p>
          <a:r>
            <a:rPr kumimoji="1" lang="ja-JP" altLang="en-US" sz="1000">
              <a:latin typeface="ＭＳ Ｐゴシック" panose="020B0600070205080204" pitchFamily="50" charset="-128"/>
              <a:ea typeface="ＭＳ Ｐゴシック" panose="020B0600070205080204" pitchFamily="50" charset="-128"/>
            </a:rPr>
            <a:t>　教育費は、新型コロナウイルス感染症対策事業の実施等により、前年度に比べ</a:t>
          </a:r>
          <a:r>
            <a:rPr kumimoji="1" lang="en-US" altLang="ja-JP" sz="1000">
              <a:latin typeface="ＭＳ Ｐゴシック" panose="020B0600070205080204" pitchFamily="50" charset="-128"/>
              <a:ea typeface="ＭＳ Ｐゴシック" panose="020B0600070205080204" pitchFamily="50" charset="-128"/>
            </a:rPr>
            <a:t>9,744</a:t>
          </a:r>
          <a:r>
            <a:rPr kumimoji="1" lang="ja-JP" altLang="en-US" sz="1000">
              <a:latin typeface="ＭＳ Ｐゴシック" panose="020B0600070205080204" pitchFamily="50" charset="-128"/>
              <a:ea typeface="ＭＳ Ｐゴシック" panose="020B0600070205080204" pitchFamily="50" charset="-128"/>
            </a:rPr>
            <a:t>円増となり、</a:t>
          </a:r>
          <a:r>
            <a:rPr kumimoji="1" lang="en-US" altLang="ja-JP" sz="1000">
              <a:latin typeface="ＭＳ Ｐゴシック" panose="020B0600070205080204" pitchFamily="50" charset="-128"/>
              <a:ea typeface="ＭＳ Ｐゴシック" panose="020B0600070205080204" pitchFamily="50" charset="-128"/>
            </a:rPr>
            <a:t>65,417</a:t>
          </a:r>
          <a:r>
            <a:rPr kumimoji="1" lang="ja-JP" altLang="en-US" sz="1000">
              <a:latin typeface="ＭＳ Ｐゴシック" panose="020B0600070205080204" pitchFamily="50" charset="-128"/>
              <a:ea typeface="ＭＳ Ｐゴシック" panose="020B0600070205080204" pitchFamily="50" charset="-128"/>
            </a:rPr>
            <a:t>円（類似団体比較</a:t>
          </a:r>
          <a:r>
            <a:rPr kumimoji="1" lang="en-US" altLang="ja-JP" sz="1000">
              <a:latin typeface="ＭＳ Ｐゴシック" panose="020B0600070205080204" pitchFamily="50" charset="-128"/>
              <a:ea typeface="ＭＳ Ｐゴシック" panose="020B0600070205080204" pitchFamily="50" charset="-128"/>
            </a:rPr>
            <a:t>4,402</a:t>
          </a:r>
          <a:r>
            <a:rPr kumimoji="1" lang="ja-JP" altLang="en-US" sz="1000">
              <a:latin typeface="ＭＳ Ｐゴシック" panose="020B0600070205080204" pitchFamily="50" charset="-128"/>
              <a:ea typeface="ＭＳ Ｐゴシック" panose="020B0600070205080204" pitchFamily="50" charset="-128"/>
            </a:rPr>
            <a:t>円低）で、類似団体を下回っている。</a:t>
          </a:r>
        </a:p>
        <a:p>
          <a:r>
            <a:rPr kumimoji="1" lang="ja-JP" altLang="en-US" sz="1000">
              <a:latin typeface="ＭＳ Ｐゴシック" panose="020B0600070205080204" pitchFamily="50" charset="-128"/>
              <a:ea typeface="ＭＳ Ｐゴシック" panose="020B0600070205080204" pitchFamily="50" charset="-128"/>
            </a:rPr>
            <a:t>　公債費は、平成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年度以降に行なった大型事業の元金償還開始等により、</a:t>
          </a:r>
          <a:r>
            <a:rPr kumimoji="1" lang="en-US" altLang="ja-JP" sz="1000">
              <a:latin typeface="ＭＳ Ｐゴシック" panose="020B0600070205080204" pitchFamily="50" charset="-128"/>
              <a:ea typeface="ＭＳ Ｐゴシック" panose="020B0600070205080204" pitchFamily="50" charset="-128"/>
            </a:rPr>
            <a:t>112,818</a:t>
          </a:r>
          <a:r>
            <a:rPr kumimoji="1" lang="ja-JP" altLang="en-US" sz="1000">
              <a:latin typeface="ＭＳ Ｐゴシック" panose="020B0600070205080204" pitchFamily="50" charset="-128"/>
              <a:ea typeface="ＭＳ Ｐゴシック" panose="020B0600070205080204" pitchFamily="50" charset="-128"/>
            </a:rPr>
            <a:t>円（類似団体比較</a:t>
          </a:r>
          <a:r>
            <a:rPr kumimoji="1" lang="en-US" altLang="ja-JP" sz="1000">
              <a:latin typeface="ＭＳ Ｐゴシック" panose="020B0600070205080204" pitchFamily="50" charset="-128"/>
              <a:ea typeface="ＭＳ Ｐゴシック" panose="020B0600070205080204" pitchFamily="50" charset="-128"/>
            </a:rPr>
            <a:t>49,692</a:t>
          </a:r>
          <a:r>
            <a:rPr kumimoji="1" lang="ja-JP" altLang="en-US" sz="1000">
              <a:latin typeface="ＭＳ Ｐゴシック" panose="020B0600070205080204" pitchFamily="50" charset="-128"/>
              <a:ea typeface="ＭＳ Ｐゴシック" panose="020B0600070205080204" pitchFamily="50" charset="-128"/>
            </a:rPr>
            <a:t>円高）で、類似団体平均の約</a:t>
          </a:r>
          <a:r>
            <a:rPr kumimoji="1" lang="en-US" altLang="ja-JP" sz="1000">
              <a:latin typeface="ＭＳ Ｐゴシック" panose="020B0600070205080204" pitchFamily="50" charset="-128"/>
              <a:ea typeface="ＭＳ Ｐゴシック" panose="020B0600070205080204" pitchFamily="50" charset="-128"/>
            </a:rPr>
            <a:t>1.79</a:t>
          </a:r>
          <a:r>
            <a:rPr kumimoji="1" lang="ja-JP" altLang="en-US" sz="1000">
              <a:latin typeface="ＭＳ Ｐゴシック" panose="020B0600070205080204" pitchFamily="50" charset="-128"/>
              <a:ea typeface="ＭＳ Ｐゴシック" panose="020B0600070205080204" pitchFamily="50" charset="-128"/>
            </a:rPr>
            <a:t>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実質収支額は、歳入予算に対する決算の増収や歳出不要額の状況により増減はあるものの、赤字を示すマイナスとなることはなく、概ね適正の範囲内で推移している。</a:t>
          </a:r>
        </a:p>
        <a:p>
          <a:r>
            <a:rPr kumimoji="1" lang="ja-JP" altLang="en-US" sz="1200">
              <a:latin typeface="ＭＳ ゴシック" pitchFamily="49" charset="-128"/>
              <a:ea typeface="ＭＳ ゴシック" pitchFamily="49" charset="-128"/>
            </a:rPr>
            <a:t>　財政調整基金については、近年は標準財政規模の</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％程度で推移している。今後も計画的な事業実施、交付税算入率の高い起債の活用等、財政調整基金残高の維持に努めるとともに、計画的な活用を図る。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令和４年度決算では、実質収支が赤字となったり、資金不足が発生している会計はない。</a:t>
          </a:r>
        </a:p>
        <a:p>
          <a:r>
            <a:rPr kumimoji="1" lang="ja-JP" altLang="en-US" sz="1400">
              <a:latin typeface="ＭＳ ゴシック" pitchFamily="49" charset="-128"/>
              <a:ea typeface="ＭＳ ゴシック" pitchFamily="49" charset="-128"/>
            </a:rPr>
            <a:t>　公立浜坂病院事業会計においては、一般会計から１億２千５百万円の経営改善補助金を支出し、資金不足比率を解消している状態が続いているため、常勤医師の確保や医業収入の向上に向けた住民へのＰＲ、支出削減を図るなど、今後も、病院改革プランに基づき、医療体制の確保、経営改善計画の推進等、収支改善に向けた具体的な方策を着実に実行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12987878</v>
      </c>
      <c r="BO4" s="371"/>
      <c r="BP4" s="371"/>
      <c r="BQ4" s="371"/>
      <c r="BR4" s="371"/>
      <c r="BS4" s="371"/>
      <c r="BT4" s="371"/>
      <c r="BU4" s="372"/>
      <c r="BV4" s="370">
        <v>12269967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10.5</v>
      </c>
      <c r="CU4" s="377"/>
      <c r="CV4" s="377"/>
      <c r="CW4" s="377"/>
      <c r="CX4" s="377"/>
      <c r="CY4" s="377"/>
      <c r="CZ4" s="377"/>
      <c r="DA4" s="378"/>
      <c r="DB4" s="376">
        <v>11.5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12207653</v>
      </c>
      <c r="BO5" s="439"/>
      <c r="BP5" s="439"/>
      <c r="BQ5" s="439"/>
      <c r="BR5" s="439"/>
      <c r="BS5" s="439"/>
      <c r="BT5" s="439"/>
      <c r="BU5" s="440"/>
      <c r="BV5" s="438">
        <v>11339416</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87.8</v>
      </c>
      <c r="CU5" s="405"/>
      <c r="CV5" s="405"/>
      <c r="CW5" s="405"/>
      <c r="CX5" s="405"/>
      <c r="CY5" s="405"/>
      <c r="CZ5" s="405"/>
      <c r="DA5" s="406"/>
      <c r="DB5" s="404">
        <v>84.8</v>
      </c>
      <c r="DC5" s="405"/>
      <c r="DD5" s="405"/>
      <c r="DE5" s="405"/>
      <c r="DF5" s="405"/>
      <c r="DG5" s="405"/>
      <c r="DH5" s="405"/>
      <c r="DI5" s="406"/>
    </row>
    <row r="6" spans="1:119" ht="18.75" customHeight="1">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780225</v>
      </c>
      <c r="BO6" s="439"/>
      <c r="BP6" s="439"/>
      <c r="BQ6" s="439"/>
      <c r="BR6" s="439"/>
      <c r="BS6" s="439"/>
      <c r="BT6" s="439"/>
      <c r="BU6" s="440"/>
      <c r="BV6" s="438">
        <v>930551</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87.8</v>
      </c>
      <c r="CU6" s="445"/>
      <c r="CV6" s="445"/>
      <c r="CW6" s="445"/>
      <c r="CX6" s="445"/>
      <c r="CY6" s="445"/>
      <c r="CZ6" s="445"/>
      <c r="DA6" s="446"/>
      <c r="DB6" s="444">
        <v>87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113739</v>
      </c>
      <c r="BO7" s="439"/>
      <c r="BP7" s="439"/>
      <c r="BQ7" s="439"/>
      <c r="BR7" s="439"/>
      <c r="BS7" s="439"/>
      <c r="BT7" s="439"/>
      <c r="BU7" s="440"/>
      <c r="BV7" s="438">
        <v>186748</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6351374</v>
      </c>
      <c r="CU7" s="439"/>
      <c r="CV7" s="439"/>
      <c r="CW7" s="439"/>
      <c r="CX7" s="439"/>
      <c r="CY7" s="439"/>
      <c r="CZ7" s="439"/>
      <c r="DA7" s="440"/>
      <c r="DB7" s="438">
        <v>6445966</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666486</v>
      </c>
      <c r="BO8" s="439"/>
      <c r="BP8" s="439"/>
      <c r="BQ8" s="439"/>
      <c r="BR8" s="439"/>
      <c r="BS8" s="439"/>
      <c r="BT8" s="439"/>
      <c r="BU8" s="440"/>
      <c r="BV8" s="438">
        <v>743803</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0.24</v>
      </c>
      <c r="CU8" s="448"/>
      <c r="CV8" s="448"/>
      <c r="CW8" s="448"/>
      <c r="CX8" s="448"/>
      <c r="CY8" s="448"/>
      <c r="CZ8" s="448"/>
      <c r="DA8" s="449"/>
      <c r="DB8" s="447">
        <v>0.25</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13318</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-77317</v>
      </c>
      <c r="BO9" s="439"/>
      <c r="BP9" s="439"/>
      <c r="BQ9" s="439"/>
      <c r="BR9" s="439"/>
      <c r="BS9" s="439"/>
      <c r="BT9" s="439"/>
      <c r="BU9" s="440"/>
      <c r="BV9" s="438">
        <v>267921</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15.2</v>
      </c>
      <c r="CU9" s="405"/>
      <c r="CV9" s="405"/>
      <c r="CW9" s="405"/>
      <c r="CX9" s="405"/>
      <c r="CY9" s="405"/>
      <c r="CZ9" s="405"/>
      <c r="DA9" s="406"/>
      <c r="DB9" s="404">
        <v>16</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1"/>
      <c r="N10" s="431"/>
      <c r="O10" s="431"/>
      <c r="P10" s="431"/>
      <c r="Q10" s="432"/>
      <c r="R10" s="458">
        <v>14819</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1261</v>
      </c>
      <c r="BO10" s="439"/>
      <c r="BP10" s="439"/>
      <c r="BQ10" s="439"/>
      <c r="BR10" s="439"/>
      <c r="BS10" s="439"/>
      <c r="BT10" s="439"/>
      <c r="BU10" s="440"/>
      <c r="BV10" s="438">
        <v>1741</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123</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c r="A12" s="181"/>
      <c r="B12" s="467" t="s">
        <v>133</v>
      </c>
      <c r="C12" s="468"/>
      <c r="D12" s="468"/>
      <c r="E12" s="468"/>
      <c r="F12" s="468"/>
      <c r="G12" s="468"/>
      <c r="H12" s="468"/>
      <c r="I12" s="468"/>
      <c r="J12" s="468"/>
      <c r="K12" s="469"/>
      <c r="L12" s="476" t="s">
        <v>134</v>
      </c>
      <c r="M12" s="477"/>
      <c r="N12" s="477"/>
      <c r="O12" s="477"/>
      <c r="P12" s="477"/>
      <c r="Q12" s="478"/>
      <c r="R12" s="479">
        <v>13416</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138</v>
      </c>
      <c r="AV12" s="434"/>
      <c r="AW12" s="434"/>
      <c r="AX12" s="434"/>
      <c r="AY12" s="435" t="s">
        <v>139</v>
      </c>
      <c r="AZ12" s="436"/>
      <c r="BA12" s="436"/>
      <c r="BB12" s="436"/>
      <c r="BC12" s="436"/>
      <c r="BD12" s="436"/>
      <c r="BE12" s="436"/>
      <c r="BF12" s="436"/>
      <c r="BG12" s="436"/>
      <c r="BH12" s="436"/>
      <c r="BI12" s="436"/>
      <c r="BJ12" s="436"/>
      <c r="BK12" s="436"/>
      <c r="BL12" s="436"/>
      <c r="BM12" s="437"/>
      <c r="BN12" s="438">
        <v>60000</v>
      </c>
      <c r="BO12" s="439"/>
      <c r="BP12" s="439"/>
      <c r="BQ12" s="439"/>
      <c r="BR12" s="439"/>
      <c r="BS12" s="439"/>
      <c r="BT12" s="439"/>
      <c r="BU12" s="440"/>
      <c r="BV12" s="438">
        <v>120000</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132</v>
      </c>
      <c r="CU12" s="448"/>
      <c r="CV12" s="448"/>
      <c r="CW12" s="448"/>
      <c r="CX12" s="448"/>
      <c r="CY12" s="448"/>
      <c r="CZ12" s="448"/>
      <c r="DA12" s="449"/>
      <c r="DB12" s="447" t="s">
        <v>141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142</v>
      </c>
      <c r="N13" s="499"/>
      <c r="O13" s="499"/>
      <c r="P13" s="499"/>
      <c r="Q13" s="500"/>
      <c r="R13" s="491">
        <v>13270</v>
      </c>
      <c r="S13" s="492"/>
      <c r="T13" s="492"/>
      <c r="U13" s="492"/>
      <c r="V13" s="493"/>
      <c r="W13" s="417" t="s">
        <v>143</v>
      </c>
      <c r="X13" s="418"/>
      <c r="Y13" s="418"/>
      <c r="Z13" s="418"/>
      <c r="AA13" s="418"/>
      <c r="AB13" s="408"/>
      <c r="AC13" s="458">
        <v>790</v>
      </c>
      <c r="AD13" s="459"/>
      <c r="AE13" s="459"/>
      <c r="AF13" s="459"/>
      <c r="AG13" s="501"/>
      <c r="AH13" s="458">
        <v>1184</v>
      </c>
      <c r="AI13" s="459"/>
      <c r="AJ13" s="459"/>
      <c r="AK13" s="459"/>
      <c r="AL13" s="460"/>
      <c r="AM13" s="430" t="s">
        <v>144</v>
      </c>
      <c r="AN13" s="431"/>
      <c r="AO13" s="431"/>
      <c r="AP13" s="431"/>
      <c r="AQ13" s="431"/>
      <c r="AR13" s="431"/>
      <c r="AS13" s="431"/>
      <c r="AT13" s="432"/>
      <c r="AU13" s="433" t="s">
        <v>123</v>
      </c>
      <c r="AV13" s="434"/>
      <c r="AW13" s="434"/>
      <c r="AX13" s="434"/>
      <c r="AY13" s="435" t="s">
        <v>145</v>
      </c>
      <c r="AZ13" s="436"/>
      <c r="BA13" s="436"/>
      <c r="BB13" s="436"/>
      <c r="BC13" s="436"/>
      <c r="BD13" s="436"/>
      <c r="BE13" s="436"/>
      <c r="BF13" s="436"/>
      <c r="BG13" s="436"/>
      <c r="BH13" s="436"/>
      <c r="BI13" s="436"/>
      <c r="BJ13" s="436"/>
      <c r="BK13" s="436"/>
      <c r="BL13" s="436"/>
      <c r="BM13" s="437"/>
      <c r="BN13" s="438">
        <v>-136056</v>
      </c>
      <c r="BO13" s="439"/>
      <c r="BP13" s="439"/>
      <c r="BQ13" s="439"/>
      <c r="BR13" s="439"/>
      <c r="BS13" s="439"/>
      <c r="BT13" s="439"/>
      <c r="BU13" s="440"/>
      <c r="BV13" s="438">
        <v>149662</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11.1</v>
      </c>
      <c r="CU13" s="405"/>
      <c r="CV13" s="405"/>
      <c r="CW13" s="405"/>
      <c r="CX13" s="405"/>
      <c r="CY13" s="405"/>
      <c r="CZ13" s="405"/>
      <c r="DA13" s="406"/>
      <c r="DB13" s="404">
        <v>11</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13634</v>
      </c>
      <c r="S14" s="492"/>
      <c r="T14" s="492"/>
      <c r="U14" s="492"/>
      <c r="V14" s="493"/>
      <c r="W14" s="397"/>
      <c r="X14" s="398"/>
      <c r="Y14" s="398"/>
      <c r="Z14" s="398"/>
      <c r="AA14" s="398"/>
      <c r="AB14" s="387"/>
      <c r="AC14" s="494">
        <v>12.4</v>
      </c>
      <c r="AD14" s="495"/>
      <c r="AE14" s="495"/>
      <c r="AF14" s="495"/>
      <c r="AG14" s="496"/>
      <c r="AH14" s="494">
        <v>16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28.2</v>
      </c>
      <c r="CU14" s="506"/>
      <c r="CV14" s="506"/>
      <c r="CW14" s="506"/>
      <c r="CX14" s="506"/>
      <c r="CY14" s="506"/>
      <c r="CZ14" s="506"/>
      <c r="DA14" s="507"/>
      <c r="DB14" s="505">
        <v>65</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142</v>
      </c>
      <c r="N15" s="499"/>
      <c r="O15" s="499"/>
      <c r="P15" s="499"/>
      <c r="Q15" s="500"/>
      <c r="R15" s="491">
        <v>13525</v>
      </c>
      <c r="S15" s="492"/>
      <c r="T15" s="492"/>
      <c r="U15" s="492"/>
      <c r="V15" s="493"/>
      <c r="W15" s="417" t="s">
        <v>149</v>
      </c>
      <c r="X15" s="418"/>
      <c r="Y15" s="418"/>
      <c r="Z15" s="418"/>
      <c r="AA15" s="418"/>
      <c r="AB15" s="408"/>
      <c r="AC15" s="458">
        <v>1511</v>
      </c>
      <c r="AD15" s="459"/>
      <c r="AE15" s="459"/>
      <c r="AF15" s="459"/>
      <c r="AG15" s="501"/>
      <c r="AH15" s="458">
        <v>1782</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1422522</v>
      </c>
      <c r="BO15" s="371"/>
      <c r="BP15" s="371"/>
      <c r="BQ15" s="371"/>
      <c r="BR15" s="371"/>
      <c r="BS15" s="371"/>
      <c r="BT15" s="371"/>
      <c r="BU15" s="372"/>
      <c r="BV15" s="370">
        <v>1391927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23.7</v>
      </c>
      <c r="AD16" s="495"/>
      <c r="AE16" s="495"/>
      <c r="AF16" s="495"/>
      <c r="AG16" s="496"/>
      <c r="AH16" s="494">
        <v>24.1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5926141</v>
      </c>
      <c r="BO16" s="439"/>
      <c r="BP16" s="439"/>
      <c r="BQ16" s="439"/>
      <c r="BR16" s="439"/>
      <c r="BS16" s="439"/>
      <c r="BT16" s="439"/>
      <c r="BU16" s="440"/>
      <c r="BV16" s="438">
        <v>5911253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4079</v>
      </c>
      <c r="AD17" s="459"/>
      <c r="AE17" s="459"/>
      <c r="AF17" s="459"/>
      <c r="AG17" s="501"/>
      <c r="AH17" s="458">
        <v>4421</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1775958</v>
      </c>
      <c r="BO17" s="439"/>
      <c r="BP17" s="439"/>
      <c r="BQ17" s="439"/>
      <c r="BR17" s="439"/>
      <c r="BS17" s="439"/>
      <c r="BT17" s="439"/>
      <c r="BU17" s="440"/>
      <c r="BV17" s="438">
        <v>1734389</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159</v>
      </c>
      <c r="C18" s="450"/>
      <c r="D18" s="450"/>
      <c r="E18" s="522"/>
      <c r="F18" s="522"/>
      <c r="G18" s="522"/>
      <c r="H18" s="522"/>
      <c r="I18" s="522"/>
      <c r="J18" s="522"/>
      <c r="K18" s="522"/>
      <c r="L18" s="523">
        <v>241.01</v>
      </c>
      <c r="M18" s="523"/>
      <c r="N18" s="523"/>
      <c r="O18" s="523"/>
      <c r="P18" s="523"/>
      <c r="Q18" s="523"/>
      <c r="R18" s="524"/>
      <c r="S18" s="524"/>
      <c r="T18" s="524"/>
      <c r="U18" s="524"/>
      <c r="V18" s="525"/>
      <c r="W18" s="419"/>
      <c r="X18" s="420"/>
      <c r="Y18" s="420"/>
      <c r="Z18" s="420"/>
      <c r="AA18" s="420"/>
      <c r="AB18" s="411"/>
      <c r="AC18" s="526">
        <v>63.9</v>
      </c>
      <c r="AD18" s="527"/>
      <c r="AE18" s="527"/>
      <c r="AF18" s="527"/>
      <c r="AG18" s="528"/>
      <c r="AH18" s="526">
        <v>59.8</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5592677</v>
      </c>
      <c r="BO18" s="439"/>
      <c r="BP18" s="439"/>
      <c r="BQ18" s="439"/>
      <c r="BR18" s="439"/>
      <c r="BS18" s="439"/>
      <c r="BT18" s="439"/>
      <c r="BU18" s="440"/>
      <c r="BV18" s="438">
        <v>5526558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161</v>
      </c>
      <c r="C19" s="450"/>
      <c r="D19" s="450"/>
      <c r="E19" s="522"/>
      <c r="F19" s="522"/>
      <c r="G19" s="522"/>
      <c r="H19" s="522"/>
      <c r="I19" s="522"/>
      <c r="J19" s="522"/>
      <c r="K19" s="522"/>
      <c r="L19" s="530">
        <v>55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8827674</v>
      </c>
      <c r="BO19" s="439"/>
      <c r="BP19" s="439"/>
      <c r="BQ19" s="439"/>
      <c r="BR19" s="439"/>
      <c r="BS19" s="439"/>
      <c r="BT19" s="439"/>
      <c r="BU19" s="440"/>
      <c r="BV19" s="438">
        <v>8403373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163</v>
      </c>
      <c r="C20" s="450"/>
      <c r="D20" s="450"/>
      <c r="E20" s="522"/>
      <c r="F20" s="522"/>
      <c r="G20" s="522"/>
      <c r="H20" s="522"/>
      <c r="I20" s="522"/>
      <c r="J20" s="522"/>
      <c r="K20" s="522"/>
      <c r="L20" s="530">
        <v>4929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14173220</v>
      </c>
      <c r="BO22" s="371"/>
      <c r="BP22" s="371"/>
      <c r="BQ22" s="371"/>
      <c r="BR22" s="371"/>
      <c r="BS22" s="371"/>
      <c r="BT22" s="371"/>
      <c r="BU22" s="372"/>
      <c r="BV22" s="370">
        <v>14820187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8436670</v>
      </c>
      <c r="BO23" s="439"/>
      <c r="BP23" s="439"/>
      <c r="BQ23" s="439"/>
      <c r="BR23" s="439"/>
      <c r="BS23" s="439"/>
      <c r="BT23" s="439"/>
      <c r="BU23" s="440"/>
      <c r="BV23" s="438">
        <v>8891136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173</v>
      </c>
      <c r="F24" s="431"/>
      <c r="G24" s="431"/>
      <c r="H24" s="431"/>
      <c r="I24" s="431"/>
      <c r="J24" s="431"/>
      <c r="K24" s="432"/>
      <c r="L24" s="458">
        <v>1</v>
      </c>
      <c r="M24" s="459"/>
      <c r="N24" s="459"/>
      <c r="O24" s="459"/>
      <c r="P24" s="501"/>
      <c r="Q24" s="458">
        <v>7360</v>
      </c>
      <c r="R24" s="459"/>
      <c r="S24" s="459"/>
      <c r="T24" s="459"/>
      <c r="U24" s="459"/>
      <c r="V24" s="501"/>
      <c r="W24" s="566"/>
      <c r="X24" s="554"/>
      <c r="Y24" s="555"/>
      <c r="Z24" s="457" t="s">
        <v>174</v>
      </c>
      <c r="AA24" s="431"/>
      <c r="AB24" s="431"/>
      <c r="AC24" s="431"/>
      <c r="AD24" s="431"/>
      <c r="AE24" s="431"/>
      <c r="AF24" s="431"/>
      <c r="AG24" s="432"/>
      <c r="AH24" s="458">
        <v>142</v>
      </c>
      <c r="AI24" s="459"/>
      <c r="AJ24" s="459"/>
      <c r="AK24" s="459"/>
      <c r="AL24" s="501"/>
      <c r="AM24" s="458">
        <v>420604</v>
      </c>
      <c r="AN24" s="459"/>
      <c r="AO24" s="459"/>
      <c r="AP24" s="459"/>
      <c r="AQ24" s="459"/>
      <c r="AR24" s="501"/>
      <c r="AS24" s="458">
        <v>2962</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10897177</v>
      </c>
      <c r="BO24" s="439"/>
      <c r="BP24" s="439"/>
      <c r="BQ24" s="439"/>
      <c r="BR24" s="439"/>
      <c r="BS24" s="439"/>
      <c r="BT24" s="439"/>
      <c r="BU24" s="440"/>
      <c r="BV24" s="438">
        <v>11146249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176</v>
      </c>
      <c r="F25" s="431"/>
      <c r="G25" s="431"/>
      <c r="H25" s="431"/>
      <c r="I25" s="431"/>
      <c r="J25" s="431"/>
      <c r="K25" s="432"/>
      <c r="L25" s="458">
        <v>1</v>
      </c>
      <c r="M25" s="459"/>
      <c r="N25" s="459"/>
      <c r="O25" s="459"/>
      <c r="P25" s="501"/>
      <c r="Q25" s="458">
        <v>5888</v>
      </c>
      <c r="R25" s="459"/>
      <c r="S25" s="459"/>
      <c r="T25" s="459"/>
      <c r="U25" s="459"/>
      <c r="V25" s="501"/>
      <c r="W25" s="566"/>
      <c r="X25" s="554"/>
      <c r="Y25" s="555"/>
      <c r="Z25" s="457" t="s">
        <v>177</v>
      </c>
      <c r="AA25" s="431"/>
      <c r="AB25" s="431"/>
      <c r="AC25" s="431"/>
      <c r="AD25" s="431"/>
      <c r="AE25" s="431"/>
      <c r="AF25" s="431"/>
      <c r="AG25" s="432"/>
      <c r="AH25" s="458" t="s">
        <v>132</v>
      </c>
      <c r="AI25" s="459"/>
      <c r="AJ25" s="459"/>
      <c r="AK25" s="459"/>
      <c r="AL25" s="501"/>
      <c r="AM25" s="458" t="s">
        <v>141</v>
      </c>
      <c r="AN25" s="459"/>
      <c r="AO25" s="459"/>
      <c r="AP25" s="459"/>
      <c r="AQ25" s="459"/>
      <c r="AR25" s="501"/>
      <c r="AS25" s="458" t="s">
        <v>141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5903</v>
      </c>
      <c r="BO25" s="371"/>
      <c r="BP25" s="371"/>
      <c r="BQ25" s="371"/>
      <c r="BR25" s="371"/>
      <c r="BS25" s="371"/>
      <c r="BT25" s="371"/>
      <c r="BU25" s="372"/>
      <c r="BV25" s="370">
        <v>8441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179</v>
      </c>
      <c r="F26" s="431"/>
      <c r="G26" s="431"/>
      <c r="H26" s="431"/>
      <c r="I26" s="431"/>
      <c r="J26" s="431"/>
      <c r="K26" s="432"/>
      <c r="L26" s="458">
        <v>1</v>
      </c>
      <c r="M26" s="459"/>
      <c r="N26" s="459"/>
      <c r="O26" s="459"/>
      <c r="P26" s="501"/>
      <c r="Q26" s="458">
        <v>5336</v>
      </c>
      <c r="R26" s="459"/>
      <c r="S26" s="459"/>
      <c r="T26" s="459"/>
      <c r="U26" s="459"/>
      <c r="V26" s="501"/>
      <c r="W26" s="566"/>
      <c r="X26" s="554"/>
      <c r="Y26" s="555"/>
      <c r="Z26" s="457" t="s">
        <v>180</v>
      </c>
      <c r="AA26" s="578"/>
      <c r="AB26" s="578"/>
      <c r="AC26" s="578"/>
      <c r="AD26" s="578"/>
      <c r="AE26" s="578"/>
      <c r="AF26" s="578"/>
      <c r="AG26" s="579"/>
      <c r="AH26" s="458">
        <v>5</v>
      </c>
      <c r="AI26" s="459"/>
      <c r="AJ26" s="459"/>
      <c r="AK26" s="459"/>
      <c r="AL26" s="501"/>
      <c r="AM26" s="458">
        <v>14380</v>
      </c>
      <c r="AN26" s="459"/>
      <c r="AO26" s="459"/>
      <c r="AP26" s="459"/>
      <c r="AQ26" s="459"/>
      <c r="AR26" s="501"/>
      <c r="AS26" s="458">
        <v>2876</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141</v>
      </c>
      <c r="BO26" s="439"/>
      <c r="BP26" s="439"/>
      <c r="BQ26" s="439"/>
      <c r="BR26" s="439"/>
      <c r="BS26" s="439"/>
      <c r="BT26" s="439"/>
      <c r="BU26" s="440"/>
      <c r="BV26" s="438" t="s">
        <v>132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182</v>
      </c>
      <c r="F27" s="431"/>
      <c r="G27" s="431"/>
      <c r="H27" s="431"/>
      <c r="I27" s="431"/>
      <c r="J27" s="431"/>
      <c r="K27" s="432"/>
      <c r="L27" s="458">
        <v>1</v>
      </c>
      <c r="M27" s="459"/>
      <c r="N27" s="459"/>
      <c r="O27" s="459"/>
      <c r="P27" s="501"/>
      <c r="Q27" s="458">
        <v>3200</v>
      </c>
      <c r="R27" s="459"/>
      <c r="S27" s="459"/>
      <c r="T27" s="459"/>
      <c r="U27" s="459"/>
      <c r="V27" s="501"/>
      <c r="W27" s="566"/>
      <c r="X27" s="554"/>
      <c r="Y27" s="555"/>
      <c r="Z27" s="457" t="s">
        <v>183</v>
      </c>
      <c r="AA27" s="431"/>
      <c r="AB27" s="431"/>
      <c r="AC27" s="431"/>
      <c r="AD27" s="431"/>
      <c r="AE27" s="431"/>
      <c r="AF27" s="431"/>
      <c r="AG27" s="432"/>
      <c r="AH27" s="458">
        <v>13</v>
      </c>
      <c r="AI27" s="459"/>
      <c r="AJ27" s="459"/>
      <c r="AK27" s="459"/>
      <c r="AL27" s="501"/>
      <c r="AM27" s="458">
        <v>37167</v>
      </c>
      <c r="AN27" s="459"/>
      <c r="AO27" s="459"/>
      <c r="AP27" s="459"/>
      <c r="AQ27" s="459"/>
      <c r="AR27" s="501"/>
      <c r="AS27" s="458">
        <v>2859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105246</v>
      </c>
      <c r="BO27" s="548"/>
      <c r="BP27" s="548"/>
      <c r="BQ27" s="548"/>
      <c r="BR27" s="548"/>
      <c r="BS27" s="548"/>
      <c r="BT27" s="548"/>
      <c r="BU27" s="549"/>
      <c r="BV27" s="547">
        <v>105244</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185</v>
      </c>
      <c r="F28" s="431"/>
      <c r="G28" s="431"/>
      <c r="H28" s="431"/>
      <c r="I28" s="431"/>
      <c r="J28" s="431"/>
      <c r="K28" s="432"/>
      <c r="L28" s="458">
        <v>1</v>
      </c>
      <c r="M28" s="459"/>
      <c r="N28" s="459"/>
      <c r="O28" s="459"/>
      <c r="P28" s="501"/>
      <c r="Q28" s="458">
        <v>2300</v>
      </c>
      <c r="R28" s="459"/>
      <c r="S28" s="459"/>
      <c r="T28" s="459"/>
      <c r="U28" s="459"/>
      <c r="V28" s="501"/>
      <c r="W28" s="566"/>
      <c r="X28" s="554"/>
      <c r="Y28" s="555"/>
      <c r="Z28" s="457" t="s">
        <v>186</v>
      </c>
      <c r="AA28" s="431"/>
      <c r="AB28" s="431"/>
      <c r="AC28" s="431"/>
      <c r="AD28" s="431"/>
      <c r="AE28" s="431"/>
      <c r="AF28" s="431"/>
      <c r="AG28" s="432"/>
      <c r="AH28" s="458" t="s">
        <v>141</v>
      </c>
      <c r="AI28" s="459"/>
      <c r="AJ28" s="459"/>
      <c r="AK28" s="459"/>
      <c r="AL28" s="501"/>
      <c r="AM28" s="458" t="s">
        <v>141</v>
      </c>
      <c r="AN28" s="459"/>
      <c r="AO28" s="459"/>
      <c r="AP28" s="459"/>
      <c r="AQ28" s="459"/>
      <c r="AR28" s="501"/>
      <c r="AS28" s="458" t="s">
        <v>141</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2478122</v>
      </c>
      <c r="BO28" s="371"/>
      <c r="BP28" s="371"/>
      <c r="BQ28" s="371"/>
      <c r="BR28" s="371"/>
      <c r="BS28" s="371"/>
      <c r="BT28" s="371"/>
      <c r="BU28" s="372"/>
      <c r="BV28" s="370">
        <v>2236861</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188</v>
      </c>
      <c r="F29" s="431"/>
      <c r="G29" s="431"/>
      <c r="H29" s="431"/>
      <c r="I29" s="431"/>
      <c r="J29" s="431"/>
      <c r="K29" s="432"/>
      <c r="L29" s="458">
        <v>14</v>
      </c>
      <c r="M29" s="459"/>
      <c r="N29" s="459"/>
      <c r="O29" s="459"/>
      <c r="P29" s="501"/>
      <c r="Q29" s="458">
        <v>2080</v>
      </c>
      <c r="R29" s="459"/>
      <c r="S29" s="459"/>
      <c r="T29" s="459"/>
      <c r="U29" s="459"/>
      <c r="V29" s="501"/>
      <c r="W29" s="567"/>
      <c r="X29" s="568"/>
      <c r="Y29" s="569"/>
      <c r="Z29" s="457" t="s">
        <v>189</v>
      </c>
      <c r="AA29" s="431"/>
      <c r="AB29" s="431"/>
      <c r="AC29" s="431"/>
      <c r="AD29" s="431"/>
      <c r="AE29" s="431"/>
      <c r="AF29" s="431"/>
      <c r="AG29" s="432"/>
      <c r="AH29" s="458">
        <v>155</v>
      </c>
      <c r="AI29" s="459"/>
      <c r="AJ29" s="459"/>
      <c r="AK29" s="459"/>
      <c r="AL29" s="501"/>
      <c r="AM29" s="458">
        <v>457771</v>
      </c>
      <c r="AN29" s="459"/>
      <c r="AO29" s="459"/>
      <c r="AP29" s="459"/>
      <c r="AQ29" s="459"/>
      <c r="AR29" s="501"/>
      <c r="AS29" s="458">
        <v>2953</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817823</v>
      </c>
      <c r="BO29" s="439"/>
      <c r="BP29" s="439"/>
      <c r="BQ29" s="439"/>
      <c r="BR29" s="439"/>
      <c r="BS29" s="439"/>
      <c r="BT29" s="439"/>
      <c r="BU29" s="440"/>
      <c r="BV29" s="438">
        <v>571628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1915436</v>
      </c>
      <c r="BO30" s="548"/>
      <c r="BP30" s="548"/>
      <c r="BQ30" s="548"/>
      <c r="BR30" s="548"/>
      <c r="BS30" s="548"/>
      <c r="BT30" s="548"/>
      <c r="BU30" s="549"/>
      <c r="BV30" s="547">
        <v>1467566</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198</v>
      </c>
      <c r="D33" s="425"/>
      <c r="E33" s="396" t="s">
        <v>199</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198</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206</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IF('各会計、関係団体の財政状況及び健全化判断比率'!B36="","",'各会計、関係団体の財政状況及び健全化判断比率'!B36)</f>
        <v>七釜温泉配湯事業特別会計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北但行政事務組合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温泉町夢公社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浜坂地区残土処分場事業特別会計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国民健康保険事業特別会計（直診勘定）</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美方郡広域事務組合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温泉地区残土処分場事業特別会計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介護保険事業特別会計（保険事業勘定）</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公立浜坂病院事業会計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但馬広域行政事務組合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IF('各会計、関係団体の財政状況及び健全化判断比率'!B35="","",'各会計、関係団体の財政状況及び健全化判断比率'!B35)</f>
        <v>浜坂温泉配湯事業会計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兵庫県市町村職員退職手当組合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兵庫県町議会議員公務災害補償組合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兵庫県後期高齢者医療広域連合（一般会計）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兵庫県後期高齢者医療広域連合（特別会計）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ELmY0MNoBcvyq9nf9kC5vixx6QQIgUgCOVoBlCuXv4E84dtkPDyyTpq1aaDnKq1zxJg5XfZSLWmrQJgd3IyRTQ==" saltValue="pbz1WN25jRpFduwv+QCjP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c r="A34" s="22"/>
      <c r="B34" s="31"/>
      <c r="C34" s="1151" t="s">
        <v>586</v>
      </c>
      <c r="D34" s="1151"/>
      <c r="E34" s="1152"/>
      <c r="F34" s="32">
        <v>4.0199999999999996</v>
      </c>
      <c r="G34" s="33">
        <v>5.28</v>
      </c>
      <c r="H34" s="33">
        <v>7.31</v>
      </c>
      <c r="I34" s="33">
        <v>10.199999999999999</v>
      </c>
      <c r="J34" s="34">
        <v>12.74</v>
      </c>
      <c r="K34" s="22"/>
      <c r="L34" s="22"/>
      <c r="M34" s="22"/>
      <c r="N34" s="22"/>
      <c r="O34" s="22"/>
      <c r="P34" s="22"/>
    </row>
    <row r="35" spans="1:16" ht="39" customHeight="1">
      <c r="A35" s="22"/>
      <c r="B35" s="35"/>
      <c r="C35" s="1145" t="s">
        <v>587</v>
      </c>
      <c r="D35" s="1146"/>
      <c r="E35" s="1147"/>
      <c r="F35" s="36">
        <v>11.6</v>
      </c>
      <c r="G35" s="37">
        <v>12.25</v>
      </c>
      <c r="H35" s="37">
        <v>12.5</v>
      </c>
      <c r="I35" s="37">
        <v>12.03</v>
      </c>
      <c r="J35" s="38">
        <v>12.7</v>
      </c>
      <c r="K35" s="22"/>
      <c r="L35" s="22"/>
      <c r="M35" s="22"/>
      <c r="N35" s="22"/>
      <c r="O35" s="22"/>
      <c r="P35" s="22"/>
    </row>
    <row r="36" spans="1:16" ht="39" customHeight="1">
      <c r="A36" s="22"/>
      <c r="B36" s="35"/>
      <c r="C36" s="1145" t="s">
        <v>588</v>
      </c>
      <c r="D36" s="1146"/>
      <c r="E36" s="1147"/>
      <c r="F36" s="36">
        <v>2.64</v>
      </c>
      <c r="G36" s="37">
        <v>3.05</v>
      </c>
      <c r="H36" s="37">
        <v>3.71</v>
      </c>
      <c r="I36" s="37">
        <v>5.4</v>
      </c>
      <c r="J36" s="38">
        <v>7.53</v>
      </c>
      <c r="K36" s="22"/>
      <c r="L36" s="22"/>
      <c r="M36" s="22"/>
      <c r="N36" s="22"/>
      <c r="O36" s="22"/>
      <c r="P36" s="22"/>
    </row>
    <row r="37" spans="1:16" ht="39" customHeight="1">
      <c r="A37" s="22"/>
      <c r="B37" s="35"/>
      <c r="C37" s="1145" t="s">
        <v>589</v>
      </c>
      <c r="D37" s="1146"/>
      <c r="E37" s="1147"/>
      <c r="F37" s="36" t="s">
        <v>590</v>
      </c>
      <c r="G37" s="37" t="s">
        <v>591</v>
      </c>
      <c r="H37" s="37">
        <v>2.3199999999999998</v>
      </c>
      <c r="I37" s="37">
        <v>3.74</v>
      </c>
      <c r="J37" s="38">
        <v>5.32</v>
      </c>
      <c r="K37" s="22"/>
      <c r="L37" s="22"/>
      <c r="M37" s="22"/>
      <c r="N37" s="22"/>
      <c r="O37" s="22"/>
      <c r="P37" s="22"/>
    </row>
    <row r="38" spans="1:16" ht="39" customHeight="1">
      <c r="A38" s="22"/>
      <c r="B38" s="35"/>
      <c r="C38" s="1145" t="s">
        <v>592</v>
      </c>
      <c r="D38" s="1146"/>
      <c r="E38" s="1147"/>
      <c r="F38" s="36">
        <v>5.92</v>
      </c>
      <c r="G38" s="37">
        <v>7.21</v>
      </c>
      <c r="H38" s="37">
        <v>4.95</v>
      </c>
      <c r="I38" s="37">
        <v>7.67</v>
      </c>
      <c r="J38" s="38">
        <v>3.67</v>
      </c>
      <c r="K38" s="22"/>
      <c r="L38" s="22"/>
      <c r="M38" s="22"/>
      <c r="N38" s="22"/>
      <c r="O38" s="22"/>
      <c r="P38" s="22"/>
    </row>
    <row r="39" spans="1:16" ht="39" customHeight="1">
      <c r="A39" s="22"/>
      <c r="B39" s="35"/>
      <c r="C39" s="1145" t="s">
        <v>593</v>
      </c>
      <c r="D39" s="1146"/>
      <c r="E39" s="1147"/>
      <c r="F39" s="36">
        <v>1.48</v>
      </c>
      <c r="G39" s="37">
        <v>1.74</v>
      </c>
      <c r="H39" s="37">
        <v>2.0299999999999998</v>
      </c>
      <c r="I39" s="37">
        <v>2.29</v>
      </c>
      <c r="J39" s="38">
        <v>2.62</v>
      </c>
      <c r="K39" s="22"/>
      <c r="L39" s="22"/>
      <c r="M39" s="22"/>
      <c r="N39" s="22"/>
      <c r="O39" s="22"/>
      <c r="P39" s="22"/>
    </row>
    <row r="40" spans="1:16" ht="39" customHeight="1">
      <c r="A40" s="22"/>
      <c r="B40" s="35"/>
      <c r="C40" s="1145" t="s">
        <v>594</v>
      </c>
      <c r="D40" s="1146"/>
      <c r="E40" s="1147"/>
      <c r="F40" s="36">
        <v>0.35</v>
      </c>
      <c r="G40" s="37">
        <v>0.15</v>
      </c>
      <c r="H40" s="37">
        <v>0.34</v>
      </c>
      <c r="I40" s="37">
        <v>0.11</v>
      </c>
      <c r="J40" s="38">
        <v>1.49</v>
      </c>
      <c r="K40" s="22"/>
      <c r="L40" s="22"/>
      <c r="M40" s="22"/>
      <c r="N40" s="22"/>
      <c r="O40" s="22"/>
      <c r="P40" s="22"/>
    </row>
    <row r="41" spans="1:16" ht="39" customHeight="1">
      <c r="A41" s="22"/>
      <c r="B41" s="35"/>
      <c r="C41" s="1145" t="s">
        <v>595</v>
      </c>
      <c r="D41" s="1146"/>
      <c r="E41" s="1147"/>
      <c r="F41" s="36">
        <v>0.65</v>
      </c>
      <c r="G41" s="37">
        <v>0.12</v>
      </c>
      <c r="H41" s="37">
        <v>0.82</v>
      </c>
      <c r="I41" s="37">
        <v>0.47</v>
      </c>
      <c r="J41" s="38">
        <v>0.34</v>
      </c>
      <c r="K41" s="22"/>
      <c r="L41" s="22"/>
      <c r="M41" s="22"/>
      <c r="N41" s="22"/>
      <c r="O41" s="22"/>
      <c r="P41" s="22"/>
    </row>
    <row r="42" spans="1:16" ht="39" customHeight="1">
      <c r="A42" s="22"/>
      <c r="B42" s="39"/>
      <c r="C42" s="1145" t="s">
        <v>596</v>
      </c>
      <c r="D42" s="1146"/>
      <c r="E42" s="1147"/>
      <c r="F42" s="36" t="s">
        <v>538</v>
      </c>
      <c r="G42" s="37" t="s">
        <v>538</v>
      </c>
      <c r="H42" s="37" t="s">
        <v>538</v>
      </c>
      <c r="I42" s="37" t="s">
        <v>538</v>
      </c>
      <c r="J42" s="38" t="s">
        <v>538</v>
      </c>
      <c r="K42" s="22"/>
      <c r="L42" s="22"/>
      <c r="M42" s="22"/>
      <c r="N42" s="22"/>
      <c r="O42" s="22"/>
      <c r="P42" s="22"/>
    </row>
    <row r="43" spans="1:16" ht="39" customHeight="1" thickBot="1">
      <c r="A43" s="22"/>
      <c r="B43" s="40"/>
      <c r="C43" s="1148" t="s">
        <v>597</v>
      </c>
      <c r="D43" s="1149"/>
      <c r="E43" s="1150"/>
      <c r="F43" s="41">
        <v>1.25</v>
      </c>
      <c r="G43" s="42">
        <v>0.19</v>
      </c>
      <c r="H43" s="42">
        <v>0.27</v>
      </c>
      <c r="I43" s="42">
        <v>0.23</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pv5zg4VuFYzgPzSS3/hDF5kxu3GGRiiKqg4BRIkRxEHovPH2OA2OR2FDdw45dJBLpJACDWO3Kpnio5mlvW03g==" saltValue="8Bm/ChV+RZyqmoApbpJU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c r="A45" s="48"/>
      <c r="B45" s="1153" t="s">
        <v>11</v>
      </c>
      <c r="C45" s="1154"/>
      <c r="D45" s="58"/>
      <c r="E45" s="1159" t="s">
        <v>12</v>
      </c>
      <c r="F45" s="1159"/>
      <c r="G45" s="1159"/>
      <c r="H45" s="1159"/>
      <c r="I45" s="1159"/>
      <c r="J45" s="1160"/>
      <c r="K45" s="59">
        <v>1389</v>
      </c>
      <c r="L45" s="60">
        <v>1437</v>
      </c>
      <c r="M45" s="60">
        <v>1377</v>
      </c>
      <c r="N45" s="60">
        <v>1444</v>
      </c>
      <c r="O45" s="61">
        <v>1516</v>
      </c>
      <c r="P45" s="48"/>
      <c r="Q45" s="48"/>
      <c r="R45" s="48"/>
      <c r="S45" s="48"/>
      <c r="T45" s="48"/>
      <c r="U45" s="48"/>
    </row>
    <row r="46" spans="1:21" ht="30.75" customHeight="1">
      <c r="A46" s="48"/>
      <c r="B46" s="1155"/>
      <c r="C46" s="1156"/>
      <c r="D46" s="62"/>
      <c r="E46" s="1161" t="s">
        <v>13</v>
      </c>
      <c r="F46" s="1161"/>
      <c r="G46" s="1161"/>
      <c r="H46" s="1161"/>
      <c r="I46" s="1161"/>
      <c r="J46" s="1162"/>
      <c r="K46" s="63" t="s">
        <v>538</v>
      </c>
      <c r="L46" s="64" t="s">
        <v>538</v>
      </c>
      <c r="M46" s="64" t="s">
        <v>538</v>
      </c>
      <c r="N46" s="64" t="s">
        <v>538</v>
      </c>
      <c r="O46" s="65" t="s">
        <v>538</v>
      </c>
      <c r="P46" s="48"/>
      <c r="Q46" s="48"/>
      <c r="R46" s="48"/>
      <c r="S46" s="48"/>
      <c r="T46" s="48"/>
      <c r="U46" s="48"/>
    </row>
    <row r="47" spans="1:21" ht="30.75" customHeight="1">
      <c r="A47" s="48"/>
      <c r="B47" s="1155"/>
      <c r="C47" s="1156"/>
      <c r="D47" s="62"/>
      <c r="E47" s="1161" t="s">
        <v>14</v>
      </c>
      <c r="F47" s="1161"/>
      <c r="G47" s="1161"/>
      <c r="H47" s="1161"/>
      <c r="I47" s="1161"/>
      <c r="J47" s="1162"/>
      <c r="K47" s="63" t="s">
        <v>538</v>
      </c>
      <c r="L47" s="64" t="s">
        <v>538</v>
      </c>
      <c r="M47" s="64" t="s">
        <v>538</v>
      </c>
      <c r="N47" s="64" t="s">
        <v>538</v>
      </c>
      <c r="O47" s="65" t="s">
        <v>538</v>
      </c>
      <c r="P47" s="48"/>
      <c r="Q47" s="48"/>
      <c r="R47" s="48"/>
      <c r="S47" s="48"/>
      <c r="T47" s="48"/>
      <c r="U47" s="48"/>
    </row>
    <row r="48" spans="1:21" ht="30.75" customHeight="1">
      <c r="A48" s="48"/>
      <c r="B48" s="1155"/>
      <c r="C48" s="1156"/>
      <c r="D48" s="62"/>
      <c r="E48" s="1161" t="s">
        <v>15</v>
      </c>
      <c r="F48" s="1161"/>
      <c r="G48" s="1161"/>
      <c r="H48" s="1161"/>
      <c r="I48" s="1161"/>
      <c r="J48" s="1162"/>
      <c r="K48" s="63">
        <v>506</v>
      </c>
      <c r="L48" s="64">
        <v>500</v>
      </c>
      <c r="M48" s="64">
        <v>464</v>
      </c>
      <c r="N48" s="64">
        <v>468</v>
      </c>
      <c r="O48" s="65">
        <v>499</v>
      </c>
      <c r="P48" s="48"/>
      <c r="Q48" s="48"/>
      <c r="R48" s="48"/>
      <c r="S48" s="48"/>
      <c r="T48" s="48"/>
      <c r="U48" s="48"/>
    </row>
    <row r="49" spans="1:21" ht="30.75" customHeight="1">
      <c r="A49" s="48"/>
      <c r="B49" s="1155"/>
      <c r="C49" s="1156"/>
      <c r="D49" s="62"/>
      <c r="E49" s="1161" t="s">
        <v>16</v>
      </c>
      <c r="F49" s="1161"/>
      <c r="G49" s="1161"/>
      <c r="H49" s="1161"/>
      <c r="I49" s="1161"/>
      <c r="J49" s="1162"/>
      <c r="K49" s="63">
        <v>0</v>
      </c>
      <c r="L49" s="64">
        <v>0</v>
      </c>
      <c r="M49" s="64">
        <v>0</v>
      </c>
      <c r="N49" s="64">
        <v>0</v>
      </c>
      <c r="O49" s="65">
        <v>0</v>
      </c>
      <c r="P49" s="48"/>
      <c r="Q49" s="48"/>
      <c r="R49" s="48"/>
      <c r="S49" s="48"/>
      <c r="T49" s="48"/>
      <c r="U49" s="48"/>
    </row>
    <row r="50" spans="1:21" ht="30.75" customHeight="1">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c r="A51" s="48"/>
      <c r="B51" s="1157"/>
      <c r="C51" s="1158"/>
      <c r="D51" s="66"/>
      <c r="E51" s="1161" t="s">
        <v>18</v>
      </c>
      <c r="F51" s="1161"/>
      <c r="G51" s="1161"/>
      <c r="H51" s="1161"/>
      <c r="I51" s="1161"/>
      <c r="J51" s="1162"/>
      <c r="K51" s="63">
        <v>0</v>
      </c>
      <c r="L51" s="64">
        <v>0</v>
      </c>
      <c r="M51" s="64">
        <v>0</v>
      </c>
      <c r="N51" s="64">
        <v>0</v>
      </c>
      <c r="O51" s="65">
        <v>1</v>
      </c>
      <c r="P51" s="48"/>
      <c r="Q51" s="48"/>
      <c r="R51" s="48"/>
      <c r="S51" s="48"/>
      <c r="T51" s="48"/>
      <c r="U51" s="48"/>
    </row>
    <row r="52" spans="1:21" ht="30.75" customHeight="1">
      <c r="A52" s="48"/>
      <c r="B52" s="1163" t="s">
        <v>19</v>
      </c>
      <c r="C52" s="1164"/>
      <c r="D52" s="66"/>
      <c r="E52" s="1161" t="s">
        <v>20</v>
      </c>
      <c r="F52" s="1161"/>
      <c r="G52" s="1161"/>
      <c r="H52" s="1161"/>
      <c r="I52" s="1161"/>
      <c r="J52" s="1162"/>
      <c r="K52" s="63">
        <v>1379</v>
      </c>
      <c r="L52" s="64">
        <v>1383</v>
      </c>
      <c r="M52" s="64">
        <v>1302</v>
      </c>
      <c r="N52" s="64">
        <v>1328</v>
      </c>
      <c r="O52" s="65">
        <v>1437</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516</v>
      </c>
      <c r="L53" s="69">
        <v>554</v>
      </c>
      <c r="M53" s="69">
        <v>539</v>
      </c>
      <c r="N53" s="69">
        <v>584</v>
      </c>
      <c r="O53" s="70">
        <v>579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598</v>
      </c>
      <c r="P56" s="48"/>
      <c r="Q56" s="48"/>
      <c r="R56" s="48"/>
      <c r="S56" s="48"/>
      <c r="T56" s="48"/>
      <c r="U56" s="48"/>
    </row>
    <row r="57" spans="1:21" ht="31.5" customHeight="1" thickBot="1">
      <c r="A57" s="48"/>
      <c r="B57" s="76"/>
      <c r="C57" s="77"/>
      <c r="D57" s="77"/>
      <c r="E57" s="78"/>
      <c r="F57" s="78"/>
      <c r="G57" s="78"/>
      <c r="H57" s="78"/>
      <c r="I57" s="78"/>
      <c r="J57" s="79" t="s">
        <v>2</v>
      </c>
      <c r="K57" s="80" t="s">
        <v>599</v>
      </c>
      <c r="L57" s="81" t="s">
        <v>600</v>
      </c>
      <c r="M57" s="81" t="s">
        <v>601</v>
      </c>
      <c r="N57" s="81" t="s">
        <v>602</v>
      </c>
      <c r="O57" s="82" t="s">
        <v>603</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95BzLiy8CHcoWfGJPFSqFIdHVkZ/7xtZXiXQYwQZssErtotyZBPu9A6EPvdVGAva39p5j8UcWXnPboiCOQgUQ==" saltValue="aRJ/oaPD/2hXGAd7rtr3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579</v>
      </c>
      <c r="J40" s="103" t="s">
        <v>580</v>
      </c>
      <c r="K40" s="103" t="s">
        <v>581</v>
      </c>
      <c r="L40" s="103" t="s">
        <v>582</v>
      </c>
      <c r="M40" s="104" t="s">
        <v>583</v>
      </c>
    </row>
    <row r="41" spans="2:13" ht="27.75" customHeight="1">
      <c r="B41" s="1184" t="s">
        <v>32</v>
      </c>
      <c r="C41" s="1185"/>
      <c r="D41" s="105"/>
      <c r="E41" s="1190" t="s">
        <v>33</v>
      </c>
      <c r="F41" s="1190"/>
      <c r="G41" s="1190"/>
      <c r="H41" s="1191"/>
      <c r="I41" s="355">
        <v>13695</v>
      </c>
      <c r="J41" s="356">
        <v>14464</v>
      </c>
      <c r="K41" s="356">
        <v>15202</v>
      </c>
      <c r="L41" s="356">
        <v>14820</v>
      </c>
      <c r="M41" s="357">
        <v>14173</v>
      </c>
    </row>
    <row r="42" spans="2:13" ht="27.75" customHeight="1">
      <c r="B42" s="1186"/>
      <c r="C42" s="1187"/>
      <c r="D42" s="106"/>
      <c r="E42" s="1192" t="s">
        <v>34</v>
      </c>
      <c r="F42" s="1192"/>
      <c r="G42" s="1192"/>
      <c r="H42" s="1193"/>
      <c r="I42" s="358">
        <v>2</v>
      </c>
      <c r="J42" s="359">
        <v>2</v>
      </c>
      <c r="K42" s="359">
        <v>1</v>
      </c>
      <c r="L42" s="359">
        <v>1</v>
      </c>
      <c r="M42" s="360">
        <v>0</v>
      </c>
    </row>
    <row r="43" spans="2:13" ht="27.75" customHeight="1">
      <c r="B43" s="1186"/>
      <c r="C43" s="1187"/>
      <c r="D43" s="106"/>
      <c r="E43" s="1192" t="s">
        <v>35</v>
      </c>
      <c r="F43" s="1192"/>
      <c r="G43" s="1192"/>
      <c r="H43" s="1193"/>
      <c r="I43" s="358">
        <v>4613</v>
      </c>
      <c r="J43" s="359">
        <v>4423</v>
      </c>
      <c r="K43" s="359">
        <v>4103</v>
      </c>
      <c r="L43" s="359">
        <v>3672</v>
      </c>
      <c r="M43" s="360">
        <v>3445</v>
      </c>
    </row>
    <row r="44" spans="2:13" ht="27.75" customHeight="1">
      <c r="B44" s="1186"/>
      <c r="C44" s="1187"/>
      <c r="D44" s="106"/>
      <c r="E44" s="1192" t="s">
        <v>36</v>
      </c>
      <c r="F44" s="1192"/>
      <c r="G44" s="1192"/>
      <c r="H44" s="1193"/>
      <c r="I44" s="358">
        <v>3</v>
      </c>
      <c r="J44" s="359">
        <v>2</v>
      </c>
      <c r="K44" s="359">
        <v>2</v>
      </c>
      <c r="L44" s="359">
        <v>1</v>
      </c>
      <c r="M44" s="360">
        <v>1</v>
      </c>
    </row>
    <row r="45" spans="2:13" ht="27.75" customHeight="1">
      <c r="B45" s="1186"/>
      <c r="C45" s="1187"/>
      <c r="D45" s="106"/>
      <c r="E45" s="1192" t="s">
        <v>37</v>
      </c>
      <c r="F45" s="1192"/>
      <c r="G45" s="1192"/>
      <c r="H45" s="1193"/>
      <c r="I45" s="358">
        <v>1496</v>
      </c>
      <c r="J45" s="359">
        <v>1429</v>
      </c>
      <c r="K45" s="359">
        <v>1418</v>
      </c>
      <c r="L45" s="359">
        <v>1344</v>
      </c>
      <c r="M45" s="360">
        <v>1362</v>
      </c>
    </row>
    <row r="46" spans="2:13" ht="27.75" customHeight="1">
      <c r="B46" s="1186"/>
      <c r="C46" s="1187"/>
      <c r="D46" s="107"/>
      <c r="E46" s="1192" t="s">
        <v>38</v>
      </c>
      <c r="F46" s="1192"/>
      <c r="G46" s="1192"/>
      <c r="H46" s="1193"/>
      <c r="I46" s="358" t="s">
        <v>538</v>
      </c>
      <c r="J46" s="359" t="s">
        <v>538</v>
      </c>
      <c r="K46" s="359" t="s">
        <v>538</v>
      </c>
      <c r="L46" s="359" t="s">
        <v>538</v>
      </c>
      <c r="M46" s="360" t="s">
        <v>538</v>
      </c>
    </row>
    <row r="47" spans="2:13" ht="27.75" customHeight="1">
      <c r="B47" s="1186"/>
      <c r="C47" s="1187"/>
      <c r="D47" s="108"/>
      <c r="E47" s="1194" t="s">
        <v>39</v>
      </c>
      <c r="F47" s="1195"/>
      <c r="G47" s="1195"/>
      <c r="H47" s="1196"/>
      <c r="I47" s="358" t="s">
        <v>538</v>
      </c>
      <c r="J47" s="359" t="s">
        <v>538</v>
      </c>
      <c r="K47" s="359" t="s">
        <v>538</v>
      </c>
      <c r="L47" s="359" t="s">
        <v>538</v>
      </c>
      <c r="M47" s="360" t="s">
        <v>538</v>
      </c>
    </row>
    <row r="48" spans="2:13" ht="27.75" customHeight="1">
      <c r="B48" s="1186"/>
      <c r="C48" s="1187"/>
      <c r="D48" s="106"/>
      <c r="E48" s="1192" t="s">
        <v>40</v>
      </c>
      <c r="F48" s="1192"/>
      <c r="G48" s="1192"/>
      <c r="H48" s="1193"/>
      <c r="I48" s="358" t="s">
        <v>538</v>
      </c>
      <c r="J48" s="359" t="s">
        <v>538</v>
      </c>
      <c r="K48" s="359" t="s">
        <v>538</v>
      </c>
      <c r="L48" s="359" t="s">
        <v>538</v>
      </c>
      <c r="M48" s="360" t="s">
        <v>538</v>
      </c>
    </row>
    <row r="49" spans="2:13" ht="27.75" customHeight="1">
      <c r="B49" s="1188"/>
      <c r="C49" s="1189"/>
      <c r="D49" s="106"/>
      <c r="E49" s="1192" t="s">
        <v>41</v>
      </c>
      <c r="F49" s="1192"/>
      <c r="G49" s="1192"/>
      <c r="H49" s="1193"/>
      <c r="I49" s="358" t="s">
        <v>538</v>
      </c>
      <c r="J49" s="359" t="s">
        <v>538</v>
      </c>
      <c r="K49" s="359" t="s">
        <v>538</v>
      </c>
      <c r="L49" s="359" t="s">
        <v>538</v>
      </c>
      <c r="M49" s="360" t="s">
        <v>538</v>
      </c>
    </row>
    <row r="50" spans="2:13" ht="27.75" customHeight="1">
      <c r="B50" s="1197" t="s">
        <v>42</v>
      </c>
      <c r="C50" s="1198"/>
      <c r="D50" s="109"/>
      <c r="E50" s="1192" t="s">
        <v>43</v>
      </c>
      <c r="F50" s="1192"/>
      <c r="G50" s="1192"/>
      <c r="H50" s="1193"/>
      <c r="I50" s="358">
        <v>3040</v>
      </c>
      <c r="J50" s="359">
        <v>3294</v>
      </c>
      <c r="K50" s="359">
        <v>3445</v>
      </c>
      <c r="L50" s="359">
        <v>3819</v>
      </c>
      <c r="M50" s="360">
        <v>4186</v>
      </c>
    </row>
    <row r="51" spans="2:13" ht="27.75" customHeight="1">
      <c r="B51" s="1186"/>
      <c r="C51" s="1187"/>
      <c r="D51" s="106"/>
      <c r="E51" s="1192" t="s">
        <v>44</v>
      </c>
      <c r="F51" s="1192"/>
      <c r="G51" s="1192"/>
      <c r="H51" s="1193"/>
      <c r="I51" s="358">
        <v>237</v>
      </c>
      <c r="J51" s="359">
        <v>192</v>
      </c>
      <c r="K51" s="359">
        <v>152</v>
      </c>
      <c r="L51" s="359">
        <v>125</v>
      </c>
      <c r="M51" s="360">
        <v>1329</v>
      </c>
    </row>
    <row r="52" spans="2:13" ht="27.75" customHeight="1">
      <c r="B52" s="1188"/>
      <c r="C52" s="1189"/>
      <c r="D52" s="106"/>
      <c r="E52" s="1192" t="s">
        <v>45</v>
      </c>
      <c r="F52" s="1192"/>
      <c r="G52" s="1192"/>
      <c r="H52" s="1193"/>
      <c r="I52" s="358">
        <v>12985</v>
      </c>
      <c r="J52" s="359">
        <v>12649</v>
      </c>
      <c r="K52" s="359">
        <v>12637</v>
      </c>
      <c r="L52" s="359">
        <v>12503</v>
      </c>
      <c r="M52" s="360">
        <v>12029</v>
      </c>
    </row>
    <row r="53" spans="2:13" ht="27.75" customHeight="1" thickBot="1">
      <c r="B53" s="1199" t="s">
        <v>46</v>
      </c>
      <c r="C53" s="1200"/>
      <c r="D53" s="110"/>
      <c r="E53" s="1201" t="s">
        <v>47</v>
      </c>
      <c r="F53" s="1201"/>
      <c r="G53" s="1201"/>
      <c r="H53" s="1202"/>
      <c r="I53" s="361">
        <v>3546</v>
      </c>
      <c r="J53" s="362">
        <v>4185</v>
      </c>
      <c r="K53" s="362">
        <v>4492</v>
      </c>
      <c r="L53" s="362">
        <v>3391</v>
      </c>
      <c r="M53" s="363">
        <v>1436</v>
      </c>
    </row>
    <row r="54" spans="2:13" ht="27.75" customHeight="1">
      <c r="B54" s="111" t="s">
        <v>48</v>
      </c>
      <c r="C54" s="112"/>
      <c r="D54" s="112"/>
      <c r="E54" s="113"/>
      <c r="F54" s="113"/>
      <c r="G54" s="113"/>
      <c r="H54" s="113"/>
      <c r="I54" s="114"/>
      <c r="J54" s="114"/>
      <c r="K54" s="114"/>
      <c r="L54" s="114"/>
      <c r="M54" s="114"/>
    </row>
    <row r="55" spans="2:13"/>
  </sheetData>
  <sheetProtection algorithmName="SHA-512" hashValue="FPH+pn2XJ99MjfqCvBwGY4F8MKxLJLtEO+iOz2da3KU3R9xaGwTqSNFPXHXEeCdpckFJC+fEk4WIG/7N+oNZfw==" saltValue="4kJTJ3eZGW/k+xlQfnYO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581</v>
      </c>
      <c r="G54" s="119" t="s">
        <v>582</v>
      </c>
      <c r="H54" s="120" t="s">
        <v>583</v>
      </c>
    </row>
    <row r="55" spans="2:8" ht="52.5" customHeight="1">
      <c r="B55" s="121"/>
      <c r="C55" s="1211" t="s">
        <v>50</v>
      </c>
      <c r="D55" s="1211"/>
      <c r="E55" s="1212"/>
      <c r="F55" s="122">
        <v>2000</v>
      </c>
      <c r="G55" s="122">
        <v>2237</v>
      </c>
      <c r="H55" s="123">
        <v>2478</v>
      </c>
    </row>
    <row r="56" spans="2:8" ht="52.5" customHeight="1">
      <c r="B56" s="124"/>
      <c r="C56" s="1213" t="s">
        <v>51</v>
      </c>
      <c r="D56" s="1213"/>
      <c r="E56" s="1214"/>
      <c r="F56" s="125">
        <v>426</v>
      </c>
      <c r="G56" s="125">
        <v>572</v>
      </c>
      <c r="H56" s="126">
        <v>818</v>
      </c>
    </row>
    <row r="57" spans="2:8" ht="53.25" customHeight="1">
      <c r="B57" s="124"/>
      <c r="C57" s="1215" t="s">
        <v>52</v>
      </c>
      <c r="D57" s="1215"/>
      <c r="E57" s="1216"/>
      <c r="F57" s="127">
        <v>1365</v>
      </c>
      <c r="G57" s="127">
        <v>1468</v>
      </c>
      <c r="H57" s="128">
        <v>1915</v>
      </c>
    </row>
    <row r="58" spans="2:8" ht="45.75" customHeight="1">
      <c r="B58" s="129"/>
      <c r="C58" s="1203" t="s">
        <v>612</v>
      </c>
      <c r="D58" s="1204"/>
      <c r="E58" s="1205"/>
      <c r="F58" s="130">
        <v>900</v>
      </c>
      <c r="G58" s="130">
        <v>1000</v>
      </c>
      <c r="H58" s="131">
        <v>1150</v>
      </c>
    </row>
    <row r="59" spans="2:8" ht="45.75" customHeight="1">
      <c r="B59" s="129"/>
      <c r="C59" s="1203" t="s">
        <v>613</v>
      </c>
      <c r="D59" s="1204"/>
      <c r="E59" s="1205"/>
      <c r="F59" s="130">
        <v>0</v>
      </c>
      <c r="G59" s="130">
        <v>0</v>
      </c>
      <c r="H59" s="131">
        <v>400</v>
      </c>
    </row>
    <row r="60" spans="2:8" ht="45.75" customHeight="1">
      <c r="B60" s="129"/>
      <c r="C60" s="1203" t="s">
        <v>614</v>
      </c>
      <c r="D60" s="1204"/>
      <c r="E60" s="1205"/>
      <c r="F60" s="130">
        <v>314</v>
      </c>
      <c r="G60" s="130">
        <v>303</v>
      </c>
      <c r="H60" s="131">
        <v>296</v>
      </c>
    </row>
    <row r="61" spans="2:8" ht="45.75" customHeight="1">
      <c r="B61" s="129"/>
      <c r="C61" s="1203" t="s">
        <v>615</v>
      </c>
      <c r="D61" s="1204"/>
      <c r="E61" s="1205"/>
      <c r="F61" s="130">
        <v>0</v>
      </c>
      <c r="G61" s="130">
        <v>36</v>
      </c>
      <c r="H61" s="131">
        <v>34</v>
      </c>
    </row>
    <row r="62" spans="2:8" ht="45.75" customHeight="1" thickBot="1">
      <c r="B62" s="132"/>
      <c r="C62" s="1206" t="s">
        <v>616</v>
      </c>
      <c r="D62" s="1207"/>
      <c r="E62" s="1208"/>
      <c r="F62" s="133">
        <v>11</v>
      </c>
      <c r="G62" s="133">
        <v>22</v>
      </c>
      <c r="H62" s="134">
        <v>34</v>
      </c>
    </row>
    <row r="63" spans="2:8" ht="52.5" customHeight="1" thickBot="1">
      <c r="B63" s="135"/>
      <c r="C63" s="1209" t="s">
        <v>53</v>
      </c>
      <c r="D63" s="1209"/>
      <c r="E63" s="1210"/>
      <c r="F63" s="136">
        <v>3791</v>
      </c>
      <c r="G63" s="136">
        <v>4276</v>
      </c>
      <c r="H63" s="137">
        <v>5211</v>
      </c>
    </row>
    <row r="64" spans="2:8"/>
  </sheetData>
  <sheetProtection algorithmName="SHA-512" hashValue="wDHLlQheQxM1252GVevmaicdXn/keAQk2twO3pNvwnMKF15JqWH2ZjAudtUuL+psWPbcgfORBJfgjWAwPdP00Q==" saltValue="wnZL7pczRhgnZelSpEY3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576</v>
      </c>
      <c r="G2" s="151"/>
      <c r="H2" s="152"/>
    </row>
    <row r="3" spans="1:8">
      <c r="A3" s="148" t="s">
        <v>569</v>
      </c>
      <c r="B3" s="153"/>
      <c r="C3" s="154"/>
      <c r="D3" s="155">
        <v>66348</v>
      </c>
      <c r="E3" s="156"/>
      <c r="F3" s="157">
        <v>108252</v>
      </c>
      <c r="G3" s="158"/>
      <c r="H3" s="159"/>
    </row>
    <row r="4" spans="1:8">
      <c r="A4" s="160"/>
      <c r="B4" s="161"/>
      <c r="C4" s="162"/>
      <c r="D4" s="163">
        <v>45172</v>
      </c>
      <c r="E4" s="164"/>
      <c r="F4" s="165">
        <v>50321</v>
      </c>
      <c r="G4" s="166"/>
      <c r="H4" s="167"/>
    </row>
    <row r="5" spans="1:8">
      <c r="A5" s="148" t="s">
        <v>571</v>
      </c>
      <c r="B5" s="153"/>
      <c r="C5" s="154"/>
      <c r="D5" s="155">
        <v>168600</v>
      </c>
      <c r="E5" s="156"/>
      <c r="F5" s="157">
        <v>93492</v>
      </c>
      <c r="G5" s="158"/>
      <c r="H5" s="159"/>
    </row>
    <row r="6" spans="1:8">
      <c r="A6" s="160"/>
      <c r="B6" s="161"/>
      <c r="C6" s="162"/>
      <c r="D6" s="163">
        <v>140957</v>
      </c>
      <c r="E6" s="164"/>
      <c r="F6" s="165">
        <v>53316</v>
      </c>
      <c r="G6" s="166"/>
      <c r="H6" s="167"/>
    </row>
    <row r="7" spans="1:8">
      <c r="A7" s="148" t="s">
        <v>572</v>
      </c>
      <c r="B7" s="153"/>
      <c r="C7" s="154"/>
      <c r="D7" s="155">
        <v>174334</v>
      </c>
      <c r="E7" s="156"/>
      <c r="F7" s="157">
        <v>94796</v>
      </c>
      <c r="G7" s="158"/>
      <c r="H7" s="159"/>
    </row>
    <row r="8" spans="1:8">
      <c r="A8" s="160"/>
      <c r="B8" s="161"/>
      <c r="C8" s="162"/>
      <c r="D8" s="163">
        <v>126476</v>
      </c>
      <c r="E8" s="164"/>
      <c r="F8" s="165">
        <v>55781</v>
      </c>
      <c r="G8" s="166"/>
      <c r="H8" s="167"/>
    </row>
    <row r="9" spans="1:8">
      <c r="A9" s="148" t="s">
        <v>573</v>
      </c>
      <c r="B9" s="153"/>
      <c r="C9" s="154"/>
      <c r="D9" s="155">
        <v>81479</v>
      </c>
      <c r="E9" s="156"/>
      <c r="F9" s="157">
        <v>97758</v>
      </c>
      <c r="G9" s="158"/>
      <c r="H9" s="159"/>
    </row>
    <row r="10" spans="1:8">
      <c r="A10" s="160"/>
      <c r="B10" s="161"/>
      <c r="C10" s="162"/>
      <c r="D10" s="163">
        <v>47561</v>
      </c>
      <c r="E10" s="164"/>
      <c r="F10" s="165">
        <v>45946</v>
      </c>
      <c r="G10" s="166"/>
      <c r="H10" s="167"/>
    </row>
    <row r="11" spans="1:8">
      <c r="A11" s="148" t="s">
        <v>574</v>
      </c>
      <c r="B11" s="153"/>
      <c r="C11" s="154"/>
      <c r="D11" s="155">
        <v>89654</v>
      </c>
      <c r="E11" s="156"/>
      <c r="F11" s="157">
        <v>91338</v>
      </c>
      <c r="G11" s="158"/>
      <c r="H11" s="159"/>
    </row>
    <row r="12" spans="1:8">
      <c r="A12" s="160"/>
      <c r="B12" s="161"/>
      <c r="C12" s="168"/>
      <c r="D12" s="163">
        <v>51038</v>
      </c>
      <c r="E12" s="164"/>
      <c r="F12" s="165">
        <v>43989</v>
      </c>
      <c r="G12" s="166"/>
      <c r="H12" s="167"/>
    </row>
    <row r="13" spans="1:8">
      <c r="A13" s="148"/>
      <c r="B13" s="153"/>
      <c r="C13" s="169"/>
      <c r="D13" s="170">
        <v>116083</v>
      </c>
      <c r="E13" s="171"/>
      <c r="F13" s="172">
        <v>97127</v>
      </c>
      <c r="G13" s="173"/>
      <c r="H13" s="159"/>
    </row>
    <row r="14" spans="1:8">
      <c r="A14" s="160"/>
      <c r="B14" s="161"/>
      <c r="C14" s="162"/>
      <c r="D14" s="163">
        <v>82241</v>
      </c>
      <c r="E14" s="164"/>
      <c r="F14" s="165">
        <v>49871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4.3899999999999997</v>
      </c>
      <c r="C19" s="174">
        <f>ROUND(VALUE(SUBSTITUTE(実質収支比率等に係る経年分析!G$48,"▲","-")),2)</f>
        <v>2.25</v>
      </c>
      <c r="D19" s="174">
        <f>ROUND(VALUE(SUBSTITUTE(実質収支比率等に係る経年分析!H$48,"▲","-")),2)</f>
        <v>7.63</v>
      </c>
      <c r="E19" s="174">
        <f>ROUND(VALUE(SUBSTITUTE(実質収支比率等に係る経年分析!I$48,"▲","-")),2)</f>
        <v>11.54</v>
      </c>
      <c r="F19" s="174">
        <f>ROUND(VALUE(SUBSTITUTE(実質収支比率等に係る経年分析!J$48,"▲","-")),2)</f>
        <v>10.49</v>
      </c>
    </row>
    <row r="20" spans="1:11">
      <c r="A20" s="174" t="s">
        <v>57</v>
      </c>
      <c r="B20" s="174">
        <f>ROUND(VALUE(SUBSTITUTE(実質収支比率等に係る経年分析!F$47,"▲","-")),2)</f>
        <v>32.700000000000003</v>
      </c>
      <c r="C20" s="174">
        <f>ROUND(VALUE(SUBSTITUTE(実質収支比率等に係る経年分析!G$47,"▲","-")),2)</f>
        <v>32.17</v>
      </c>
      <c r="D20" s="174">
        <f>ROUND(VALUE(SUBSTITUTE(実質収支比率等に係る経年分析!H$47,"▲","-")),2)</f>
        <v>32.07</v>
      </c>
      <c r="E20" s="174">
        <f>ROUND(VALUE(SUBSTITUTE(実質収支比率等に係る経年分析!I$47,"▲","-")),2)</f>
        <v>34.700000000000003</v>
      </c>
      <c r="F20" s="174">
        <f>ROUND(VALUE(SUBSTITUTE(実質収支比率等に係る経年分析!J$47,"▲","-")),2)</f>
        <v>39.020000000000003</v>
      </c>
    </row>
    <row r="21" spans="1:11">
      <c r="A21" s="174" t="s">
        <v>58</v>
      </c>
      <c r="B21" s="174">
        <f>IF(ISNUMBER(VALUE(SUBSTITUTE(実質収支比率等に係る経年分析!F$49,"▲","-"))),ROUND(VALUE(SUBSTITUTE(実質収支比率等に係る経年分析!F$49,"▲","-")),2),NA())</f>
        <v>0.91</v>
      </c>
      <c r="C21" s="174">
        <f>IF(ISNUMBER(VALUE(SUBSTITUTE(実質収支比率等に係る経年分析!G$49,"▲","-"))),ROUND(VALUE(SUBSTITUTE(実質収支比率等に係る経年分析!G$49,"▲","-")),2),NA())</f>
        <v>-4.12</v>
      </c>
      <c r="D21" s="174">
        <f>IF(ISNUMBER(VALUE(SUBSTITUTE(実質収支比率等に係る経年分析!H$49,"▲","-"))),ROUND(VALUE(SUBSTITUTE(実質収支比率等に係る経年分析!H$49,"▲","-")),2),NA())</f>
        <v>4.1100000000000003</v>
      </c>
      <c r="E21" s="174">
        <f>IF(ISNUMBER(VALUE(SUBSTITUTE(実質収支比率等に係る経年分析!I$49,"▲","-"))),ROUND(VALUE(SUBSTITUTE(実質収支比率等に係る経年分析!I$49,"▲","-")),2),NA())</f>
        <v>2.3199999999999998</v>
      </c>
      <c r="F21" s="174">
        <f>IF(ISNUMBER(VALUE(SUBSTITUTE(実質収支比率等に係る経年分析!J$49,"▲","-"))),ROUND(VALUE(SUBSTITUTE(実質収支比率等に係る経年分析!J$49,"▲","-")),2),NA())</f>
        <v>-2.14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0.23</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介護保険事業特別会計（保険事業勘定）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0.82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0.34</v>
      </c>
    </row>
    <row r="30" spans="1:11">
      <c r="A30" s="175" t="str">
        <f>IF(連結実質赤字比率に係る赤字・黒字の構成分析!C$40="",NA(),連結実質赤字比率に係る赤字・黒字の構成分析!C$40)</f>
        <v>温泉地区残土処分場事業特別会計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1.49</v>
      </c>
    </row>
    <row r="31" spans="1:11">
      <c r="A31" s="175" t="str">
        <f>IF(連結実質赤字比率に係る赤字・黒字の構成分析!C$39="",NA(),連結実質赤字比率に係る赤字・黒字の構成分析!C$39)</f>
        <v>浜坂温泉配湯事業会計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1.74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2.0299999999999998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2.29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2.62</v>
      </c>
    </row>
    <row r="32" spans="1:11">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5.92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4.95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3.67</v>
      </c>
    </row>
    <row r="33" spans="1:16">
      <c r="A33" s="175" t="str">
        <f>IF(連結実質赤字比率に係る赤字・黒字の構成分析!C$37="",NA(),連結実質赤字比率に係る赤字・黒字の構成分析!C$37)</f>
        <v>浜坂地区残土処分場事業特別会計</v>
      </c>
      <c r="B33" s="175">
        <f>IF(ROUND(VALUE(SUBSTITUTE(連結実質赤字比率に係る赤字・黒字の構成分析!F$37,"▲", "-")), 2) &lt; 0, ABS(ROUND(VALUE(SUBSTITUTE(連結実質赤字比率に係る赤字・黒字の構成分析!F$37,"▲", "-")), 2)), NA())</f>
        <v>1.88</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5.1100000000000003</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2.3199999999999998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5.32</v>
      </c>
    </row>
    <row r="34" spans="1:16">
      <c r="A34" s="175" t="str">
        <f>IF(連結実質赤字比率に係る赤字・黒字の構成分析!C$36="",NA(),連結実質赤字比率に係る赤字・黒字の構成分析!C$36)</f>
        <v>公立浜坂病院事業会計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2.64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7.53</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12.7</v>
      </c>
    </row>
    <row r="36" spans="1:16">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10.199999999999999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12.74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1379</v>
      </c>
      <c r="E42" s="176"/>
      <c r="F42" s="176"/>
      <c r="G42" s="176">
        <f>'実質公債費比率（分子）の構造'!L$52</f>
        <v>1383</v>
      </c>
      <c r="H42" s="176"/>
      <c r="I42" s="176"/>
      <c r="J42" s="176">
        <f>'実質公債費比率（分子）の構造'!M$52</f>
        <v>1302</v>
      </c>
      <c r="K42" s="176"/>
      <c r="L42" s="176"/>
      <c r="M42" s="176">
        <f>'実質公債費比率（分子）の構造'!N$52</f>
        <v>1328</v>
      </c>
      <c r="N42" s="176"/>
      <c r="O42" s="176"/>
      <c r="P42" s="176">
        <f>'実質公債費比率（分子）の構造'!O$52</f>
        <v>1437</v>
      </c>
    </row>
    <row r="43" spans="1:16">
      <c r="A43" s="176" t="s">
        <v>18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67</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c r="A46" s="176" t="s">
        <v>68</v>
      </c>
      <c r="B46" s="176">
        <f>'実質公債費比率（分子）の構造'!K$48</f>
        <v>506</v>
      </c>
      <c r="C46" s="176"/>
      <c r="D46" s="176"/>
      <c r="E46" s="176">
        <f>'実質公債費比率（分子）の構造'!L$48</f>
        <v>500</v>
      </c>
      <c r="F46" s="176"/>
      <c r="G46" s="176"/>
      <c r="H46" s="176">
        <f>'実質公債費比率（分子）の構造'!M$48</f>
        <v>464</v>
      </c>
      <c r="I46" s="176"/>
      <c r="J46" s="176"/>
      <c r="K46" s="176">
        <f>'実質公債費比率（分子）の構造'!N$48</f>
        <v>468</v>
      </c>
      <c r="L46" s="176"/>
      <c r="M46" s="176"/>
      <c r="N46" s="176">
        <f>'実質公債費比率（分子）の構造'!O$48</f>
        <v>499</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1389</v>
      </c>
      <c r="C49" s="176"/>
      <c r="D49" s="176"/>
      <c r="E49" s="176">
        <f>'実質公債費比率（分子）の構造'!L$45</f>
        <v>1437</v>
      </c>
      <c r="F49" s="176"/>
      <c r="G49" s="176"/>
      <c r="H49" s="176">
        <f>'実質公債費比率（分子）の構造'!M$45</f>
        <v>1377</v>
      </c>
      <c r="I49" s="176"/>
      <c r="J49" s="176"/>
      <c r="K49" s="176">
        <f>'実質公債費比率（分子）の構造'!N$45</f>
        <v>1444</v>
      </c>
      <c r="L49" s="176"/>
      <c r="M49" s="176"/>
      <c r="N49" s="176">
        <f>'実質公債費比率（分子）の構造'!O$45</f>
        <v>1516</v>
      </c>
      <c r="O49" s="176"/>
      <c r="P49" s="176"/>
    </row>
    <row r="50" spans="1:16">
      <c r="A50" s="176" t="s">
        <v>72</v>
      </c>
      <c r="B50" s="176" t="e">
        <f>NA()</f>
        <v>#N/A</v>
      </c>
      <c r="C50" s="176">
        <f>IF(ISNUMBER('実質公債費比率（分子）の構造'!K$53),'実質公債費比率（分子）の構造'!K$53,NA())</f>
        <v>516</v>
      </c>
      <c r="D50" s="176" t="e">
        <f>NA()</f>
        <v>#N/A</v>
      </c>
      <c r="E50" s="176" t="e">
        <f>NA()</f>
        <v>#N/A</v>
      </c>
      <c r="F50" s="176">
        <f>IF(ISNUMBER('実質公債費比率（分子）の構造'!L$53),'実質公債費比率（分子）の構造'!L$53,NA())</f>
        <v>554</v>
      </c>
      <c r="G50" s="176" t="e">
        <f>NA()</f>
        <v>#N/A</v>
      </c>
      <c r="H50" s="176" t="e">
        <f>NA()</f>
        <v>#N/A</v>
      </c>
      <c r="I50" s="176">
        <f>IF(ISNUMBER('実質公債費比率（分子）の構造'!M$53),'実質公債費比率（分子）の構造'!M$53,NA())</f>
        <v>539</v>
      </c>
      <c r="J50" s="176" t="e">
        <f>NA()</f>
        <v>#N/A</v>
      </c>
      <c r="K50" s="176" t="e">
        <f>NA()</f>
        <v>#N/A</v>
      </c>
      <c r="L50" s="176">
        <f>IF(ISNUMBER('実質公債費比率（分子）の構造'!N$53),'実質公債費比率（分子）の構造'!N$53,NA())</f>
        <v>584</v>
      </c>
      <c r="M50" s="176" t="e">
        <f>NA()</f>
        <v>#N/A</v>
      </c>
      <c r="N50" s="176" t="e">
        <f>NA()</f>
        <v>#N/A</v>
      </c>
      <c r="O50" s="176">
        <f>IF(ISNUMBER('実質公債費比率（分子）の構造'!O$53),'実質公債費比率（分子）の構造'!O$53,NA())</f>
        <v>579</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45</v>
      </c>
      <c r="B56" s="175"/>
      <c r="C56" s="175"/>
      <c r="D56" s="175">
        <f>'将来負担比率（分子）の構造'!I$52</f>
        <v>12985</v>
      </c>
      <c r="E56" s="175"/>
      <c r="F56" s="175"/>
      <c r="G56" s="175">
        <f>'将来負担比率（分子）の構造'!J$52</f>
        <v>12649</v>
      </c>
      <c r="H56" s="175"/>
      <c r="I56" s="175"/>
      <c r="J56" s="175">
        <f>'将来負担比率（分子）の構造'!K$52</f>
        <v>12637</v>
      </c>
      <c r="K56" s="175"/>
      <c r="L56" s="175"/>
      <c r="M56" s="175">
        <f>'将来負担比率（分子）の構造'!L$52</f>
        <v>12503</v>
      </c>
      <c r="N56" s="175"/>
      <c r="O56" s="175"/>
      <c r="P56" s="175">
        <f>'将来負担比率（分子）の構造'!M$52</f>
        <v>12029</v>
      </c>
    </row>
    <row r="57" spans="1:16">
      <c r="A57" s="175" t="s">
        <v>44</v>
      </c>
      <c r="B57" s="175"/>
      <c r="C57" s="175"/>
      <c r="D57" s="175">
        <f>'将来負担比率（分子）の構造'!I$51</f>
        <v>237</v>
      </c>
      <c r="E57" s="175"/>
      <c r="F57" s="175"/>
      <c r="G57" s="175">
        <f>'将来負担比率（分子）の構造'!J$51</f>
        <v>192</v>
      </c>
      <c r="H57" s="175"/>
      <c r="I57" s="175"/>
      <c r="J57" s="175">
        <f>'将来負担比率（分子）の構造'!K$51</f>
        <v>152</v>
      </c>
      <c r="K57" s="175"/>
      <c r="L57" s="175"/>
      <c r="M57" s="175">
        <f>'将来負担比率（分子）の構造'!L$51</f>
        <v>125</v>
      </c>
      <c r="N57" s="175"/>
      <c r="O57" s="175"/>
      <c r="P57" s="175">
        <f>'将来負担比率（分子）の構造'!M$51</f>
        <v>1329</v>
      </c>
    </row>
    <row r="58" spans="1:16">
      <c r="A58" s="175" t="s">
        <v>43</v>
      </c>
      <c r="B58" s="175"/>
      <c r="C58" s="175"/>
      <c r="D58" s="175">
        <f>'将来負担比率（分子）の構造'!I$50</f>
        <v>3040</v>
      </c>
      <c r="E58" s="175"/>
      <c r="F58" s="175"/>
      <c r="G58" s="175">
        <f>'将来負担比率（分子）の構造'!J$50</f>
        <v>3294</v>
      </c>
      <c r="H58" s="175"/>
      <c r="I58" s="175"/>
      <c r="J58" s="175">
        <f>'将来負担比率（分子）の構造'!K$50</f>
        <v>3445</v>
      </c>
      <c r="K58" s="175"/>
      <c r="L58" s="175"/>
      <c r="M58" s="175">
        <f>'将来負担比率（分子）の構造'!L$50</f>
        <v>3819</v>
      </c>
      <c r="N58" s="175"/>
      <c r="O58" s="175"/>
      <c r="P58" s="175">
        <f>'将来負担比率（分子）の構造'!M$50</f>
        <v>4186</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1496</v>
      </c>
      <c r="C62" s="175"/>
      <c r="D62" s="175"/>
      <c r="E62" s="175">
        <f>'将来負担比率（分子）の構造'!J$45</f>
        <v>1429</v>
      </c>
      <c r="F62" s="175"/>
      <c r="G62" s="175"/>
      <c r="H62" s="175">
        <f>'将来負担比率（分子）の構造'!K$45</f>
        <v>1418</v>
      </c>
      <c r="I62" s="175"/>
      <c r="J62" s="175"/>
      <c r="K62" s="175">
        <f>'将来負担比率（分子）の構造'!L$45</f>
        <v>1344</v>
      </c>
      <c r="L62" s="175"/>
      <c r="M62" s="175"/>
      <c r="N62" s="175">
        <f>'将来負担比率（分子）の構造'!M$45</f>
        <v>1362</v>
      </c>
      <c r="O62" s="175"/>
      <c r="P62" s="175"/>
    </row>
    <row r="63" spans="1:16">
      <c r="A63" s="175" t="s">
        <v>36</v>
      </c>
      <c r="B63" s="175">
        <f>'将来負担比率（分子）の構造'!I$44</f>
        <v>3</v>
      </c>
      <c r="C63" s="175"/>
      <c r="D63" s="175"/>
      <c r="E63" s="175">
        <f>'将来負担比率（分子）の構造'!J$44</f>
        <v>2</v>
      </c>
      <c r="F63" s="175"/>
      <c r="G63" s="175"/>
      <c r="H63" s="175">
        <f>'将来負担比率（分子）の構造'!K$44</f>
        <v>2</v>
      </c>
      <c r="I63" s="175"/>
      <c r="J63" s="175"/>
      <c r="K63" s="175">
        <f>'将来負担比率（分子）の構造'!L$44</f>
        <v>1</v>
      </c>
      <c r="L63" s="175"/>
      <c r="M63" s="175"/>
      <c r="N63" s="175">
        <f>'将来負担比率（分子）の構造'!M$44</f>
        <v>1</v>
      </c>
      <c r="O63" s="175"/>
      <c r="P63" s="175"/>
    </row>
    <row r="64" spans="1:16">
      <c r="A64" s="175" t="s">
        <v>35</v>
      </c>
      <c r="B64" s="175">
        <f>'将来負担比率（分子）の構造'!I$43</f>
        <v>4613</v>
      </c>
      <c r="C64" s="175"/>
      <c r="D64" s="175"/>
      <c r="E64" s="175">
        <f>'将来負担比率（分子）の構造'!J$43</f>
        <v>4423</v>
      </c>
      <c r="F64" s="175"/>
      <c r="G64" s="175"/>
      <c r="H64" s="175">
        <f>'将来負担比率（分子）の構造'!K$43</f>
        <v>4103</v>
      </c>
      <c r="I64" s="175"/>
      <c r="J64" s="175"/>
      <c r="K64" s="175">
        <f>'将来負担比率（分子）の構造'!L$43</f>
        <v>3672</v>
      </c>
      <c r="L64" s="175"/>
      <c r="M64" s="175"/>
      <c r="N64" s="175">
        <f>'将来負担比率（分子）の構造'!M$43</f>
        <v>3445</v>
      </c>
      <c r="O64" s="175"/>
      <c r="P64" s="175"/>
    </row>
    <row r="65" spans="1:16">
      <c r="A65" s="175" t="s">
        <v>34</v>
      </c>
      <c r="B65" s="175">
        <f>'将来負担比率（分子）の構造'!I$42</f>
        <v>2</v>
      </c>
      <c r="C65" s="175"/>
      <c r="D65" s="175"/>
      <c r="E65" s="175">
        <f>'将来負担比率（分子）の構造'!J$42</f>
        <v>2</v>
      </c>
      <c r="F65" s="175"/>
      <c r="G65" s="175"/>
      <c r="H65" s="175">
        <f>'将来負担比率（分子）の構造'!K$42</f>
        <v>1</v>
      </c>
      <c r="I65" s="175"/>
      <c r="J65" s="175"/>
      <c r="K65" s="175">
        <f>'将来負担比率（分子）の構造'!L$42</f>
        <v>1</v>
      </c>
      <c r="L65" s="175"/>
      <c r="M65" s="175"/>
      <c r="N65" s="175">
        <f>'将来負担比率（分子）の構造'!M$42</f>
        <v>0</v>
      </c>
      <c r="O65" s="175"/>
      <c r="P65" s="175"/>
    </row>
    <row r="66" spans="1:16">
      <c r="A66" s="175" t="s">
        <v>33</v>
      </c>
      <c r="B66" s="175">
        <f>'将来負担比率（分子）の構造'!I$41</f>
        <v>13695</v>
      </c>
      <c r="C66" s="175"/>
      <c r="D66" s="175"/>
      <c r="E66" s="175">
        <f>'将来負担比率（分子）の構造'!J$41</f>
        <v>14464</v>
      </c>
      <c r="F66" s="175"/>
      <c r="G66" s="175"/>
      <c r="H66" s="175">
        <f>'将来負担比率（分子）の構造'!K$41</f>
        <v>15202</v>
      </c>
      <c r="I66" s="175"/>
      <c r="J66" s="175"/>
      <c r="K66" s="175">
        <f>'将来負担比率（分子）の構造'!L$41</f>
        <v>14820</v>
      </c>
      <c r="L66" s="175"/>
      <c r="M66" s="175"/>
      <c r="N66" s="175">
        <f>'将来負担比率（分子）の構造'!M$41</f>
        <v>14173</v>
      </c>
      <c r="O66" s="175"/>
      <c r="P66" s="175"/>
    </row>
    <row r="67" spans="1:16">
      <c r="A67" s="175" t="s">
        <v>76</v>
      </c>
      <c r="B67" s="175" t="e">
        <f>NA()</f>
        <v>#N/A</v>
      </c>
      <c r="C67" s="175">
        <f>IF(ISNUMBER('将来負担比率（分子）の構造'!I$53), IF('将来負担比率（分子）の構造'!I$53 &lt; 0, 0, '将来負担比率（分子）の構造'!I$53), NA())</f>
        <v>3546</v>
      </c>
      <c r="D67" s="175" t="e">
        <f>NA()</f>
        <v>#N/A</v>
      </c>
      <c r="E67" s="175" t="e">
        <f>NA()</f>
        <v>#N/A</v>
      </c>
      <c r="F67" s="175">
        <f>IF(ISNUMBER('将来負担比率（分子）の構造'!J$53), IF('将来負担比率（分子）の構造'!J$53 &lt; 0, 0, '将来負担比率（分子）の構造'!J$53), NA())</f>
        <v>4185</v>
      </c>
      <c r="G67" s="175" t="e">
        <f>NA()</f>
        <v>#N/A</v>
      </c>
      <c r="H67" s="175" t="e">
        <f>NA()</f>
        <v>#N/A</v>
      </c>
      <c r="I67" s="175">
        <f>IF(ISNUMBER('将来負担比率（分子）の構造'!K$53), IF('将来負担比率（分子）の構造'!K$53 &lt; 0, 0, '将来負担比率（分子）の構造'!K$53), NA())</f>
        <v>4492</v>
      </c>
      <c r="J67" s="175" t="e">
        <f>NA()</f>
        <v>#N/A</v>
      </c>
      <c r="K67" s="175" t="e">
        <f>NA()</f>
        <v>#N/A</v>
      </c>
      <c r="L67" s="175">
        <f>IF(ISNUMBER('将来負担比率（分子）の構造'!L$53), IF('将来負担比率（分子）の構造'!L$53 &lt; 0, 0, '将来負担比率（分子）の構造'!L$53), NA())</f>
        <v>3391</v>
      </c>
      <c r="M67" s="175" t="e">
        <f>NA()</f>
        <v>#N/A</v>
      </c>
      <c r="N67" s="175" t="e">
        <f>NA()</f>
        <v>#N/A</v>
      </c>
      <c r="O67" s="175">
        <f>IF(ISNUMBER('将来負担比率（分子）の構造'!M$53), IF('将来負担比率（分子）の構造'!M$53 &lt; 0, 0, '将来負担比率（分子）の構造'!M$53), NA())</f>
        <v>1436</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2000</v>
      </c>
      <c r="C72" s="179">
        <f>基金残高に係る経年分析!G55</f>
        <v>2237</v>
      </c>
      <c r="D72" s="179">
        <f>基金残高に係る経年分析!H55</f>
        <v>2478</v>
      </c>
    </row>
    <row r="73" spans="1:16">
      <c r="A73" s="178" t="s">
        <v>79</v>
      </c>
      <c r="B73" s="179">
        <f>基金残高に係る経年分析!F56</f>
        <v>426</v>
      </c>
      <c r="C73" s="179">
        <f>基金残高に係る経年分析!G56</f>
        <v>572</v>
      </c>
      <c r="D73" s="179">
        <f>基金残高に係る経年分析!H56</f>
        <v>818</v>
      </c>
    </row>
    <row r="74" spans="1:16">
      <c r="A74" s="178" t="s">
        <v>80</v>
      </c>
      <c r="B74" s="179">
        <f>基金残高に係る経年分析!F57</f>
        <v>1365</v>
      </c>
      <c r="C74" s="179">
        <f>基金残高に係る経年分析!G57</f>
        <v>1468</v>
      </c>
      <c r="D74" s="179">
        <f>基金残高に係る経年分析!H57</f>
        <v>1915</v>
      </c>
    </row>
  </sheetData>
  <sheetProtection algorithmName="SHA-512" hashValue="Mx0zL+/8ER8T5/6+8wOcrm5tde5CTTkifbOnO2IjIxg7yCAsId/cJdi+r2IoEN1ZA32kO0UXDDkJ/J7w/WJykQ==" saltValue="KHwx0fa1WIItDPZEfYyw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231</v>
      </c>
      <c r="C5" s="610"/>
      <c r="D5" s="610"/>
      <c r="E5" s="610"/>
      <c r="F5" s="610"/>
      <c r="G5" s="610"/>
      <c r="H5" s="610"/>
      <c r="I5" s="610"/>
      <c r="J5" s="610"/>
      <c r="K5" s="610"/>
      <c r="L5" s="610"/>
      <c r="M5" s="610"/>
      <c r="N5" s="610"/>
      <c r="O5" s="610"/>
      <c r="P5" s="610"/>
      <c r="Q5" s="611"/>
      <c r="R5" s="612">
        <v>1350995</v>
      </c>
      <c r="S5" s="613"/>
      <c r="T5" s="613"/>
      <c r="U5" s="613"/>
      <c r="V5" s="613"/>
      <c r="W5" s="613"/>
      <c r="X5" s="613"/>
      <c r="Y5" s="614"/>
      <c r="Z5" s="615">
        <v>10.4</v>
      </c>
      <c r="AA5" s="615"/>
      <c r="AB5" s="615"/>
      <c r="AC5" s="615"/>
      <c r="AD5" s="616">
        <v>1350995</v>
      </c>
      <c r="AE5" s="616"/>
      <c r="AF5" s="616"/>
      <c r="AG5" s="616"/>
      <c r="AH5" s="616"/>
      <c r="AI5" s="616"/>
      <c r="AJ5" s="616"/>
      <c r="AK5" s="616"/>
      <c r="AL5" s="617">
        <v>21.2</v>
      </c>
      <c r="AM5" s="618"/>
      <c r="AN5" s="618"/>
      <c r="AO5" s="619"/>
      <c r="AP5" s="609" t="s">
        <v>232</v>
      </c>
      <c r="AQ5" s="610"/>
      <c r="AR5" s="610"/>
      <c r="AS5" s="610"/>
      <c r="AT5" s="610"/>
      <c r="AU5" s="610"/>
      <c r="AV5" s="610"/>
      <c r="AW5" s="610"/>
      <c r="AX5" s="610"/>
      <c r="AY5" s="610"/>
      <c r="AZ5" s="610"/>
      <c r="BA5" s="610"/>
      <c r="BB5" s="610"/>
      <c r="BC5" s="610"/>
      <c r="BD5" s="610"/>
      <c r="BE5" s="610"/>
      <c r="BF5" s="611"/>
      <c r="BG5" s="623">
        <v>1325404</v>
      </c>
      <c r="BH5" s="624"/>
      <c r="BI5" s="624"/>
      <c r="BJ5" s="624"/>
      <c r="BK5" s="624"/>
      <c r="BL5" s="624"/>
      <c r="BM5" s="624"/>
      <c r="BN5" s="625"/>
      <c r="BO5" s="626">
        <v>98.1</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c r="B6" s="620" t="s">
        <v>237</v>
      </c>
      <c r="C6" s="621"/>
      <c r="D6" s="621"/>
      <c r="E6" s="621"/>
      <c r="F6" s="621"/>
      <c r="G6" s="621"/>
      <c r="H6" s="621"/>
      <c r="I6" s="621"/>
      <c r="J6" s="621"/>
      <c r="K6" s="621"/>
      <c r="L6" s="621"/>
      <c r="M6" s="621"/>
      <c r="N6" s="621"/>
      <c r="O6" s="621"/>
      <c r="P6" s="621"/>
      <c r="Q6" s="622"/>
      <c r="R6" s="623">
        <v>106251</v>
      </c>
      <c r="S6" s="624"/>
      <c r="T6" s="624"/>
      <c r="U6" s="624"/>
      <c r="V6" s="624"/>
      <c r="W6" s="624"/>
      <c r="X6" s="624"/>
      <c r="Y6" s="625"/>
      <c r="Z6" s="626">
        <v>0.8</v>
      </c>
      <c r="AA6" s="626"/>
      <c r="AB6" s="626"/>
      <c r="AC6" s="626"/>
      <c r="AD6" s="627">
        <v>106251</v>
      </c>
      <c r="AE6" s="627"/>
      <c r="AF6" s="627"/>
      <c r="AG6" s="627"/>
      <c r="AH6" s="627"/>
      <c r="AI6" s="627"/>
      <c r="AJ6" s="627"/>
      <c r="AK6" s="627"/>
      <c r="AL6" s="628">
        <v>1.7</v>
      </c>
      <c r="AM6" s="629"/>
      <c r="AN6" s="629"/>
      <c r="AO6" s="630"/>
      <c r="AP6" s="620" t="s">
        <v>238</v>
      </c>
      <c r="AQ6" s="621"/>
      <c r="AR6" s="621"/>
      <c r="AS6" s="621"/>
      <c r="AT6" s="621"/>
      <c r="AU6" s="621"/>
      <c r="AV6" s="621"/>
      <c r="AW6" s="621"/>
      <c r="AX6" s="621"/>
      <c r="AY6" s="621"/>
      <c r="AZ6" s="621"/>
      <c r="BA6" s="621"/>
      <c r="BB6" s="621"/>
      <c r="BC6" s="621"/>
      <c r="BD6" s="621"/>
      <c r="BE6" s="621"/>
      <c r="BF6" s="622"/>
      <c r="BG6" s="623">
        <v>1325404</v>
      </c>
      <c r="BH6" s="624"/>
      <c r="BI6" s="624"/>
      <c r="BJ6" s="624"/>
      <c r="BK6" s="624"/>
      <c r="BL6" s="624"/>
      <c r="BM6" s="624"/>
      <c r="BN6" s="625"/>
      <c r="BO6" s="626">
        <v>98.1</v>
      </c>
      <c r="BP6" s="626"/>
      <c r="BQ6" s="626"/>
      <c r="BR6" s="626"/>
      <c r="BS6" s="627" t="s">
        <v>239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98183</v>
      </c>
      <c r="CS6" s="624"/>
      <c r="CT6" s="624"/>
      <c r="CU6" s="624"/>
      <c r="CV6" s="624"/>
      <c r="CW6" s="624"/>
      <c r="CX6" s="624"/>
      <c r="CY6" s="625"/>
      <c r="CZ6" s="617">
        <v>0.8</v>
      </c>
      <c r="DA6" s="618"/>
      <c r="DB6" s="618"/>
      <c r="DC6" s="634"/>
      <c r="DD6" s="632" t="s">
        <v>239</v>
      </c>
      <c r="DE6" s="624"/>
      <c r="DF6" s="624"/>
      <c r="DG6" s="624"/>
      <c r="DH6" s="624"/>
      <c r="DI6" s="624"/>
      <c r="DJ6" s="624"/>
      <c r="DK6" s="624"/>
      <c r="DL6" s="624"/>
      <c r="DM6" s="624"/>
      <c r="DN6" s="624"/>
      <c r="DO6" s="624"/>
      <c r="DP6" s="625"/>
      <c r="DQ6" s="632">
        <v>98183</v>
      </c>
      <c r="DR6" s="624"/>
      <c r="DS6" s="624"/>
      <c r="DT6" s="624"/>
      <c r="DU6" s="624"/>
      <c r="DV6" s="624"/>
      <c r="DW6" s="624"/>
      <c r="DX6" s="624"/>
      <c r="DY6" s="624"/>
      <c r="DZ6" s="624"/>
      <c r="EA6" s="624"/>
      <c r="EB6" s="624"/>
      <c r="EC6" s="633"/>
    </row>
    <row r="7" spans="2:143" ht="11.25" customHeight="1">
      <c r="B7" s="620" t="s">
        <v>241</v>
      </c>
      <c r="C7" s="621"/>
      <c r="D7" s="621"/>
      <c r="E7" s="621"/>
      <c r="F7" s="621"/>
      <c r="G7" s="621"/>
      <c r="H7" s="621"/>
      <c r="I7" s="621"/>
      <c r="J7" s="621"/>
      <c r="K7" s="621"/>
      <c r="L7" s="621"/>
      <c r="M7" s="621"/>
      <c r="N7" s="621"/>
      <c r="O7" s="621"/>
      <c r="P7" s="621"/>
      <c r="Q7" s="622"/>
      <c r="R7" s="623">
        <v>752</v>
      </c>
      <c r="S7" s="624"/>
      <c r="T7" s="624"/>
      <c r="U7" s="624"/>
      <c r="V7" s="624"/>
      <c r="W7" s="624"/>
      <c r="X7" s="624"/>
      <c r="Y7" s="625"/>
      <c r="Z7" s="626">
        <v>0</v>
      </c>
      <c r="AA7" s="626"/>
      <c r="AB7" s="626"/>
      <c r="AC7" s="626"/>
      <c r="AD7" s="627">
        <v>752</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554657</v>
      </c>
      <c r="BH7" s="624"/>
      <c r="BI7" s="624"/>
      <c r="BJ7" s="624"/>
      <c r="BK7" s="624"/>
      <c r="BL7" s="624"/>
      <c r="BM7" s="624"/>
      <c r="BN7" s="625"/>
      <c r="BO7" s="626">
        <v>41.1</v>
      </c>
      <c r="BP7" s="626"/>
      <c r="BQ7" s="626"/>
      <c r="BR7" s="626"/>
      <c r="BS7" s="627" t="s">
        <v>239</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2073079</v>
      </c>
      <c r="CS7" s="624"/>
      <c r="CT7" s="624"/>
      <c r="CU7" s="624"/>
      <c r="CV7" s="624"/>
      <c r="CW7" s="624"/>
      <c r="CX7" s="624"/>
      <c r="CY7" s="625"/>
      <c r="CZ7" s="626">
        <v>17</v>
      </c>
      <c r="DA7" s="626"/>
      <c r="DB7" s="626"/>
      <c r="DC7" s="626"/>
      <c r="DD7" s="632">
        <v>7082</v>
      </c>
      <c r="DE7" s="624"/>
      <c r="DF7" s="624"/>
      <c r="DG7" s="624"/>
      <c r="DH7" s="624"/>
      <c r="DI7" s="624"/>
      <c r="DJ7" s="624"/>
      <c r="DK7" s="624"/>
      <c r="DL7" s="624"/>
      <c r="DM7" s="624"/>
      <c r="DN7" s="624"/>
      <c r="DO7" s="624"/>
      <c r="DP7" s="625"/>
      <c r="DQ7" s="632">
        <v>1417452</v>
      </c>
      <c r="DR7" s="624"/>
      <c r="DS7" s="624"/>
      <c r="DT7" s="624"/>
      <c r="DU7" s="624"/>
      <c r="DV7" s="624"/>
      <c r="DW7" s="624"/>
      <c r="DX7" s="624"/>
      <c r="DY7" s="624"/>
      <c r="DZ7" s="624"/>
      <c r="EA7" s="624"/>
      <c r="EB7" s="624"/>
      <c r="EC7" s="633"/>
    </row>
    <row r="8" spans="2:143" ht="11.25" customHeight="1">
      <c r="B8" s="620" t="s">
        <v>244</v>
      </c>
      <c r="C8" s="621"/>
      <c r="D8" s="621"/>
      <c r="E8" s="621"/>
      <c r="F8" s="621"/>
      <c r="G8" s="621"/>
      <c r="H8" s="621"/>
      <c r="I8" s="621"/>
      <c r="J8" s="621"/>
      <c r="K8" s="621"/>
      <c r="L8" s="621"/>
      <c r="M8" s="621"/>
      <c r="N8" s="621"/>
      <c r="O8" s="621"/>
      <c r="P8" s="621"/>
      <c r="Q8" s="622"/>
      <c r="R8" s="623">
        <v>11138</v>
      </c>
      <c r="S8" s="624"/>
      <c r="T8" s="624"/>
      <c r="U8" s="624"/>
      <c r="V8" s="624"/>
      <c r="W8" s="624"/>
      <c r="X8" s="624"/>
      <c r="Y8" s="625"/>
      <c r="Z8" s="626">
        <v>0.1</v>
      </c>
      <c r="AA8" s="626"/>
      <c r="AB8" s="626"/>
      <c r="AC8" s="626"/>
      <c r="AD8" s="627">
        <v>11138</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22189</v>
      </c>
      <c r="BH8" s="624"/>
      <c r="BI8" s="624"/>
      <c r="BJ8" s="624"/>
      <c r="BK8" s="624"/>
      <c r="BL8" s="624"/>
      <c r="BM8" s="624"/>
      <c r="BN8" s="625"/>
      <c r="BO8" s="626">
        <v>1.6</v>
      </c>
      <c r="BP8" s="626"/>
      <c r="BQ8" s="626"/>
      <c r="BR8" s="626"/>
      <c r="BS8" s="627" t="s">
        <v>233</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2495066</v>
      </c>
      <c r="CS8" s="624"/>
      <c r="CT8" s="624"/>
      <c r="CU8" s="624"/>
      <c r="CV8" s="624"/>
      <c r="CW8" s="624"/>
      <c r="CX8" s="624"/>
      <c r="CY8" s="625"/>
      <c r="CZ8" s="626">
        <v>20.399999999999999</v>
      </c>
      <c r="DA8" s="626"/>
      <c r="DB8" s="626"/>
      <c r="DC8" s="626"/>
      <c r="DD8" s="632">
        <v>74253</v>
      </c>
      <c r="DE8" s="624"/>
      <c r="DF8" s="624"/>
      <c r="DG8" s="624"/>
      <c r="DH8" s="624"/>
      <c r="DI8" s="624"/>
      <c r="DJ8" s="624"/>
      <c r="DK8" s="624"/>
      <c r="DL8" s="624"/>
      <c r="DM8" s="624"/>
      <c r="DN8" s="624"/>
      <c r="DO8" s="624"/>
      <c r="DP8" s="625"/>
      <c r="DQ8" s="632">
        <v>1423416</v>
      </c>
      <c r="DR8" s="624"/>
      <c r="DS8" s="624"/>
      <c r="DT8" s="624"/>
      <c r="DU8" s="624"/>
      <c r="DV8" s="624"/>
      <c r="DW8" s="624"/>
      <c r="DX8" s="624"/>
      <c r="DY8" s="624"/>
      <c r="DZ8" s="624"/>
      <c r="EA8" s="624"/>
      <c r="EB8" s="624"/>
      <c r="EC8" s="633"/>
    </row>
    <row r="9" spans="2:143" ht="11.25" customHeight="1">
      <c r="B9" s="620" t="s">
        <v>247</v>
      </c>
      <c r="C9" s="621"/>
      <c r="D9" s="621"/>
      <c r="E9" s="621"/>
      <c r="F9" s="621"/>
      <c r="G9" s="621"/>
      <c r="H9" s="621"/>
      <c r="I9" s="621"/>
      <c r="J9" s="621"/>
      <c r="K9" s="621"/>
      <c r="L9" s="621"/>
      <c r="M9" s="621"/>
      <c r="N9" s="621"/>
      <c r="O9" s="621"/>
      <c r="P9" s="621"/>
      <c r="Q9" s="622"/>
      <c r="R9" s="623">
        <v>7933</v>
      </c>
      <c r="S9" s="624"/>
      <c r="T9" s="624"/>
      <c r="U9" s="624"/>
      <c r="V9" s="624"/>
      <c r="W9" s="624"/>
      <c r="X9" s="624"/>
      <c r="Y9" s="625"/>
      <c r="Z9" s="626">
        <v>0.1</v>
      </c>
      <c r="AA9" s="626"/>
      <c r="AB9" s="626"/>
      <c r="AC9" s="626"/>
      <c r="AD9" s="627">
        <v>7933</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472061</v>
      </c>
      <c r="BH9" s="624"/>
      <c r="BI9" s="624"/>
      <c r="BJ9" s="624"/>
      <c r="BK9" s="624"/>
      <c r="BL9" s="624"/>
      <c r="BM9" s="624"/>
      <c r="BN9" s="625"/>
      <c r="BO9" s="626">
        <v>34.9</v>
      </c>
      <c r="BP9" s="626"/>
      <c r="BQ9" s="626"/>
      <c r="BR9" s="626"/>
      <c r="BS9" s="627" t="s">
        <v>239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1348723</v>
      </c>
      <c r="CS9" s="624"/>
      <c r="CT9" s="624"/>
      <c r="CU9" s="624"/>
      <c r="CV9" s="624"/>
      <c r="CW9" s="624"/>
      <c r="CX9" s="624"/>
      <c r="CY9" s="625"/>
      <c r="CZ9" s="626">
        <v>11</v>
      </c>
      <c r="DA9" s="626"/>
      <c r="DB9" s="626"/>
      <c r="DC9" s="626"/>
      <c r="DD9" s="632">
        <v>15124</v>
      </c>
      <c r="DE9" s="624"/>
      <c r="DF9" s="624"/>
      <c r="DG9" s="624"/>
      <c r="DH9" s="624"/>
      <c r="DI9" s="624"/>
      <c r="DJ9" s="624"/>
      <c r="DK9" s="624"/>
      <c r="DL9" s="624"/>
      <c r="DM9" s="624"/>
      <c r="DN9" s="624"/>
      <c r="DO9" s="624"/>
      <c r="DP9" s="625"/>
      <c r="DQ9" s="632">
        <v>1103167</v>
      </c>
      <c r="DR9" s="624"/>
      <c r="DS9" s="624"/>
      <c r="DT9" s="624"/>
      <c r="DU9" s="624"/>
      <c r="DV9" s="624"/>
      <c r="DW9" s="624"/>
      <c r="DX9" s="624"/>
      <c r="DY9" s="624"/>
      <c r="DZ9" s="624"/>
      <c r="EA9" s="624"/>
      <c r="EB9" s="624"/>
      <c r="EC9" s="633"/>
    </row>
    <row r="10" spans="2:143" ht="11.25" customHeight="1">
      <c r="B10" s="620" t="s">
        <v>250</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233</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36417</v>
      </c>
      <c r="BH10" s="624"/>
      <c r="BI10" s="624"/>
      <c r="BJ10" s="624"/>
      <c r="BK10" s="624"/>
      <c r="BL10" s="624"/>
      <c r="BM10" s="624"/>
      <c r="BN10" s="625"/>
      <c r="BO10" s="626">
        <v>2.7</v>
      </c>
      <c r="BP10" s="626"/>
      <c r="BQ10" s="626"/>
      <c r="BR10" s="626"/>
      <c r="BS10" s="627" t="s">
        <v>239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20780</v>
      </c>
      <c r="CS10" s="624"/>
      <c r="CT10" s="624"/>
      <c r="CU10" s="624"/>
      <c r="CV10" s="624"/>
      <c r="CW10" s="624"/>
      <c r="CX10" s="624"/>
      <c r="CY10" s="625"/>
      <c r="CZ10" s="626">
        <v>0.2</v>
      </c>
      <c r="DA10" s="626"/>
      <c r="DB10" s="626"/>
      <c r="DC10" s="626"/>
      <c r="DD10" s="632">
        <v>4530</v>
      </c>
      <c r="DE10" s="624"/>
      <c r="DF10" s="624"/>
      <c r="DG10" s="624"/>
      <c r="DH10" s="624"/>
      <c r="DI10" s="624"/>
      <c r="DJ10" s="624"/>
      <c r="DK10" s="624"/>
      <c r="DL10" s="624"/>
      <c r="DM10" s="624"/>
      <c r="DN10" s="624"/>
      <c r="DO10" s="624"/>
      <c r="DP10" s="625"/>
      <c r="DQ10" s="632">
        <v>15807</v>
      </c>
      <c r="DR10" s="624"/>
      <c r="DS10" s="624"/>
      <c r="DT10" s="624"/>
      <c r="DU10" s="624"/>
      <c r="DV10" s="624"/>
      <c r="DW10" s="624"/>
      <c r="DX10" s="624"/>
      <c r="DY10" s="624"/>
      <c r="DZ10" s="624"/>
      <c r="EA10" s="624"/>
      <c r="EB10" s="624"/>
      <c r="EC10" s="633"/>
    </row>
    <row r="11" spans="2:143" ht="11.25" customHeight="1">
      <c r="B11" s="620" t="s">
        <v>253</v>
      </c>
      <c r="C11" s="621"/>
      <c r="D11" s="621"/>
      <c r="E11" s="621"/>
      <c r="F11" s="621"/>
      <c r="G11" s="621"/>
      <c r="H11" s="621"/>
      <c r="I11" s="621"/>
      <c r="J11" s="621"/>
      <c r="K11" s="621"/>
      <c r="L11" s="621"/>
      <c r="M11" s="621"/>
      <c r="N11" s="621"/>
      <c r="O11" s="621"/>
      <c r="P11" s="621"/>
      <c r="Q11" s="622"/>
      <c r="R11" s="623">
        <v>320734</v>
      </c>
      <c r="S11" s="624"/>
      <c r="T11" s="624"/>
      <c r="U11" s="624"/>
      <c r="V11" s="624"/>
      <c r="W11" s="624"/>
      <c r="X11" s="624"/>
      <c r="Y11" s="625"/>
      <c r="Z11" s="628">
        <v>2.5</v>
      </c>
      <c r="AA11" s="629"/>
      <c r="AB11" s="629"/>
      <c r="AC11" s="635"/>
      <c r="AD11" s="632">
        <v>320734</v>
      </c>
      <c r="AE11" s="624"/>
      <c r="AF11" s="624"/>
      <c r="AG11" s="624"/>
      <c r="AH11" s="624"/>
      <c r="AI11" s="624"/>
      <c r="AJ11" s="624"/>
      <c r="AK11" s="625"/>
      <c r="AL11" s="628">
        <v>5</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23990</v>
      </c>
      <c r="BH11" s="624"/>
      <c r="BI11" s="624"/>
      <c r="BJ11" s="624"/>
      <c r="BK11" s="624"/>
      <c r="BL11" s="624"/>
      <c r="BM11" s="624"/>
      <c r="BN11" s="625"/>
      <c r="BO11" s="626">
        <v>1.8</v>
      </c>
      <c r="BP11" s="626"/>
      <c r="BQ11" s="626"/>
      <c r="BR11" s="626"/>
      <c r="BS11" s="627" t="s">
        <v>239</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816832</v>
      </c>
      <c r="CS11" s="624"/>
      <c r="CT11" s="624"/>
      <c r="CU11" s="624"/>
      <c r="CV11" s="624"/>
      <c r="CW11" s="624"/>
      <c r="CX11" s="624"/>
      <c r="CY11" s="625"/>
      <c r="CZ11" s="626">
        <v>6.7</v>
      </c>
      <c r="DA11" s="626"/>
      <c r="DB11" s="626"/>
      <c r="DC11" s="626"/>
      <c r="DD11" s="632">
        <v>213073</v>
      </c>
      <c r="DE11" s="624"/>
      <c r="DF11" s="624"/>
      <c r="DG11" s="624"/>
      <c r="DH11" s="624"/>
      <c r="DI11" s="624"/>
      <c r="DJ11" s="624"/>
      <c r="DK11" s="624"/>
      <c r="DL11" s="624"/>
      <c r="DM11" s="624"/>
      <c r="DN11" s="624"/>
      <c r="DO11" s="624"/>
      <c r="DP11" s="625"/>
      <c r="DQ11" s="632">
        <v>337251</v>
      </c>
      <c r="DR11" s="624"/>
      <c r="DS11" s="624"/>
      <c r="DT11" s="624"/>
      <c r="DU11" s="624"/>
      <c r="DV11" s="624"/>
      <c r="DW11" s="624"/>
      <c r="DX11" s="624"/>
      <c r="DY11" s="624"/>
      <c r="DZ11" s="624"/>
      <c r="EA11" s="624"/>
      <c r="EB11" s="624"/>
      <c r="EC11" s="633"/>
    </row>
    <row r="12" spans="2:143" ht="11.25" customHeight="1">
      <c r="B12" s="620" t="s">
        <v>256</v>
      </c>
      <c r="C12" s="621"/>
      <c r="D12" s="621"/>
      <c r="E12" s="621"/>
      <c r="F12" s="621"/>
      <c r="G12" s="621"/>
      <c r="H12" s="621"/>
      <c r="I12" s="621"/>
      <c r="J12" s="621"/>
      <c r="K12" s="621"/>
      <c r="L12" s="621"/>
      <c r="M12" s="621"/>
      <c r="N12" s="621"/>
      <c r="O12" s="621"/>
      <c r="P12" s="621"/>
      <c r="Q12" s="622"/>
      <c r="R12" s="623">
        <v>4130</v>
      </c>
      <c r="S12" s="624"/>
      <c r="T12" s="624"/>
      <c r="U12" s="624"/>
      <c r="V12" s="624"/>
      <c r="W12" s="624"/>
      <c r="X12" s="624"/>
      <c r="Y12" s="625"/>
      <c r="Z12" s="626">
        <v>0</v>
      </c>
      <c r="AA12" s="626"/>
      <c r="AB12" s="626"/>
      <c r="AC12" s="626"/>
      <c r="AD12" s="627">
        <v>4130</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635526</v>
      </c>
      <c r="BH12" s="624"/>
      <c r="BI12" s="624"/>
      <c r="BJ12" s="624"/>
      <c r="BK12" s="624"/>
      <c r="BL12" s="624"/>
      <c r="BM12" s="624"/>
      <c r="BN12" s="625"/>
      <c r="BO12" s="626">
        <v>47</v>
      </c>
      <c r="BP12" s="626"/>
      <c r="BQ12" s="626"/>
      <c r="BR12" s="626"/>
      <c r="BS12" s="627" t="s">
        <v>233</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418648</v>
      </c>
      <c r="CS12" s="624"/>
      <c r="CT12" s="624"/>
      <c r="CU12" s="624"/>
      <c r="CV12" s="624"/>
      <c r="CW12" s="624"/>
      <c r="CX12" s="624"/>
      <c r="CY12" s="625"/>
      <c r="CZ12" s="626">
        <v>3.4</v>
      </c>
      <c r="DA12" s="626"/>
      <c r="DB12" s="626"/>
      <c r="DC12" s="626"/>
      <c r="DD12" s="632">
        <v>29423</v>
      </c>
      <c r="DE12" s="624"/>
      <c r="DF12" s="624"/>
      <c r="DG12" s="624"/>
      <c r="DH12" s="624"/>
      <c r="DI12" s="624"/>
      <c r="DJ12" s="624"/>
      <c r="DK12" s="624"/>
      <c r="DL12" s="624"/>
      <c r="DM12" s="624"/>
      <c r="DN12" s="624"/>
      <c r="DO12" s="624"/>
      <c r="DP12" s="625"/>
      <c r="DQ12" s="632">
        <v>259434</v>
      </c>
      <c r="DR12" s="624"/>
      <c r="DS12" s="624"/>
      <c r="DT12" s="624"/>
      <c r="DU12" s="624"/>
      <c r="DV12" s="624"/>
      <c r="DW12" s="624"/>
      <c r="DX12" s="624"/>
      <c r="DY12" s="624"/>
      <c r="DZ12" s="624"/>
      <c r="EA12" s="624"/>
      <c r="EB12" s="624"/>
      <c r="EC12" s="633"/>
    </row>
    <row r="13" spans="2:143" ht="11.25" customHeight="1">
      <c r="B13" s="620" t="s">
        <v>259</v>
      </c>
      <c r="C13" s="621"/>
      <c r="D13" s="621"/>
      <c r="E13" s="621"/>
      <c r="F13" s="621"/>
      <c r="G13" s="621"/>
      <c r="H13" s="621"/>
      <c r="I13" s="621"/>
      <c r="J13" s="621"/>
      <c r="K13" s="621"/>
      <c r="L13" s="621"/>
      <c r="M13" s="621"/>
      <c r="N13" s="621"/>
      <c r="O13" s="621"/>
      <c r="P13" s="621"/>
      <c r="Q13" s="622"/>
      <c r="R13" s="623" t="s">
        <v>233</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239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626419</v>
      </c>
      <c r="BH13" s="624"/>
      <c r="BI13" s="624"/>
      <c r="BJ13" s="624"/>
      <c r="BK13" s="624"/>
      <c r="BL13" s="624"/>
      <c r="BM13" s="624"/>
      <c r="BN13" s="625"/>
      <c r="BO13" s="626">
        <v>46.4</v>
      </c>
      <c r="BP13" s="626"/>
      <c r="BQ13" s="626"/>
      <c r="BR13" s="626"/>
      <c r="BS13" s="627" t="s">
        <v>239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2001284</v>
      </c>
      <c r="CS13" s="624"/>
      <c r="CT13" s="624"/>
      <c r="CU13" s="624"/>
      <c r="CV13" s="624"/>
      <c r="CW13" s="624"/>
      <c r="CX13" s="624"/>
      <c r="CY13" s="625"/>
      <c r="CZ13" s="626">
        <v>16.399999999999999</v>
      </c>
      <c r="DA13" s="626"/>
      <c r="DB13" s="626"/>
      <c r="DC13" s="626"/>
      <c r="DD13" s="632">
        <v>712812</v>
      </c>
      <c r="DE13" s="624"/>
      <c r="DF13" s="624"/>
      <c r="DG13" s="624"/>
      <c r="DH13" s="624"/>
      <c r="DI13" s="624"/>
      <c r="DJ13" s="624"/>
      <c r="DK13" s="624"/>
      <c r="DL13" s="624"/>
      <c r="DM13" s="624"/>
      <c r="DN13" s="624"/>
      <c r="DO13" s="624"/>
      <c r="DP13" s="625"/>
      <c r="DQ13" s="632">
        <v>911493</v>
      </c>
      <c r="DR13" s="624"/>
      <c r="DS13" s="624"/>
      <c r="DT13" s="624"/>
      <c r="DU13" s="624"/>
      <c r="DV13" s="624"/>
      <c r="DW13" s="624"/>
      <c r="DX13" s="624"/>
      <c r="DY13" s="624"/>
      <c r="DZ13" s="624"/>
      <c r="EA13" s="624"/>
      <c r="EB13" s="624"/>
      <c r="EC13" s="633"/>
    </row>
    <row r="14" spans="2:143" ht="11.25" customHeight="1">
      <c r="B14" s="620" t="s">
        <v>262</v>
      </c>
      <c r="C14" s="621"/>
      <c r="D14" s="621"/>
      <c r="E14" s="621"/>
      <c r="F14" s="621"/>
      <c r="G14" s="621"/>
      <c r="H14" s="621"/>
      <c r="I14" s="621"/>
      <c r="J14" s="621"/>
      <c r="K14" s="621"/>
      <c r="L14" s="621"/>
      <c r="M14" s="621"/>
      <c r="N14" s="621"/>
      <c r="O14" s="621"/>
      <c r="P14" s="621"/>
      <c r="Q14" s="622"/>
      <c r="R14" s="623">
        <v>240</v>
      </c>
      <c r="S14" s="624"/>
      <c r="T14" s="624"/>
      <c r="U14" s="624"/>
      <c r="V14" s="624"/>
      <c r="W14" s="624"/>
      <c r="X14" s="624"/>
      <c r="Y14" s="625"/>
      <c r="Z14" s="626">
        <v>0</v>
      </c>
      <c r="AA14" s="626"/>
      <c r="AB14" s="626"/>
      <c r="AC14" s="626"/>
      <c r="AD14" s="627">
        <v>240</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61462</v>
      </c>
      <c r="BH14" s="624"/>
      <c r="BI14" s="624"/>
      <c r="BJ14" s="624"/>
      <c r="BK14" s="624"/>
      <c r="BL14" s="624"/>
      <c r="BM14" s="624"/>
      <c r="BN14" s="625"/>
      <c r="BO14" s="626">
        <v>4.5</v>
      </c>
      <c r="BP14" s="626"/>
      <c r="BQ14" s="626"/>
      <c r="BR14" s="626"/>
      <c r="BS14" s="627" t="s">
        <v>233</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476325</v>
      </c>
      <c r="CS14" s="624"/>
      <c r="CT14" s="624"/>
      <c r="CU14" s="624"/>
      <c r="CV14" s="624"/>
      <c r="CW14" s="624"/>
      <c r="CX14" s="624"/>
      <c r="CY14" s="625"/>
      <c r="CZ14" s="626">
        <v>3.9</v>
      </c>
      <c r="DA14" s="626"/>
      <c r="DB14" s="626"/>
      <c r="DC14" s="626"/>
      <c r="DD14" s="632">
        <v>32844</v>
      </c>
      <c r="DE14" s="624"/>
      <c r="DF14" s="624"/>
      <c r="DG14" s="624"/>
      <c r="DH14" s="624"/>
      <c r="DI14" s="624"/>
      <c r="DJ14" s="624"/>
      <c r="DK14" s="624"/>
      <c r="DL14" s="624"/>
      <c r="DM14" s="624"/>
      <c r="DN14" s="624"/>
      <c r="DO14" s="624"/>
      <c r="DP14" s="625"/>
      <c r="DQ14" s="632">
        <v>412388</v>
      </c>
      <c r="DR14" s="624"/>
      <c r="DS14" s="624"/>
      <c r="DT14" s="624"/>
      <c r="DU14" s="624"/>
      <c r="DV14" s="624"/>
      <c r="DW14" s="624"/>
      <c r="DX14" s="624"/>
      <c r="DY14" s="624"/>
      <c r="DZ14" s="624"/>
      <c r="EA14" s="624"/>
      <c r="EB14" s="624"/>
      <c r="EC14" s="633"/>
    </row>
    <row r="15" spans="2:143" ht="11.25" customHeight="1">
      <c r="B15" s="620" t="s">
        <v>265</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239</v>
      </c>
      <c r="AA15" s="626"/>
      <c r="AB15" s="626"/>
      <c r="AC15" s="626"/>
      <c r="AD15" s="627" t="s">
        <v>233</v>
      </c>
      <c r="AE15" s="627"/>
      <c r="AF15" s="627"/>
      <c r="AG15" s="627"/>
      <c r="AH15" s="627"/>
      <c r="AI15" s="627"/>
      <c r="AJ15" s="627"/>
      <c r="AK15" s="627"/>
      <c r="AL15" s="628" t="s">
        <v>239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73759</v>
      </c>
      <c r="BH15" s="624"/>
      <c r="BI15" s="624"/>
      <c r="BJ15" s="624"/>
      <c r="BK15" s="624"/>
      <c r="BL15" s="624"/>
      <c r="BM15" s="624"/>
      <c r="BN15" s="625"/>
      <c r="BO15" s="626">
        <v>5.5</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877640</v>
      </c>
      <c r="CS15" s="624"/>
      <c r="CT15" s="624"/>
      <c r="CU15" s="624"/>
      <c r="CV15" s="624"/>
      <c r="CW15" s="624"/>
      <c r="CX15" s="624"/>
      <c r="CY15" s="625"/>
      <c r="CZ15" s="626">
        <v>7.2</v>
      </c>
      <c r="DA15" s="626"/>
      <c r="DB15" s="626"/>
      <c r="DC15" s="626"/>
      <c r="DD15" s="632">
        <v>113654</v>
      </c>
      <c r="DE15" s="624"/>
      <c r="DF15" s="624"/>
      <c r="DG15" s="624"/>
      <c r="DH15" s="624"/>
      <c r="DI15" s="624"/>
      <c r="DJ15" s="624"/>
      <c r="DK15" s="624"/>
      <c r="DL15" s="624"/>
      <c r="DM15" s="624"/>
      <c r="DN15" s="624"/>
      <c r="DO15" s="624"/>
      <c r="DP15" s="625"/>
      <c r="DQ15" s="632">
        <v>709262</v>
      </c>
      <c r="DR15" s="624"/>
      <c r="DS15" s="624"/>
      <c r="DT15" s="624"/>
      <c r="DU15" s="624"/>
      <c r="DV15" s="624"/>
      <c r="DW15" s="624"/>
      <c r="DX15" s="624"/>
      <c r="DY15" s="624"/>
      <c r="DZ15" s="624"/>
      <c r="EA15" s="624"/>
      <c r="EB15" s="624"/>
      <c r="EC15" s="633"/>
    </row>
    <row r="16" spans="2:143" ht="11.25" customHeight="1">
      <c r="B16" s="620" t="s">
        <v>268</v>
      </c>
      <c r="C16" s="621"/>
      <c r="D16" s="621"/>
      <c r="E16" s="621"/>
      <c r="F16" s="621"/>
      <c r="G16" s="621"/>
      <c r="H16" s="621"/>
      <c r="I16" s="621"/>
      <c r="J16" s="621"/>
      <c r="K16" s="621"/>
      <c r="L16" s="621"/>
      <c r="M16" s="621"/>
      <c r="N16" s="621"/>
      <c r="O16" s="621"/>
      <c r="P16" s="621"/>
      <c r="Q16" s="622"/>
      <c r="R16" s="623">
        <v>15406</v>
      </c>
      <c r="S16" s="624"/>
      <c r="T16" s="624"/>
      <c r="U16" s="624"/>
      <c r="V16" s="624"/>
      <c r="W16" s="624"/>
      <c r="X16" s="624"/>
      <c r="Y16" s="625"/>
      <c r="Z16" s="626">
        <v>0.1</v>
      </c>
      <c r="AA16" s="626"/>
      <c r="AB16" s="626"/>
      <c r="AC16" s="626"/>
      <c r="AD16" s="627">
        <v>15406</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233</v>
      </c>
      <c r="BP16" s="626"/>
      <c r="BQ16" s="626"/>
      <c r="BR16" s="626"/>
      <c r="BS16" s="627" t="s">
        <v>233</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67522</v>
      </c>
      <c r="CS16" s="624"/>
      <c r="CT16" s="624"/>
      <c r="CU16" s="624"/>
      <c r="CV16" s="624"/>
      <c r="CW16" s="624"/>
      <c r="CX16" s="624"/>
      <c r="CY16" s="625"/>
      <c r="CZ16" s="626">
        <v>0.6</v>
      </c>
      <c r="DA16" s="626"/>
      <c r="DB16" s="626"/>
      <c r="DC16" s="626"/>
      <c r="DD16" s="632" t="s">
        <v>239</v>
      </c>
      <c r="DE16" s="624"/>
      <c r="DF16" s="624"/>
      <c r="DG16" s="624"/>
      <c r="DH16" s="624"/>
      <c r="DI16" s="624"/>
      <c r="DJ16" s="624"/>
      <c r="DK16" s="624"/>
      <c r="DL16" s="624"/>
      <c r="DM16" s="624"/>
      <c r="DN16" s="624"/>
      <c r="DO16" s="624"/>
      <c r="DP16" s="625"/>
      <c r="DQ16" s="632">
        <v>15221</v>
      </c>
      <c r="DR16" s="624"/>
      <c r="DS16" s="624"/>
      <c r="DT16" s="624"/>
      <c r="DU16" s="624"/>
      <c r="DV16" s="624"/>
      <c r="DW16" s="624"/>
      <c r="DX16" s="624"/>
      <c r="DY16" s="624"/>
      <c r="DZ16" s="624"/>
      <c r="EA16" s="624"/>
      <c r="EB16" s="624"/>
      <c r="EC16" s="633"/>
    </row>
    <row r="17" spans="2:133" ht="11.25" customHeight="1">
      <c r="B17" s="620" t="s">
        <v>271</v>
      </c>
      <c r="C17" s="621"/>
      <c r="D17" s="621"/>
      <c r="E17" s="621"/>
      <c r="F17" s="621"/>
      <c r="G17" s="621"/>
      <c r="H17" s="621"/>
      <c r="I17" s="621"/>
      <c r="J17" s="621"/>
      <c r="K17" s="621"/>
      <c r="L17" s="621"/>
      <c r="M17" s="621"/>
      <c r="N17" s="621"/>
      <c r="O17" s="621"/>
      <c r="P17" s="621"/>
      <c r="Q17" s="622"/>
      <c r="R17" s="623">
        <v>20733</v>
      </c>
      <c r="S17" s="624"/>
      <c r="T17" s="624"/>
      <c r="U17" s="624"/>
      <c r="V17" s="624"/>
      <c r="W17" s="624"/>
      <c r="X17" s="624"/>
      <c r="Y17" s="625"/>
      <c r="Z17" s="626">
        <v>0.2</v>
      </c>
      <c r="AA17" s="626"/>
      <c r="AB17" s="626"/>
      <c r="AC17" s="626"/>
      <c r="AD17" s="627">
        <v>20733</v>
      </c>
      <c r="AE17" s="627"/>
      <c r="AF17" s="627"/>
      <c r="AG17" s="627"/>
      <c r="AH17" s="627"/>
      <c r="AI17" s="627"/>
      <c r="AJ17" s="627"/>
      <c r="AK17" s="627"/>
      <c r="AL17" s="628">
        <v>0.3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239</v>
      </c>
      <c r="BP17" s="626"/>
      <c r="BQ17" s="626"/>
      <c r="BR17" s="626"/>
      <c r="BS17" s="627" t="s">
        <v>233</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1513571</v>
      </c>
      <c r="CS17" s="624"/>
      <c r="CT17" s="624"/>
      <c r="CU17" s="624"/>
      <c r="CV17" s="624"/>
      <c r="CW17" s="624"/>
      <c r="CX17" s="624"/>
      <c r="CY17" s="625"/>
      <c r="CZ17" s="626">
        <v>12.4</v>
      </c>
      <c r="DA17" s="626"/>
      <c r="DB17" s="626"/>
      <c r="DC17" s="626"/>
      <c r="DD17" s="632" t="s">
        <v>239</v>
      </c>
      <c r="DE17" s="624"/>
      <c r="DF17" s="624"/>
      <c r="DG17" s="624"/>
      <c r="DH17" s="624"/>
      <c r="DI17" s="624"/>
      <c r="DJ17" s="624"/>
      <c r="DK17" s="624"/>
      <c r="DL17" s="624"/>
      <c r="DM17" s="624"/>
      <c r="DN17" s="624"/>
      <c r="DO17" s="624"/>
      <c r="DP17" s="625"/>
      <c r="DQ17" s="632">
        <v>1344375</v>
      </c>
      <c r="DR17" s="624"/>
      <c r="DS17" s="624"/>
      <c r="DT17" s="624"/>
      <c r="DU17" s="624"/>
      <c r="DV17" s="624"/>
      <c r="DW17" s="624"/>
      <c r="DX17" s="624"/>
      <c r="DY17" s="624"/>
      <c r="DZ17" s="624"/>
      <c r="EA17" s="624"/>
      <c r="EB17" s="624"/>
      <c r="EC17" s="633"/>
    </row>
    <row r="18" spans="2:133" ht="11.25" customHeight="1">
      <c r="B18" s="620" t="s">
        <v>274</v>
      </c>
      <c r="C18" s="621"/>
      <c r="D18" s="621"/>
      <c r="E18" s="621"/>
      <c r="F18" s="621"/>
      <c r="G18" s="621"/>
      <c r="H18" s="621"/>
      <c r="I18" s="621"/>
      <c r="J18" s="621"/>
      <c r="K18" s="621"/>
      <c r="L18" s="621"/>
      <c r="M18" s="621"/>
      <c r="N18" s="621"/>
      <c r="O18" s="621"/>
      <c r="P18" s="621"/>
      <c r="Q18" s="622"/>
      <c r="R18" s="623">
        <v>4797</v>
      </c>
      <c r="S18" s="624"/>
      <c r="T18" s="624"/>
      <c r="U18" s="624"/>
      <c r="V18" s="624"/>
      <c r="W18" s="624"/>
      <c r="X18" s="624"/>
      <c r="Y18" s="625"/>
      <c r="Z18" s="626">
        <v>0</v>
      </c>
      <c r="AA18" s="626"/>
      <c r="AB18" s="626"/>
      <c r="AC18" s="626"/>
      <c r="AD18" s="627">
        <v>4797</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239</v>
      </c>
      <c r="BP18" s="626"/>
      <c r="BQ18" s="626"/>
      <c r="BR18" s="626"/>
      <c r="BS18" s="627" t="s">
        <v>239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233</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c r="B19" s="620" t="s">
        <v>277</v>
      </c>
      <c r="C19" s="621"/>
      <c r="D19" s="621"/>
      <c r="E19" s="621"/>
      <c r="F19" s="621"/>
      <c r="G19" s="621"/>
      <c r="H19" s="621"/>
      <c r="I19" s="621"/>
      <c r="J19" s="621"/>
      <c r="K19" s="621"/>
      <c r="L19" s="621"/>
      <c r="M19" s="621"/>
      <c r="N19" s="621"/>
      <c r="O19" s="621"/>
      <c r="P19" s="621"/>
      <c r="Q19" s="622"/>
      <c r="R19" s="623">
        <v>4797</v>
      </c>
      <c r="S19" s="624"/>
      <c r="T19" s="624"/>
      <c r="U19" s="624"/>
      <c r="V19" s="624"/>
      <c r="W19" s="624"/>
      <c r="X19" s="624"/>
      <c r="Y19" s="625"/>
      <c r="Z19" s="626">
        <v>0</v>
      </c>
      <c r="AA19" s="626"/>
      <c r="AB19" s="626"/>
      <c r="AC19" s="626"/>
      <c r="AD19" s="627">
        <v>4797</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25591</v>
      </c>
      <c r="BH19" s="624"/>
      <c r="BI19" s="624"/>
      <c r="BJ19" s="624"/>
      <c r="BK19" s="624"/>
      <c r="BL19" s="624"/>
      <c r="BM19" s="624"/>
      <c r="BN19" s="625"/>
      <c r="BO19" s="626">
        <v>1.9</v>
      </c>
      <c r="BP19" s="626"/>
      <c r="BQ19" s="626"/>
      <c r="BR19" s="626"/>
      <c r="BS19" s="627" t="s">
        <v>239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233</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c r="B20" s="636" t="s">
        <v>280</v>
      </c>
      <c r="C20" s="637"/>
      <c r="D20" s="637"/>
      <c r="E20" s="637"/>
      <c r="F20" s="637"/>
      <c r="G20" s="637"/>
      <c r="H20" s="637"/>
      <c r="I20" s="637"/>
      <c r="J20" s="637"/>
      <c r="K20" s="637"/>
      <c r="L20" s="637"/>
      <c r="M20" s="637"/>
      <c r="N20" s="637"/>
      <c r="O20" s="637"/>
      <c r="P20" s="637"/>
      <c r="Q20" s="638"/>
      <c r="R20" s="623" t="s">
        <v>239</v>
      </c>
      <c r="S20" s="624"/>
      <c r="T20" s="624"/>
      <c r="U20" s="624"/>
      <c r="V20" s="624"/>
      <c r="W20" s="624"/>
      <c r="X20" s="624"/>
      <c r="Y20" s="625"/>
      <c r="Z20" s="626" t="s">
        <v>239</v>
      </c>
      <c r="AA20" s="626"/>
      <c r="AB20" s="626"/>
      <c r="AC20" s="626"/>
      <c r="AD20" s="627" t="s">
        <v>239</v>
      </c>
      <c r="AE20" s="627"/>
      <c r="AF20" s="627"/>
      <c r="AG20" s="627"/>
      <c r="AH20" s="627"/>
      <c r="AI20" s="627"/>
      <c r="AJ20" s="627"/>
      <c r="AK20" s="627"/>
      <c r="AL20" s="628" t="s">
        <v>239</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25591</v>
      </c>
      <c r="BH20" s="624"/>
      <c r="BI20" s="624"/>
      <c r="BJ20" s="624"/>
      <c r="BK20" s="624"/>
      <c r="BL20" s="624"/>
      <c r="BM20" s="624"/>
      <c r="BN20" s="625"/>
      <c r="BO20" s="626">
        <v>1.9</v>
      </c>
      <c r="BP20" s="626"/>
      <c r="BQ20" s="626"/>
      <c r="BR20" s="626"/>
      <c r="BS20" s="627" t="s">
        <v>239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12207653</v>
      </c>
      <c r="CS20" s="624"/>
      <c r="CT20" s="624"/>
      <c r="CU20" s="624"/>
      <c r="CV20" s="624"/>
      <c r="CW20" s="624"/>
      <c r="CX20" s="624"/>
      <c r="CY20" s="625"/>
      <c r="CZ20" s="626">
        <v>100</v>
      </c>
      <c r="DA20" s="626"/>
      <c r="DB20" s="626"/>
      <c r="DC20" s="626"/>
      <c r="DD20" s="632">
        <v>1202795</v>
      </c>
      <c r="DE20" s="624"/>
      <c r="DF20" s="624"/>
      <c r="DG20" s="624"/>
      <c r="DH20" s="624"/>
      <c r="DI20" s="624"/>
      <c r="DJ20" s="624"/>
      <c r="DK20" s="624"/>
      <c r="DL20" s="624"/>
      <c r="DM20" s="624"/>
      <c r="DN20" s="624"/>
      <c r="DO20" s="624"/>
      <c r="DP20" s="625"/>
      <c r="DQ20" s="632">
        <v>8047449</v>
      </c>
      <c r="DR20" s="624"/>
      <c r="DS20" s="624"/>
      <c r="DT20" s="624"/>
      <c r="DU20" s="624"/>
      <c r="DV20" s="624"/>
      <c r="DW20" s="624"/>
      <c r="DX20" s="624"/>
      <c r="DY20" s="624"/>
      <c r="DZ20" s="624"/>
      <c r="EA20" s="624"/>
      <c r="EB20" s="624"/>
      <c r="EC20" s="633"/>
    </row>
    <row r="21" spans="2:133" ht="11.25" customHeight="1">
      <c r="B21" s="620" t="s">
        <v>283</v>
      </c>
      <c r="C21" s="621"/>
      <c r="D21" s="621"/>
      <c r="E21" s="621"/>
      <c r="F21" s="621"/>
      <c r="G21" s="621"/>
      <c r="H21" s="621"/>
      <c r="I21" s="621"/>
      <c r="J21" s="621"/>
      <c r="K21" s="621"/>
      <c r="L21" s="621"/>
      <c r="M21" s="621"/>
      <c r="N21" s="621"/>
      <c r="O21" s="621"/>
      <c r="P21" s="621"/>
      <c r="Q21" s="622"/>
      <c r="R21" s="623">
        <v>5397352</v>
      </c>
      <c r="S21" s="624"/>
      <c r="T21" s="624"/>
      <c r="U21" s="624"/>
      <c r="V21" s="624"/>
      <c r="W21" s="624"/>
      <c r="X21" s="624"/>
      <c r="Y21" s="625"/>
      <c r="Z21" s="626">
        <v>41.6</v>
      </c>
      <c r="AA21" s="626"/>
      <c r="AB21" s="626"/>
      <c r="AC21" s="626"/>
      <c r="AD21" s="627">
        <v>4514229</v>
      </c>
      <c r="AE21" s="627"/>
      <c r="AF21" s="627"/>
      <c r="AG21" s="627"/>
      <c r="AH21" s="627"/>
      <c r="AI21" s="627"/>
      <c r="AJ21" s="627"/>
      <c r="AK21" s="627"/>
      <c r="AL21" s="628">
        <v>70.8</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25591</v>
      </c>
      <c r="BH21" s="624"/>
      <c r="BI21" s="624"/>
      <c r="BJ21" s="624"/>
      <c r="BK21" s="624"/>
      <c r="BL21" s="624"/>
      <c r="BM21" s="624"/>
      <c r="BN21" s="625"/>
      <c r="BO21" s="626">
        <v>1.9</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285</v>
      </c>
      <c r="C22" s="621"/>
      <c r="D22" s="621"/>
      <c r="E22" s="621"/>
      <c r="F22" s="621"/>
      <c r="G22" s="621"/>
      <c r="H22" s="621"/>
      <c r="I22" s="621"/>
      <c r="J22" s="621"/>
      <c r="K22" s="621"/>
      <c r="L22" s="621"/>
      <c r="M22" s="621"/>
      <c r="N22" s="621"/>
      <c r="O22" s="621"/>
      <c r="P22" s="621"/>
      <c r="Q22" s="622"/>
      <c r="R22" s="623">
        <v>4514229</v>
      </c>
      <c r="S22" s="624"/>
      <c r="T22" s="624"/>
      <c r="U22" s="624"/>
      <c r="V22" s="624"/>
      <c r="W22" s="624"/>
      <c r="X22" s="624"/>
      <c r="Y22" s="625"/>
      <c r="Z22" s="626">
        <v>34.799999999999997</v>
      </c>
      <c r="AA22" s="626"/>
      <c r="AB22" s="626"/>
      <c r="AC22" s="626"/>
      <c r="AD22" s="627">
        <v>4514229</v>
      </c>
      <c r="AE22" s="627"/>
      <c r="AF22" s="627"/>
      <c r="AG22" s="627"/>
      <c r="AH22" s="627"/>
      <c r="AI22" s="627"/>
      <c r="AJ22" s="627"/>
      <c r="AK22" s="627"/>
      <c r="AL22" s="628">
        <v>70.8</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233</v>
      </c>
      <c r="BH22" s="624"/>
      <c r="BI22" s="624"/>
      <c r="BJ22" s="624"/>
      <c r="BK22" s="624"/>
      <c r="BL22" s="624"/>
      <c r="BM22" s="624"/>
      <c r="BN22" s="625"/>
      <c r="BO22" s="626" t="s">
        <v>233</v>
      </c>
      <c r="BP22" s="626"/>
      <c r="BQ22" s="626"/>
      <c r="BR22" s="626"/>
      <c r="BS22" s="627" t="s">
        <v>239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288</v>
      </c>
      <c r="C23" s="621"/>
      <c r="D23" s="621"/>
      <c r="E23" s="621"/>
      <c r="F23" s="621"/>
      <c r="G23" s="621"/>
      <c r="H23" s="621"/>
      <c r="I23" s="621"/>
      <c r="J23" s="621"/>
      <c r="K23" s="621"/>
      <c r="L23" s="621"/>
      <c r="M23" s="621"/>
      <c r="N23" s="621"/>
      <c r="O23" s="621"/>
      <c r="P23" s="621"/>
      <c r="Q23" s="622"/>
      <c r="R23" s="623">
        <v>883123</v>
      </c>
      <c r="S23" s="624"/>
      <c r="T23" s="624"/>
      <c r="U23" s="624"/>
      <c r="V23" s="624"/>
      <c r="W23" s="624"/>
      <c r="X23" s="624"/>
      <c r="Y23" s="625"/>
      <c r="Z23" s="626">
        <v>6.8</v>
      </c>
      <c r="AA23" s="626"/>
      <c r="AB23" s="626"/>
      <c r="AC23" s="626"/>
      <c r="AD23" s="627" t="s">
        <v>239</v>
      </c>
      <c r="AE23" s="627"/>
      <c r="AF23" s="627"/>
      <c r="AG23" s="627"/>
      <c r="AH23" s="627"/>
      <c r="AI23" s="627"/>
      <c r="AJ23" s="627"/>
      <c r="AK23" s="627"/>
      <c r="AL23" s="628" t="s">
        <v>239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233</v>
      </c>
      <c r="BH23" s="624"/>
      <c r="BI23" s="624"/>
      <c r="BJ23" s="624"/>
      <c r="BK23" s="624"/>
      <c r="BL23" s="624"/>
      <c r="BM23" s="624"/>
      <c r="BN23" s="625"/>
      <c r="BO23" s="626" t="s">
        <v>233</v>
      </c>
      <c r="BP23" s="626"/>
      <c r="BQ23" s="626"/>
      <c r="BR23" s="626"/>
      <c r="BS23" s="627" t="s">
        <v>233</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c r="B24" s="620" t="s">
        <v>295</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239</v>
      </c>
      <c r="AA24" s="626"/>
      <c r="AB24" s="626"/>
      <c r="AC24" s="626"/>
      <c r="AD24" s="627" t="s">
        <v>239</v>
      </c>
      <c r="AE24" s="627"/>
      <c r="AF24" s="627"/>
      <c r="AG24" s="627"/>
      <c r="AH24" s="627"/>
      <c r="AI24" s="627"/>
      <c r="AJ24" s="627"/>
      <c r="AK24" s="627"/>
      <c r="AL24" s="628" t="s">
        <v>239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239</v>
      </c>
      <c r="BP24" s="626"/>
      <c r="BQ24" s="626"/>
      <c r="BR24" s="626"/>
      <c r="BS24" s="627" t="s">
        <v>239</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4481824</v>
      </c>
      <c r="CS24" s="613"/>
      <c r="CT24" s="613"/>
      <c r="CU24" s="613"/>
      <c r="CV24" s="613"/>
      <c r="CW24" s="613"/>
      <c r="CX24" s="613"/>
      <c r="CY24" s="614"/>
      <c r="CZ24" s="617">
        <v>36.700000000000003</v>
      </c>
      <c r="DA24" s="618"/>
      <c r="DB24" s="618"/>
      <c r="DC24" s="634"/>
      <c r="DD24" s="653">
        <v>3359613</v>
      </c>
      <c r="DE24" s="613"/>
      <c r="DF24" s="613"/>
      <c r="DG24" s="613"/>
      <c r="DH24" s="613"/>
      <c r="DI24" s="613"/>
      <c r="DJ24" s="613"/>
      <c r="DK24" s="614"/>
      <c r="DL24" s="653">
        <v>3247931</v>
      </c>
      <c r="DM24" s="613"/>
      <c r="DN24" s="613"/>
      <c r="DO24" s="613"/>
      <c r="DP24" s="613"/>
      <c r="DQ24" s="613"/>
      <c r="DR24" s="613"/>
      <c r="DS24" s="613"/>
      <c r="DT24" s="613"/>
      <c r="DU24" s="613"/>
      <c r="DV24" s="614"/>
      <c r="DW24" s="617">
        <v>51</v>
      </c>
      <c r="DX24" s="618"/>
      <c r="DY24" s="618"/>
      <c r="DZ24" s="618"/>
      <c r="EA24" s="618"/>
      <c r="EB24" s="618"/>
      <c r="EC24" s="619"/>
    </row>
    <row r="25" spans="2:133" ht="11.25" customHeight="1">
      <c r="B25" s="620" t="s">
        <v>298</v>
      </c>
      <c r="C25" s="621"/>
      <c r="D25" s="621"/>
      <c r="E25" s="621"/>
      <c r="F25" s="621"/>
      <c r="G25" s="621"/>
      <c r="H25" s="621"/>
      <c r="I25" s="621"/>
      <c r="J25" s="621"/>
      <c r="K25" s="621"/>
      <c r="L25" s="621"/>
      <c r="M25" s="621"/>
      <c r="N25" s="621"/>
      <c r="O25" s="621"/>
      <c r="P25" s="621"/>
      <c r="Q25" s="622"/>
      <c r="R25" s="623">
        <v>7240461</v>
      </c>
      <c r="S25" s="624"/>
      <c r="T25" s="624"/>
      <c r="U25" s="624"/>
      <c r="V25" s="624"/>
      <c r="W25" s="624"/>
      <c r="X25" s="624"/>
      <c r="Y25" s="625"/>
      <c r="Z25" s="626">
        <v>55.7</v>
      </c>
      <c r="AA25" s="626"/>
      <c r="AB25" s="626"/>
      <c r="AC25" s="626"/>
      <c r="AD25" s="627">
        <v>6357338</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239</v>
      </c>
      <c r="BP25" s="626"/>
      <c r="BQ25" s="626"/>
      <c r="BR25" s="626"/>
      <c r="BS25" s="627" t="s">
        <v>239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1837496</v>
      </c>
      <c r="CS25" s="654"/>
      <c r="CT25" s="654"/>
      <c r="CU25" s="654"/>
      <c r="CV25" s="654"/>
      <c r="CW25" s="654"/>
      <c r="CX25" s="654"/>
      <c r="CY25" s="655"/>
      <c r="CZ25" s="628">
        <v>15.1</v>
      </c>
      <c r="DA25" s="656"/>
      <c r="DB25" s="656"/>
      <c r="DC25" s="658"/>
      <c r="DD25" s="632">
        <v>1647339</v>
      </c>
      <c r="DE25" s="654"/>
      <c r="DF25" s="654"/>
      <c r="DG25" s="654"/>
      <c r="DH25" s="654"/>
      <c r="DI25" s="654"/>
      <c r="DJ25" s="654"/>
      <c r="DK25" s="655"/>
      <c r="DL25" s="632">
        <v>1620218</v>
      </c>
      <c r="DM25" s="654"/>
      <c r="DN25" s="654"/>
      <c r="DO25" s="654"/>
      <c r="DP25" s="654"/>
      <c r="DQ25" s="654"/>
      <c r="DR25" s="654"/>
      <c r="DS25" s="654"/>
      <c r="DT25" s="654"/>
      <c r="DU25" s="654"/>
      <c r="DV25" s="655"/>
      <c r="DW25" s="628">
        <v>25.4</v>
      </c>
      <c r="DX25" s="656"/>
      <c r="DY25" s="656"/>
      <c r="DZ25" s="656"/>
      <c r="EA25" s="656"/>
      <c r="EB25" s="656"/>
      <c r="EC25" s="657"/>
    </row>
    <row r="26" spans="2:133" ht="11.25" customHeight="1">
      <c r="B26" s="620" t="s">
        <v>301</v>
      </c>
      <c r="C26" s="621"/>
      <c r="D26" s="621"/>
      <c r="E26" s="621"/>
      <c r="F26" s="621"/>
      <c r="G26" s="621"/>
      <c r="H26" s="621"/>
      <c r="I26" s="621"/>
      <c r="J26" s="621"/>
      <c r="K26" s="621"/>
      <c r="L26" s="621"/>
      <c r="M26" s="621"/>
      <c r="N26" s="621"/>
      <c r="O26" s="621"/>
      <c r="P26" s="621"/>
      <c r="Q26" s="622"/>
      <c r="R26" s="623">
        <v>2221</v>
      </c>
      <c r="S26" s="624"/>
      <c r="T26" s="624"/>
      <c r="U26" s="624"/>
      <c r="V26" s="624"/>
      <c r="W26" s="624"/>
      <c r="X26" s="624"/>
      <c r="Y26" s="625"/>
      <c r="Z26" s="626">
        <v>0</v>
      </c>
      <c r="AA26" s="626"/>
      <c r="AB26" s="626"/>
      <c r="AC26" s="626"/>
      <c r="AD26" s="627">
        <v>2221</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233</v>
      </c>
      <c r="BP26" s="626"/>
      <c r="BQ26" s="626"/>
      <c r="BR26" s="626"/>
      <c r="BS26" s="627" t="s">
        <v>239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812336</v>
      </c>
      <c r="CS26" s="624"/>
      <c r="CT26" s="624"/>
      <c r="CU26" s="624"/>
      <c r="CV26" s="624"/>
      <c r="CW26" s="624"/>
      <c r="CX26" s="624"/>
      <c r="CY26" s="625"/>
      <c r="CZ26" s="628">
        <v>6.7</v>
      </c>
      <c r="DA26" s="656"/>
      <c r="DB26" s="656"/>
      <c r="DC26" s="658"/>
      <c r="DD26" s="632">
        <v>705073</v>
      </c>
      <c r="DE26" s="624"/>
      <c r="DF26" s="624"/>
      <c r="DG26" s="624"/>
      <c r="DH26" s="624"/>
      <c r="DI26" s="624"/>
      <c r="DJ26" s="624"/>
      <c r="DK26" s="625"/>
      <c r="DL26" s="632" t="s">
        <v>239</v>
      </c>
      <c r="DM26" s="624"/>
      <c r="DN26" s="624"/>
      <c r="DO26" s="624"/>
      <c r="DP26" s="624"/>
      <c r="DQ26" s="624"/>
      <c r="DR26" s="624"/>
      <c r="DS26" s="624"/>
      <c r="DT26" s="624"/>
      <c r="DU26" s="624"/>
      <c r="DV26" s="625"/>
      <c r="DW26" s="628" t="s">
        <v>239</v>
      </c>
      <c r="DX26" s="656"/>
      <c r="DY26" s="656"/>
      <c r="DZ26" s="656"/>
      <c r="EA26" s="656"/>
      <c r="EB26" s="656"/>
      <c r="EC26" s="657"/>
    </row>
    <row r="27" spans="2:133" ht="11.25" customHeight="1">
      <c r="B27" s="620" t="s">
        <v>304</v>
      </c>
      <c r="C27" s="621"/>
      <c r="D27" s="621"/>
      <c r="E27" s="621"/>
      <c r="F27" s="621"/>
      <c r="G27" s="621"/>
      <c r="H27" s="621"/>
      <c r="I27" s="621"/>
      <c r="J27" s="621"/>
      <c r="K27" s="621"/>
      <c r="L27" s="621"/>
      <c r="M27" s="621"/>
      <c r="N27" s="621"/>
      <c r="O27" s="621"/>
      <c r="P27" s="621"/>
      <c r="Q27" s="622"/>
      <c r="R27" s="623">
        <v>8647</v>
      </c>
      <c r="S27" s="624"/>
      <c r="T27" s="624"/>
      <c r="U27" s="624"/>
      <c r="V27" s="624"/>
      <c r="W27" s="624"/>
      <c r="X27" s="624"/>
      <c r="Y27" s="625"/>
      <c r="Z27" s="626">
        <v>0.1</v>
      </c>
      <c r="AA27" s="626"/>
      <c r="AB27" s="626"/>
      <c r="AC27" s="626"/>
      <c r="AD27" s="627" t="s">
        <v>239</v>
      </c>
      <c r="AE27" s="627"/>
      <c r="AF27" s="627"/>
      <c r="AG27" s="627"/>
      <c r="AH27" s="627"/>
      <c r="AI27" s="627"/>
      <c r="AJ27" s="627"/>
      <c r="AK27" s="627"/>
      <c r="AL27" s="628" t="s">
        <v>239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1350995</v>
      </c>
      <c r="BH27" s="624"/>
      <c r="BI27" s="624"/>
      <c r="BJ27" s="624"/>
      <c r="BK27" s="624"/>
      <c r="BL27" s="624"/>
      <c r="BM27" s="624"/>
      <c r="BN27" s="625"/>
      <c r="BO27" s="626">
        <v>100</v>
      </c>
      <c r="BP27" s="626"/>
      <c r="BQ27" s="626"/>
      <c r="BR27" s="626"/>
      <c r="BS27" s="627" t="s">
        <v>233</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1130757</v>
      </c>
      <c r="CS27" s="654"/>
      <c r="CT27" s="654"/>
      <c r="CU27" s="654"/>
      <c r="CV27" s="654"/>
      <c r="CW27" s="654"/>
      <c r="CX27" s="654"/>
      <c r="CY27" s="655"/>
      <c r="CZ27" s="628">
        <v>9.3000000000000007</v>
      </c>
      <c r="DA27" s="656"/>
      <c r="DB27" s="656"/>
      <c r="DC27" s="658"/>
      <c r="DD27" s="632">
        <v>367899</v>
      </c>
      <c r="DE27" s="654"/>
      <c r="DF27" s="654"/>
      <c r="DG27" s="654"/>
      <c r="DH27" s="654"/>
      <c r="DI27" s="654"/>
      <c r="DJ27" s="654"/>
      <c r="DK27" s="655"/>
      <c r="DL27" s="632">
        <v>283338</v>
      </c>
      <c r="DM27" s="654"/>
      <c r="DN27" s="654"/>
      <c r="DO27" s="654"/>
      <c r="DP27" s="654"/>
      <c r="DQ27" s="654"/>
      <c r="DR27" s="654"/>
      <c r="DS27" s="654"/>
      <c r="DT27" s="654"/>
      <c r="DU27" s="654"/>
      <c r="DV27" s="655"/>
      <c r="DW27" s="628">
        <v>4.4000000000000004</v>
      </c>
      <c r="DX27" s="656"/>
      <c r="DY27" s="656"/>
      <c r="DZ27" s="656"/>
      <c r="EA27" s="656"/>
      <c r="EB27" s="656"/>
      <c r="EC27" s="657"/>
    </row>
    <row r="28" spans="2:133" ht="11.25" customHeight="1">
      <c r="B28" s="620" t="s">
        <v>307</v>
      </c>
      <c r="C28" s="621"/>
      <c r="D28" s="621"/>
      <c r="E28" s="621"/>
      <c r="F28" s="621"/>
      <c r="G28" s="621"/>
      <c r="H28" s="621"/>
      <c r="I28" s="621"/>
      <c r="J28" s="621"/>
      <c r="K28" s="621"/>
      <c r="L28" s="621"/>
      <c r="M28" s="621"/>
      <c r="N28" s="621"/>
      <c r="O28" s="621"/>
      <c r="P28" s="621"/>
      <c r="Q28" s="622"/>
      <c r="R28" s="623">
        <v>1000609</v>
      </c>
      <c r="S28" s="624"/>
      <c r="T28" s="624"/>
      <c r="U28" s="624"/>
      <c r="V28" s="624"/>
      <c r="W28" s="624"/>
      <c r="X28" s="624"/>
      <c r="Y28" s="625"/>
      <c r="Z28" s="626">
        <v>7.7</v>
      </c>
      <c r="AA28" s="626"/>
      <c r="AB28" s="626"/>
      <c r="AC28" s="626"/>
      <c r="AD28" s="627">
        <v>8504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1513571</v>
      </c>
      <c r="CS28" s="624"/>
      <c r="CT28" s="624"/>
      <c r="CU28" s="624"/>
      <c r="CV28" s="624"/>
      <c r="CW28" s="624"/>
      <c r="CX28" s="624"/>
      <c r="CY28" s="625"/>
      <c r="CZ28" s="628">
        <v>12.4</v>
      </c>
      <c r="DA28" s="656"/>
      <c r="DB28" s="656"/>
      <c r="DC28" s="658"/>
      <c r="DD28" s="632">
        <v>1344375</v>
      </c>
      <c r="DE28" s="624"/>
      <c r="DF28" s="624"/>
      <c r="DG28" s="624"/>
      <c r="DH28" s="624"/>
      <c r="DI28" s="624"/>
      <c r="DJ28" s="624"/>
      <c r="DK28" s="625"/>
      <c r="DL28" s="632">
        <v>1344375</v>
      </c>
      <c r="DM28" s="624"/>
      <c r="DN28" s="624"/>
      <c r="DO28" s="624"/>
      <c r="DP28" s="624"/>
      <c r="DQ28" s="624"/>
      <c r="DR28" s="624"/>
      <c r="DS28" s="624"/>
      <c r="DT28" s="624"/>
      <c r="DU28" s="624"/>
      <c r="DV28" s="625"/>
      <c r="DW28" s="628">
        <v>21.1</v>
      </c>
      <c r="DX28" s="656"/>
      <c r="DY28" s="656"/>
      <c r="DZ28" s="656"/>
      <c r="EA28" s="656"/>
      <c r="EB28" s="656"/>
      <c r="EC28" s="657"/>
    </row>
    <row r="29" spans="2:133" ht="11.25" customHeight="1">
      <c r="B29" s="620" t="s">
        <v>309</v>
      </c>
      <c r="C29" s="621"/>
      <c r="D29" s="621"/>
      <c r="E29" s="621"/>
      <c r="F29" s="621"/>
      <c r="G29" s="621"/>
      <c r="H29" s="621"/>
      <c r="I29" s="621"/>
      <c r="J29" s="621"/>
      <c r="K29" s="621"/>
      <c r="L29" s="621"/>
      <c r="M29" s="621"/>
      <c r="N29" s="621"/>
      <c r="O29" s="621"/>
      <c r="P29" s="621"/>
      <c r="Q29" s="622"/>
      <c r="R29" s="623">
        <v>51487</v>
      </c>
      <c r="S29" s="624"/>
      <c r="T29" s="624"/>
      <c r="U29" s="624"/>
      <c r="V29" s="624"/>
      <c r="W29" s="624"/>
      <c r="X29" s="624"/>
      <c r="Y29" s="625"/>
      <c r="Z29" s="626">
        <v>0.4</v>
      </c>
      <c r="AA29" s="626"/>
      <c r="AB29" s="626"/>
      <c r="AC29" s="626"/>
      <c r="AD29" s="627" t="s">
        <v>239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1512709</v>
      </c>
      <c r="CS29" s="654"/>
      <c r="CT29" s="654"/>
      <c r="CU29" s="654"/>
      <c r="CV29" s="654"/>
      <c r="CW29" s="654"/>
      <c r="CX29" s="654"/>
      <c r="CY29" s="655"/>
      <c r="CZ29" s="628">
        <v>12.4</v>
      </c>
      <c r="DA29" s="656"/>
      <c r="DB29" s="656"/>
      <c r="DC29" s="658"/>
      <c r="DD29" s="632">
        <v>1343513</v>
      </c>
      <c r="DE29" s="654"/>
      <c r="DF29" s="654"/>
      <c r="DG29" s="654"/>
      <c r="DH29" s="654"/>
      <c r="DI29" s="654"/>
      <c r="DJ29" s="654"/>
      <c r="DK29" s="655"/>
      <c r="DL29" s="632">
        <v>1343513</v>
      </c>
      <c r="DM29" s="654"/>
      <c r="DN29" s="654"/>
      <c r="DO29" s="654"/>
      <c r="DP29" s="654"/>
      <c r="DQ29" s="654"/>
      <c r="DR29" s="654"/>
      <c r="DS29" s="654"/>
      <c r="DT29" s="654"/>
      <c r="DU29" s="654"/>
      <c r="DV29" s="655"/>
      <c r="DW29" s="628">
        <v>21.1</v>
      </c>
      <c r="DX29" s="656"/>
      <c r="DY29" s="656"/>
      <c r="DZ29" s="656"/>
      <c r="EA29" s="656"/>
      <c r="EB29" s="656"/>
      <c r="EC29" s="657"/>
    </row>
    <row r="30" spans="2:133" ht="11.25" customHeight="1">
      <c r="B30" s="620" t="s">
        <v>312</v>
      </c>
      <c r="C30" s="621"/>
      <c r="D30" s="621"/>
      <c r="E30" s="621"/>
      <c r="F30" s="621"/>
      <c r="G30" s="621"/>
      <c r="H30" s="621"/>
      <c r="I30" s="621"/>
      <c r="J30" s="621"/>
      <c r="K30" s="621"/>
      <c r="L30" s="621"/>
      <c r="M30" s="621"/>
      <c r="N30" s="621"/>
      <c r="O30" s="621"/>
      <c r="P30" s="621"/>
      <c r="Q30" s="622"/>
      <c r="R30" s="623">
        <v>1398209</v>
      </c>
      <c r="S30" s="624"/>
      <c r="T30" s="624"/>
      <c r="U30" s="624"/>
      <c r="V30" s="624"/>
      <c r="W30" s="624"/>
      <c r="X30" s="624"/>
      <c r="Y30" s="625"/>
      <c r="Z30" s="626">
        <v>10.8</v>
      </c>
      <c r="AA30" s="626"/>
      <c r="AB30" s="626"/>
      <c r="AC30" s="626"/>
      <c r="AD30" s="627" t="s">
        <v>239</v>
      </c>
      <c r="AE30" s="627"/>
      <c r="AF30" s="627"/>
      <c r="AG30" s="627"/>
      <c r="AH30" s="627"/>
      <c r="AI30" s="627"/>
      <c r="AJ30" s="627"/>
      <c r="AK30" s="627"/>
      <c r="AL30" s="628" t="s">
        <v>233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1457967</v>
      </c>
      <c r="CS30" s="624"/>
      <c r="CT30" s="624"/>
      <c r="CU30" s="624"/>
      <c r="CV30" s="624"/>
      <c r="CW30" s="624"/>
      <c r="CX30" s="624"/>
      <c r="CY30" s="625"/>
      <c r="CZ30" s="628">
        <v>11.9</v>
      </c>
      <c r="DA30" s="656"/>
      <c r="DB30" s="656"/>
      <c r="DC30" s="658"/>
      <c r="DD30" s="632">
        <v>1292458</v>
      </c>
      <c r="DE30" s="624"/>
      <c r="DF30" s="624"/>
      <c r="DG30" s="624"/>
      <c r="DH30" s="624"/>
      <c r="DI30" s="624"/>
      <c r="DJ30" s="624"/>
      <c r="DK30" s="625"/>
      <c r="DL30" s="632">
        <v>1292458</v>
      </c>
      <c r="DM30" s="624"/>
      <c r="DN30" s="624"/>
      <c r="DO30" s="624"/>
      <c r="DP30" s="624"/>
      <c r="DQ30" s="624"/>
      <c r="DR30" s="624"/>
      <c r="DS30" s="624"/>
      <c r="DT30" s="624"/>
      <c r="DU30" s="624"/>
      <c r="DV30" s="625"/>
      <c r="DW30" s="628">
        <v>20.3</v>
      </c>
      <c r="DX30" s="656"/>
      <c r="DY30" s="656"/>
      <c r="DZ30" s="656"/>
      <c r="EA30" s="656"/>
      <c r="EB30" s="656"/>
      <c r="EC30" s="657"/>
    </row>
    <row r="31" spans="2:133" ht="11.25" customHeight="1">
      <c r="B31" s="636" t="s">
        <v>316</v>
      </c>
      <c r="C31" s="637"/>
      <c r="D31" s="637"/>
      <c r="E31" s="637"/>
      <c r="F31" s="637"/>
      <c r="G31" s="637"/>
      <c r="H31" s="637"/>
      <c r="I31" s="637"/>
      <c r="J31" s="637"/>
      <c r="K31" s="637"/>
      <c r="L31" s="637"/>
      <c r="M31" s="637"/>
      <c r="N31" s="637"/>
      <c r="O31" s="637"/>
      <c r="P31" s="637"/>
      <c r="Q31" s="638"/>
      <c r="R31" s="623" t="s">
        <v>233</v>
      </c>
      <c r="S31" s="624"/>
      <c r="T31" s="624"/>
      <c r="U31" s="624"/>
      <c r="V31" s="624"/>
      <c r="W31" s="624"/>
      <c r="X31" s="624"/>
      <c r="Y31" s="625"/>
      <c r="Z31" s="626" t="s">
        <v>233</v>
      </c>
      <c r="AA31" s="626"/>
      <c r="AB31" s="626"/>
      <c r="AC31" s="626"/>
      <c r="AD31" s="627" t="s">
        <v>239</v>
      </c>
      <c r="AE31" s="627"/>
      <c r="AF31" s="627"/>
      <c r="AG31" s="627"/>
      <c r="AH31" s="627"/>
      <c r="AI31" s="627"/>
      <c r="AJ31" s="627"/>
      <c r="AK31" s="627"/>
      <c r="AL31" s="628" t="s">
        <v>233</v>
      </c>
      <c r="AM31" s="629"/>
      <c r="AN31" s="629"/>
      <c r="AO31" s="630"/>
      <c r="AP31" s="667" t="s">
        <v>317</v>
      </c>
      <c r="AQ31" s="668"/>
      <c r="AR31" s="668"/>
      <c r="AS31" s="668"/>
      <c r="AT31" s="673" t="s">
        <v>318</v>
      </c>
      <c r="AU31" s="218"/>
      <c r="AV31" s="218"/>
      <c r="AW31" s="218"/>
      <c r="AX31" s="609" t="s">
        <v>189</v>
      </c>
      <c r="AY31" s="610"/>
      <c r="AZ31" s="610"/>
      <c r="BA31" s="610"/>
      <c r="BB31" s="610"/>
      <c r="BC31" s="610"/>
      <c r="BD31" s="610"/>
      <c r="BE31" s="610"/>
      <c r="BF31" s="611"/>
      <c r="BG31" s="676">
        <v>99.4</v>
      </c>
      <c r="BH31" s="677"/>
      <c r="BI31" s="677"/>
      <c r="BJ31" s="677"/>
      <c r="BK31" s="677"/>
      <c r="BL31" s="677"/>
      <c r="BM31" s="618">
        <v>94.3</v>
      </c>
      <c r="BN31" s="677"/>
      <c r="BO31" s="677"/>
      <c r="BP31" s="677"/>
      <c r="BQ31" s="678"/>
      <c r="BR31" s="676">
        <v>99.3</v>
      </c>
      <c r="BS31" s="677"/>
      <c r="BT31" s="677"/>
      <c r="BU31" s="677"/>
      <c r="BV31" s="677"/>
      <c r="BW31" s="677"/>
      <c r="BX31" s="618">
        <v>92.9</v>
      </c>
      <c r="BY31" s="677"/>
      <c r="BZ31" s="677"/>
      <c r="CA31" s="677"/>
      <c r="CB31" s="678"/>
      <c r="CD31" s="663"/>
      <c r="CE31" s="664"/>
      <c r="CF31" s="620" t="s">
        <v>319</v>
      </c>
      <c r="CG31" s="621"/>
      <c r="CH31" s="621"/>
      <c r="CI31" s="621"/>
      <c r="CJ31" s="621"/>
      <c r="CK31" s="621"/>
      <c r="CL31" s="621"/>
      <c r="CM31" s="621"/>
      <c r="CN31" s="621"/>
      <c r="CO31" s="621"/>
      <c r="CP31" s="621"/>
      <c r="CQ31" s="622"/>
      <c r="CR31" s="623">
        <v>54742</v>
      </c>
      <c r="CS31" s="654"/>
      <c r="CT31" s="654"/>
      <c r="CU31" s="654"/>
      <c r="CV31" s="654"/>
      <c r="CW31" s="654"/>
      <c r="CX31" s="654"/>
      <c r="CY31" s="655"/>
      <c r="CZ31" s="628">
        <v>0.4</v>
      </c>
      <c r="DA31" s="656"/>
      <c r="DB31" s="656"/>
      <c r="DC31" s="658"/>
      <c r="DD31" s="632">
        <v>51055</v>
      </c>
      <c r="DE31" s="654"/>
      <c r="DF31" s="654"/>
      <c r="DG31" s="654"/>
      <c r="DH31" s="654"/>
      <c r="DI31" s="654"/>
      <c r="DJ31" s="654"/>
      <c r="DK31" s="655"/>
      <c r="DL31" s="632">
        <v>51055</v>
      </c>
      <c r="DM31" s="654"/>
      <c r="DN31" s="654"/>
      <c r="DO31" s="654"/>
      <c r="DP31" s="654"/>
      <c r="DQ31" s="654"/>
      <c r="DR31" s="654"/>
      <c r="DS31" s="654"/>
      <c r="DT31" s="654"/>
      <c r="DU31" s="654"/>
      <c r="DV31" s="655"/>
      <c r="DW31" s="628">
        <v>0.8</v>
      </c>
      <c r="DX31" s="656"/>
      <c r="DY31" s="656"/>
      <c r="DZ31" s="656"/>
      <c r="EA31" s="656"/>
      <c r="EB31" s="656"/>
      <c r="EC31" s="657"/>
    </row>
    <row r="32" spans="2:133" ht="11.25" customHeight="1">
      <c r="B32" s="620" t="s">
        <v>320</v>
      </c>
      <c r="C32" s="621"/>
      <c r="D32" s="621"/>
      <c r="E32" s="621"/>
      <c r="F32" s="621"/>
      <c r="G32" s="621"/>
      <c r="H32" s="621"/>
      <c r="I32" s="621"/>
      <c r="J32" s="621"/>
      <c r="K32" s="621"/>
      <c r="L32" s="621"/>
      <c r="M32" s="621"/>
      <c r="N32" s="621"/>
      <c r="O32" s="621"/>
      <c r="P32" s="621"/>
      <c r="Q32" s="622"/>
      <c r="R32" s="623">
        <v>830876</v>
      </c>
      <c r="S32" s="624"/>
      <c r="T32" s="624"/>
      <c r="U32" s="624"/>
      <c r="V32" s="624"/>
      <c r="W32" s="624"/>
      <c r="X32" s="624"/>
      <c r="Y32" s="625"/>
      <c r="Z32" s="626">
        <v>6.4</v>
      </c>
      <c r="AA32" s="626"/>
      <c r="AB32" s="626"/>
      <c r="AC32" s="626"/>
      <c r="AD32" s="627" t="s">
        <v>239</v>
      </c>
      <c r="AE32" s="627"/>
      <c r="AF32" s="627"/>
      <c r="AG32" s="627"/>
      <c r="AH32" s="627"/>
      <c r="AI32" s="627"/>
      <c r="AJ32" s="627"/>
      <c r="AK32" s="627"/>
      <c r="AL32" s="628" t="s">
        <v>239</v>
      </c>
      <c r="AM32" s="629"/>
      <c r="AN32" s="629"/>
      <c r="AO32" s="630"/>
      <c r="AP32" s="669"/>
      <c r="AQ32" s="670"/>
      <c r="AR32" s="670"/>
      <c r="AS32" s="670"/>
      <c r="AT32" s="674"/>
      <c r="AU32" s="214" t="s">
        <v>321</v>
      </c>
      <c r="AX32" s="620" t="s">
        <v>322</v>
      </c>
      <c r="AY32" s="621"/>
      <c r="AZ32" s="621"/>
      <c r="BA32" s="621"/>
      <c r="BB32" s="621"/>
      <c r="BC32" s="621"/>
      <c r="BD32" s="621"/>
      <c r="BE32" s="621"/>
      <c r="BF32" s="622"/>
      <c r="BG32" s="679">
        <v>99.4</v>
      </c>
      <c r="BH32" s="654"/>
      <c r="BI32" s="654"/>
      <c r="BJ32" s="654"/>
      <c r="BK32" s="654"/>
      <c r="BL32" s="654"/>
      <c r="BM32" s="629">
        <v>96.9</v>
      </c>
      <c r="BN32" s="654"/>
      <c r="BO32" s="654"/>
      <c r="BP32" s="654"/>
      <c r="BQ32" s="680"/>
      <c r="BR32" s="679">
        <v>99.3</v>
      </c>
      <c r="BS32" s="654"/>
      <c r="BT32" s="654"/>
      <c r="BU32" s="654"/>
      <c r="BV32" s="654"/>
      <c r="BW32" s="654"/>
      <c r="BX32" s="629">
        <v>96.6</v>
      </c>
      <c r="BY32" s="654"/>
      <c r="BZ32" s="654"/>
      <c r="CA32" s="654"/>
      <c r="CB32" s="680"/>
      <c r="CD32" s="665"/>
      <c r="CE32" s="666"/>
      <c r="CF32" s="620" t="s">
        <v>323</v>
      </c>
      <c r="CG32" s="621"/>
      <c r="CH32" s="621"/>
      <c r="CI32" s="621"/>
      <c r="CJ32" s="621"/>
      <c r="CK32" s="621"/>
      <c r="CL32" s="621"/>
      <c r="CM32" s="621"/>
      <c r="CN32" s="621"/>
      <c r="CO32" s="621"/>
      <c r="CP32" s="621"/>
      <c r="CQ32" s="622"/>
      <c r="CR32" s="623">
        <v>862</v>
      </c>
      <c r="CS32" s="624"/>
      <c r="CT32" s="624"/>
      <c r="CU32" s="624"/>
      <c r="CV32" s="624"/>
      <c r="CW32" s="624"/>
      <c r="CX32" s="624"/>
      <c r="CY32" s="625"/>
      <c r="CZ32" s="628">
        <v>0</v>
      </c>
      <c r="DA32" s="656"/>
      <c r="DB32" s="656"/>
      <c r="DC32" s="658"/>
      <c r="DD32" s="632">
        <v>862</v>
      </c>
      <c r="DE32" s="624"/>
      <c r="DF32" s="624"/>
      <c r="DG32" s="624"/>
      <c r="DH32" s="624"/>
      <c r="DI32" s="624"/>
      <c r="DJ32" s="624"/>
      <c r="DK32" s="625"/>
      <c r="DL32" s="632">
        <v>862</v>
      </c>
      <c r="DM32" s="624"/>
      <c r="DN32" s="624"/>
      <c r="DO32" s="624"/>
      <c r="DP32" s="624"/>
      <c r="DQ32" s="624"/>
      <c r="DR32" s="624"/>
      <c r="DS32" s="624"/>
      <c r="DT32" s="624"/>
      <c r="DU32" s="624"/>
      <c r="DV32" s="625"/>
      <c r="DW32" s="628">
        <v>0</v>
      </c>
      <c r="DX32" s="656"/>
      <c r="DY32" s="656"/>
      <c r="DZ32" s="656"/>
      <c r="EA32" s="656"/>
      <c r="EB32" s="656"/>
      <c r="EC32" s="657"/>
    </row>
    <row r="33" spans="2:133" ht="11.25" customHeight="1">
      <c r="B33" s="620" t="s">
        <v>324</v>
      </c>
      <c r="C33" s="621"/>
      <c r="D33" s="621"/>
      <c r="E33" s="621"/>
      <c r="F33" s="621"/>
      <c r="G33" s="621"/>
      <c r="H33" s="621"/>
      <c r="I33" s="621"/>
      <c r="J33" s="621"/>
      <c r="K33" s="621"/>
      <c r="L33" s="621"/>
      <c r="M33" s="621"/>
      <c r="N33" s="621"/>
      <c r="O33" s="621"/>
      <c r="P33" s="621"/>
      <c r="Q33" s="622"/>
      <c r="R33" s="623">
        <v>15525</v>
      </c>
      <c r="S33" s="624"/>
      <c r="T33" s="624"/>
      <c r="U33" s="624"/>
      <c r="V33" s="624"/>
      <c r="W33" s="624"/>
      <c r="X33" s="624"/>
      <c r="Y33" s="625"/>
      <c r="Z33" s="626">
        <v>0.1</v>
      </c>
      <c r="AA33" s="626"/>
      <c r="AB33" s="626"/>
      <c r="AC33" s="626"/>
      <c r="AD33" s="627">
        <v>4431</v>
      </c>
      <c r="AE33" s="627"/>
      <c r="AF33" s="627"/>
      <c r="AG33" s="627"/>
      <c r="AH33" s="627"/>
      <c r="AI33" s="627"/>
      <c r="AJ33" s="627"/>
      <c r="AK33" s="627"/>
      <c r="AL33" s="628">
        <v>0.1</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99.3</v>
      </c>
      <c r="BH33" s="682"/>
      <c r="BI33" s="682"/>
      <c r="BJ33" s="682"/>
      <c r="BK33" s="682"/>
      <c r="BL33" s="682"/>
      <c r="BM33" s="683">
        <v>91.2</v>
      </c>
      <c r="BN33" s="682"/>
      <c r="BO33" s="682"/>
      <c r="BP33" s="682"/>
      <c r="BQ33" s="684"/>
      <c r="BR33" s="681">
        <v>99.2</v>
      </c>
      <c r="BS33" s="682"/>
      <c r="BT33" s="682"/>
      <c r="BU33" s="682"/>
      <c r="BV33" s="682"/>
      <c r="BW33" s="682"/>
      <c r="BX33" s="683">
        <v>88.6</v>
      </c>
      <c r="BY33" s="682"/>
      <c r="BZ33" s="682"/>
      <c r="CA33" s="682"/>
      <c r="CB33" s="684"/>
      <c r="CD33" s="620" t="s">
        <v>326</v>
      </c>
      <c r="CE33" s="621"/>
      <c r="CF33" s="621"/>
      <c r="CG33" s="621"/>
      <c r="CH33" s="621"/>
      <c r="CI33" s="621"/>
      <c r="CJ33" s="621"/>
      <c r="CK33" s="621"/>
      <c r="CL33" s="621"/>
      <c r="CM33" s="621"/>
      <c r="CN33" s="621"/>
      <c r="CO33" s="621"/>
      <c r="CP33" s="621"/>
      <c r="CQ33" s="622"/>
      <c r="CR33" s="623">
        <v>6455512</v>
      </c>
      <c r="CS33" s="654"/>
      <c r="CT33" s="654"/>
      <c r="CU33" s="654"/>
      <c r="CV33" s="654"/>
      <c r="CW33" s="654"/>
      <c r="CX33" s="654"/>
      <c r="CY33" s="655"/>
      <c r="CZ33" s="628">
        <v>52.9</v>
      </c>
      <c r="DA33" s="656"/>
      <c r="DB33" s="656"/>
      <c r="DC33" s="658"/>
      <c r="DD33" s="632">
        <v>4481133</v>
      </c>
      <c r="DE33" s="654"/>
      <c r="DF33" s="654"/>
      <c r="DG33" s="654"/>
      <c r="DH33" s="654"/>
      <c r="DI33" s="654"/>
      <c r="DJ33" s="654"/>
      <c r="DK33" s="655"/>
      <c r="DL33" s="632">
        <v>2344746</v>
      </c>
      <c r="DM33" s="654"/>
      <c r="DN33" s="654"/>
      <c r="DO33" s="654"/>
      <c r="DP33" s="654"/>
      <c r="DQ33" s="654"/>
      <c r="DR33" s="654"/>
      <c r="DS33" s="654"/>
      <c r="DT33" s="654"/>
      <c r="DU33" s="654"/>
      <c r="DV33" s="655"/>
      <c r="DW33" s="628">
        <v>36.799999999999997</v>
      </c>
      <c r="DX33" s="656"/>
      <c r="DY33" s="656"/>
      <c r="DZ33" s="656"/>
      <c r="EA33" s="656"/>
      <c r="EB33" s="656"/>
      <c r="EC33" s="657"/>
    </row>
    <row r="34" spans="2:133" ht="11.25" customHeight="1">
      <c r="B34" s="620" t="s">
        <v>327</v>
      </c>
      <c r="C34" s="621"/>
      <c r="D34" s="621"/>
      <c r="E34" s="621"/>
      <c r="F34" s="621"/>
      <c r="G34" s="621"/>
      <c r="H34" s="621"/>
      <c r="I34" s="621"/>
      <c r="J34" s="621"/>
      <c r="K34" s="621"/>
      <c r="L34" s="621"/>
      <c r="M34" s="621"/>
      <c r="N34" s="621"/>
      <c r="O34" s="621"/>
      <c r="P34" s="621"/>
      <c r="Q34" s="622"/>
      <c r="R34" s="623">
        <v>292027</v>
      </c>
      <c r="S34" s="624"/>
      <c r="T34" s="624"/>
      <c r="U34" s="624"/>
      <c r="V34" s="624"/>
      <c r="W34" s="624"/>
      <c r="X34" s="624"/>
      <c r="Y34" s="625"/>
      <c r="Z34" s="626">
        <v>2.2000000000000002</v>
      </c>
      <c r="AA34" s="626"/>
      <c r="AB34" s="626"/>
      <c r="AC34" s="626"/>
      <c r="AD34" s="627" t="s">
        <v>239</v>
      </c>
      <c r="AE34" s="627"/>
      <c r="AF34" s="627"/>
      <c r="AG34" s="627"/>
      <c r="AH34" s="627"/>
      <c r="AI34" s="627"/>
      <c r="AJ34" s="627"/>
      <c r="AK34" s="627"/>
      <c r="AL34" s="628" t="s">
        <v>233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1975903</v>
      </c>
      <c r="CS34" s="624"/>
      <c r="CT34" s="624"/>
      <c r="CU34" s="624"/>
      <c r="CV34" s="624"/>
      <c r="CW34" s="624"/>
      <c r="CX34" s="624"/>
      <c r="CY34" s="625"/>
      <c r="CZ34" s="628">
        <v>16.2</v>
      </c>
      <c r="DA34" s="656"/>
      <c r="DB34" s="656"/>
      <c r="DC34" s="658"/>
      <c r="DD34" s="632">
        <v>1233308</v>
      </c>
      <c r="DE34" s="624"/>
      <c r="DF34" s="624"/>
      <c r="DG34" s="624"/>
      <c r="DH34" s="624"/>
      <c r="DI34" s="624"/>
      <c r="DJ34" s="624"/>
      <c r="DK34" s="625"/>
      <c r="DL34" s="632">
        <v>733974</v>
      </c>
      <c r="DM34" s="624"/>
      <c r="DN34" s="624"/>
      <c r="DO34" s="624"/>
      <c r="DP34" s="624"/>
      <c r="DQ34" s="624"/>
      <c r="DR34" s="624"/>
      <c r="DS34" s="624"/>
      <c r="DT34" s="624"/>
      <c r="DU34" s="624"/>
      <c r="DV34" s="625"/>
      <c r="DW34" s="628">
        <v>11.5</v>
      </c>
      <c r="DX34" s="656"/>
      <c r="DY34" s="656"/>
      <c r="DZ34" s="656"/>
      <c r="EA34" s="656"/>
      <c r="EB34" s="656"/>
      <c r="EC34" s="657"/>
    </row>
    <row r="35" spans="2:133" ht="11.25" customHeight="1">
      <c r="B35" s="620" t="s">
        <v>329</v>
      </c>
      <c r="C35" s="621"/>
      <c r="D35" s="621"/>
      <c r="E35" s="621"/>
      <c r="F35" s="621"/>
      <c r="G35" s="621"/>
      <c r="H35" s="621"/>
      <c r="I35" s="621"/>
      <c r="J35" s="621"/>
      <c r="K35" s="621"/>
      <c r="L35" s="621"/>
      <c r="M35" s="621"/>
      <c r="N35" s="621"/>
      <c r="O35" s="621"/>
      <c r="P35" s="621"/>
      <c r="Q35" s="622"/>
      <c r="R35" s="623">
        <v>320019</v>
      </c>
      <c r="S35" s="624"/>
      <c r="T35" s="624"/>
      <c r="U35" s="624"/>
      <c r="V35" s="624"/>
      <c r="W35" s="624"/>
      <c r="X35" s="624"/>
      <c r="Y35" s="625"/>
      <c r="Z35" s="626">
        <v>2.5</v>
      </c>
      <c r="AA35" s="626"/>
      <c r="AB35" s="626"/>
      <c r="AC35" s="626"/>
      <c r="AD35" s="627" t="s">
        <v>239</v>
      </c>
      <c r="AE35" s="627"/>
      <c r="AF35" s="627"/>
      <c r="AG35" s="627"/>
      <c r="AH35" s="627"/>
      <c r="AI35" s="627"/>
      <c r="AJ35" s="627"/>
      <c r="AK35" s="627"/>
      <c r="AL35" s="628" t="s">
        <v>233</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221207</v>
      </c>
      <c r="CS35" s="654"/>
      <c r="CT35" s="654"/>
      <c r="CU35" s="654"/>
      <c r="CV35" s="654"/>
      <c r="CW35" s="654"/>
      <c r="CX35" s="654"/>
      <c r="CY35" s="655"/>
      <c r="CZ35" s="628">
        <v>1.8</v>
      </c>
      <c r="DA35" s="656"/>
      <c r="DB35" s="656"/>
      <c r="DC35" s="658"/>
      <c r="DD35" s="632">
        <v>174227</v>
      </c>
      <c r="DE35" s="654"/>
      <c r="DF35" s="654"/>
      <c r="DG35" s="654"/>
      <c r="DH35" s="654"/>
      <c r="DI35" s="654"/>
      <c r="DJ35" s="654"/>
      <c r="DK35" s="655"/>
      <c r="DL35" s="632">
        <v>100985</v>
      </c>
      <c r="DM35" s="654"/>
      <c r="DN35" s="654"/>
      <c r="DO35" s="654"/>
      <c r="DP35" s="654"/>
      <c r="DQ35" s="654"/>
      <c r="DR35" s="654"/>
      <c r="DS35" s="654"/>
      <c r="DT35" s="654"/>
      <c r="DU35" s="654"/>
      <c r="DV35" s="655"/>
      <c r="DW35" s="628">
        <v>1.6</v>
      </c>
      <c r="DX35" s="656"/>
      <c r="DY35" s="656"/>
      <c r="DZ35" s="656"/>
      <c r="EA35" s="656"/>
      <c r="EB35" s="656"/>
      <c r="EC35" s="657"/>
    </row>
    <row r="36" spans="2:133" ht="11.25" customHeight="1">
      <c r="B36" s="620" t="s">
        <v>333</v>
      </c>
      <c r="C36" s="621"/>
      <c r="D36" s="621"/>
      <c r="E36" s="621"/>
      <c r="F36" s="621"/>
      <c r="G36" s="621"/>
      <c r="H36" s="621"/>
      <c r="I36" s="621"/>
      <c r="J36" s="621"/>
      <c r="K36" s="621"/>
      <c r="L36" s="621"/>
      <c r="M36" s="621"/>
      <c r="N36" s="621"/>
      <c r="O36" s="621"/>
      <c r="P36" s="621"/>
      <c r="Q36" s="622"/>
      <c r="R36" s="623">
        <v>630551</v>
      </c>
      <c r="S36" s="624"/>
      <c r="T36" s="624"/>
      <c r="U36" s="624"/>
      <c r="V36" s="624"/>
      <c r="W36" s="624"/>
      <c r="X36" s="624"/>
      <c r="Y36" s="625"/>
      <c r="Z36" s="626">
        <v>4.9000000000000004</v>
      </c>
      <c r="AA36" s="626"/>
      <c r="AB36" s="626"/>
      <c r="AC36" s="626"/>
      <c r="AD36" s="627" t="s">
        <v>239</v>
      </c>
      <c r="AE36" s="627"/>
      <c r="AF36" s="627"/>
      <c r="AG36" s="627"/>
      <c r="AH36" s="627"/>
      <c r="AI36" s="627"/>
      <c r="AJ36" s="627"/>
      <c r="AK36" s="627"/>
      <c r="AL36" s="628" t="s">
        <v>239</v>
      </c>
      <c r="AM36" s="629"/>
      <c r="AN36" s="629"/>
      <c r="AO36" s="630"/>
      <c r="AP36" s="222"/>
      <c r="AQ36" s="685" t="s">
        <v>334</v>
      </c>
      <c r="AR36" s="686"/>
      <c r="AS36" s="686"/>
      <c r="AT36" s="686"/>
      <c r="AU36" s="686"/>
      <c r="AV36" s="686"/>
      <c r="AW36" s="686"/>
      <c r="AX36" s="686"/>
      <c r="AY36" s="687"/>
      <c r="AZ36" s="612">
        <v>1965622</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9157</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2141350</v>
      </c>
      <c r="CS36" s="624"/>
      <c r="CT36" s="624"/>
      <c r="CU36" s="624"/>
      <c r="CV36" s="624"/>
      <c r="CW36" s="624"/>
      <c r="CX36" s="624"/>
      <c r="CY36" s="625"/>
      <c r="CZ36" s="628">
        <v>17.5</v>
      </c>
      <c r="DA36" s="656"/>
      <c r="DB36" s="656"/>
      <c r="DC36" s="658"/>
      <c r="DD36" s="632">
        <v>1874071</v>
      </c>
      <c r="DE36" s="624"/>
      <c r="DF36" s="624"/>
      <c r="DG36" s="624"/>
      <c r="DH36" s="624"/>
      <c r="DI36" s="624"/>
      <c r="DJ36" s="624"/>
      <c r="DK36" s="625"/>
      <c r="DL36" s="632">
        <v>906936</v>
      </c>
      <c r="DM36" s="624"/>
      <c r="DN36" s="624"/>
      <c r="DO36" s="624"/>
      <c r="DP36" s="624"/>
      <c r="DQ36" s="624"/>
      <c r="DR36" s="624"/>
      <c r="DS36" s="624"/>
      <c r="DT36" s="624"/>
      <c r="DU36" s="624"/>
      <c r="DV36" s="625"/>
      <c r="DW36" s="628">
        <v>14.2</v>
      </c>
      <c r="DX36" s="656"/>
      <c r="DY36" s="656"/>
      <c r="DZ36" s="656"/>
      <c r="EA36" s="656"/>
      <c r="EB36" s="656"/>
      <c r="EC36" s="657"/>
    </row>
    <row r="37" spans="2:133" ht="11.25" customHeight="1">
      <c r="B37" s="620" t="s">
        <v>337</v>
      </c>
      <c r="C37" s="621"/>
      <c r="D37" s="621"/>
      <c r="E37" s="621"/>
      <c r="F37" s="621"/>
      <c r="G37" s="621"/>
      <c r="H37" s="621"/>
      <c r="I37" s="621"/>
      <c r="J37" s="621"/>
      <c r="K37" s="621"/>
      <c r="L37" s="621"/>
      <c r="M37" s="621"/>
      <c r="N37" s="621"/>
      <c r="O37" s="621"/>
      <c r="P37" s="621"/>
      <c r="Q37" s="622"/>
      <c r="R37" s="623">
        <v>386246</v>
      </c>
      <c r="S37" s="624"/>
      <c r="T37" s="624"/>
      <c r="U37" s="624"/>
      <c r="V37" s="624"/>
      <c r="W37" s="624"/>
      <c r="X37" s="624"/>
      <c r="Y37" s="625"/>
      <c r="Z37" s="626">
        <v>3</v>
      </c>
      <c r="AA37" s="626"/>
      <c r="AB37" s="626"/>
      <c r="AC37" s="626"/>
      <c r="AD37" s="627" t="s">
        <v>239</v>
      </c>
      <c r="AE37" s="627"/>
      <c r="AF37" s="627"/>
      <c r="AG37" s="627"/>
      <c r="AH37" s="627"/>
      <c r="AI37" s="627"/>
      <c r="AJ37" s="627"/>
      <c r="AK37" s="627"/>
      <c r="AL37" s="628" t="s">
        <v>233</v>
      </c>
      <c r="AM37" s="629"/>
      <c r="AN37" s="629"/>
      <c r="AO37" s="630"/>
      <c r="AQ37" s="689" t="s">
        <v>338</v>
      </c>
      <c r="AR37" s="690"/>
      <c r="AS37" s="690"/>
      <c r="AT37" s="690"/>
      <c r="AU37" s="690"/>
      <c r="AV37" s="690"/>
      <c r="AW37" s="690"/>
      <c r="AX37" s="690"/>
      <c r="AY37" s="691"/>
      <c r="AZ37" s="623">
        <v>557896</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-10402</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433287</v>
      </c>
      <c r="CS37" s="654"/>
      <c r="CT37" s="654"/>
      <c r="CU37" s="654"/>
      <c r="CV37" s="654"/>
      <c r="CW37" s="654"/>
      <c r="CX37" s="654"/>
      <c r="CY37" s="655"/>
      <c r="CZ37" s="628">
        <v>3.5</v>
      </c>
      <c r="DA37" s="656"/>
      <c r="DB37" s="656"/>
      <c r="DC37" s="658"/>
      <c r="DD37" s="632">
        <v>398990</v>
      </c>
      <c r="DE37" s="654"/>
      <c r="DF37" s="654"/>
      <c r="DG37" s="654"/>
      <c r="DH37" s="654"/>
      <c r="DI37" s="654"/>
      <c r="DJ37" s="654"/>
      <c r="DK37" s="655"/>
      <c r="DL37" s="632">
        <v>379063</v>
      </c>
      <c r="DM37" s="654"/>
      <c r="DN37" s="654"/>
      <c r="DO37" s="654"/>
      <c r="DP37" s="654"/>
      <c r="DQ37" s="654"/>
      <c r="DR37" s="654"/>
      <c r="DS37" s="654"/>
      <c r="DT37" s="654"/>
      <c r="DU37" s="654"/>
      <c r="DV37" s="655"/>
      <c r="DW37" s="628">
        <v>5.9</v>
      </c>
      <c r="DX37" s="656"/>
      <c r="DY37" s="656"/>
      <c r="DZ37" s="656"/>
      <c r="EA37" s="656"/>
      <c r="EB37" s="656"/>
      <c r="EC37" s="657"/>
    </row>
    <row r="38" spans="2:133" ht="11.25" customHeight="1">
      <c r="B38" s="620" t="s">
        <v>341</v>
      </c>
      <c r="C38" s="621"/>
      <c r="D38" s="621"/>
      <c r="E38" s="621"/>
      <c r="F38" s="621"/>
      <c r="G38" s="621"/>
      <c r="H38" s="621"/>
      <c r="I38" s="621"/>
      <c r="J38" s="621"/>
      <c r="K38" s="621"/>
      <c r="L38" s="621"/>
      <c r="M38" s="621"/>
      <c r="N38" s="621"/>
      <c r="O38" s="621"/>
      <c r="P38" s="621"/>
      <c r="Q38" s="622"/>
      <c r="R38" s="623">
        <v>811000</v>
      </c>
      <c r="S38" s="624"/>
      <c r="T38" s="624"/>
      <c r="U38" s="624"/>
      <c r="V38" s="624"/>
      <c r="W38" s="624"/>
      <c r="X38" s="624"/>
      <c r="Y38" s="625"/>
      <c r="Z38" s="626">
        <v>6.2</v>
      </c>
      <c r="AA38" s="626"/>
      <c r="AB38" s="626"/>
      <c r="AC38" s="626"/>
      <c r="AD38" s="627" t="s">
        <v>233</v>
      </c>
      <c r="AE38" s="627"/>
      <c r="AF38" s="627"/>
      <c r="AG38" s="627"/>
      <c r="AH38" s="627"/>
      <c r="AI38" s="627"/>
      <c r="AJ38" s="627"/>
      <c r="AK38" s="627"/>
      <c r="AL38" s="628" t="s">
        <v>239</v>
      </c>
      <c r="AM38" s="629"/>
      <c r="AN38" s="629"/>
      <c r="AO38" s="630"/>
      <c r="AQ38" s="689" t="s">
        <v>342</v>
      </c>
      <c r="AR38" s="690"/>
      <c r="AS38" s="690"/>
      <c r="AT38" s="690"/>
      <c r="AU38" s="690"/>
      <c r="AV38" s="690"/>
      <c r="AW38" s="690"/>
      <c r="AX38" s="690"/>
      <c r="AY38" s="691"/>
      <c r="AZ38" s="623">
        <v>517701</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2018</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748204</v>
      </c>
      <c r="CS38" s="624"/>
      <c r="CT38" s="624"/>
      <c r="CU38" s="624"/>
      <c r="CV38" s="624"/>
      <c r="CW38" s="624"/>
      <c r="CX38" s="624"/>
      <c r="CY38" s="625"/>
      <c r="CZ38" s="628">
        <v>6.1</v>
      </c>
      <c r="DA38" s="656"/>
      <c r="DB38" s="656"/>
      <c r="DC38" s="658"/>
      <c r="DD38" s="632">
        <v>627490</v>
      </c>
      <c r="DE38" s="624"/>
      <c r="DF38" s="624"/>
      <c r="DG38" s="624"/>
      <c r="DH38" s="624"/>
      <c r="DI38" s="624"/>
      <c r="DJ38" s="624"/>
      <c r="DK38" s="625"/>
      <c r="DL38" s="632">
        <v>602851</v>
      </c>
      <c r="DM38" s="624"/>
      <c r="DN38" s="624"/>
      <c r="DO38" s="624"/>
      <c r="DP38" s="624"/>
      <c r="DQ38" s="624"/>
      <c r="DR38" s="624"/>
      <c r="DS38" s="624"/>
      <c r="DT38" s="624"/>
      <c r="DU38" s="624"/>
      <c r="DV38" s="625"/>
      <c r="DW38" s="628">
        <v>9.5</v>
      </c>
      <c r="DX38" s="656"/>
      <c r="DY38" s="656"/>
      <c r="DZ38" s="656"/>
      <c r="EA38" s="656"/>
      <c r="EB38" s="656"/>
      <c r="EC38" s="657"/>
    </row>
    <row r="39" spans="2:133" ht="11.25" customHeight="1">
      <c r="B39" s="620" t="s">
        <v>345</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233</v>
      </c>
      <c r="AA39" s="626"/>
      <c r="AB39" s="626"/>
      <c r="AC39" s="626"/>
      <c r="AD39" s="627" t="s">
        <v>239</v>
      </c>
      <c r="AE39" s="627"/>
      <c r="AF39" s="627"/>
      <c r="AG39" s="627"/>
      <c r="AH39" s="627"/>
      <c r="AI39" s="627"/>
      <c r="AJ39" s="627"/>
      <c r="AK39" s="627"/>
      <c r="AL39" s="628" t="s">
        <v>239</v>
      </c>
      <c r="AM39" s="629"/>
      <c r="AN39" s="629"/>
      <c r="AO39" s="630"/>
      <c r="AQ39" s="689" t="s">
        <v>346</v>
      </c>
      <c r="AR39" s="690"/>
      <c r="AS39" s="690"/>
      <c r="AT39" s="690"/>
      <c r="AU39" s="690"/>
      <c r="AV39" s="690"/>
      <c r="AW39" s="690"/>
      <c r="AX39" s="690"/>
      <c r="AY39" s="691"/>
      <c r="AZ39" s="623">
        <v>140986</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3098</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955345</v>
      </c>
      <c r="CS39" s="654"/>
      <c r="CT39" s="654"/>
      <c r="CU39" s="654"/>
      <c r="CV39" s="654"/>
      <c r="CW39" s="654"/>
      <c r="CX39" s="654"/>
      <c r="CY39" s="655"/>
      <c r="CZ39" s="628">
        <v>7.8</v>
      </c>
      <c r="DA39" s="656"/>
      <c r="DB39" s="656"/>
      <c r="DC39" s="658"/>
      <c r="DD39" s="632">
        <v>275334</v>
      </c>
      <c r="DE39" s="654"/>
      <c r="DF39" s="654"/>
      <c r="DG39" s="654"/>
      <c r="DH39" s="654"/>
      <c r="DI39" s="654"/>
      <c r="DJ39" s="654"/>
      <c r="DK39" s="655"/>
      <c r="DL39" s="632" t="s">
        <v>239</v>
      </c>
      <c r="DM39" s="654"/>
      <c r="DN39" s="654"/>
      <c r="DO39" s="654"/>
      <c r="DP39" s="654"/>
      <c r="DQ39" s="654"/>
      <c r="DR39" s="654"/>
      <c r="DS39" s="654"/>
      <c r="DT39" s="654"/>
      <c r="DU39" s="654"/>
      <c r="DV39" s="655"/>
      <c r="DW39" s="628" t="s">
        <v>233</v>
      </c>
      <c r="DX39" s="656"/>
      <c r="DY39" s="656"/>
      <c r="DZ39" s="656"/>
      <c r="EA39" s="656"/>
      <c r="EB39" s="656"/>
      <c r="EC39" s="657"/>
    </row>
    <row r="40" spans="2:133" ht="11.25" customHeight="1">
      <c r="B40" s="620" t="s">
        <v>349</v>
      </c>
      <c r="C40" s="621"/>
      <c r="D40" s="621"/>
      <c r="E40" s="621"/>
      <c r="F40" s="621"/>
      <c r="G40" s="621"/>
      <c r="H40" s="621"/>
      <c r="I40" s="621"/>
      <c r="J40" s="621"/>
      <c r="K40" s="621"/>
      <c r="L40" s="621"/>
      <c r="M40" s="621"/>
      <c r="N40" s="621"/>
      <c r="O40" s="621"/>
      <c r="P40" s="621"/>
      <c r="Q40" s="622"/>
      <c r="R40" s="623" t="s">
        <v>233</v>
      </c>
      <c r="S40" s="624"/>
      <c r="T40" s="624"/>
      <c r="U40" s="624"/>
      <c r="V40" s="624"/>
      <c r="W40" s="624"/>
      <c r="X40" s="624"/>
      <c r="Y40" s="625"/>
      <c r="Z40" s="626" t="s">
        <v>239</v>
      </c>
      <c r="AA40" s="626"/>
      <c r="AB40" s="626"/>
      <c r="AC40" s="626"/>
      <c r="AD40" s="627" t="s">
        <v>233</v>
      </c>
      <c r="AE40" s="627"/>
      <c r="AF40" s="627"/>
      <c r="AG40" s="627"/>
      <c r="AH40" s="627"/>
      <c r="AI40" s="627"/>
      <c r="AJ40" s="627"/>
      <c r="AK40" s="627"/>
      <c r="AL40" s="628" t="s">
        <v>239</v>
      </c>
      <c r="AM40" s="629"/>
      <c r="AN40" s="629"/>
      <c r="AO40" s="630"/>
      <c r="AQ40" s="689" t="s">
        <v>350</v>
      </c>
      <c r="AR40" s="690"/>
      <c r="AS40" s="690"/>
      <c r="AT40" s="690"/>
      <c r="AU40" s="690"/>
      <c r="AV40" s="690"/>
      <c r="AW40" s="690"/>
      <c r="AX40" s="690"/>
      <c r="AY40" s="691"/>
      <c r="AZ40" s="623">
        <v>835</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81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413503</v>
      </c>
      <c r="CS40" s="624"/>
      <c r="CT40" s="624"/>
      <c r="CU40" s="624"/>
      <c r="CV40" s="624"/>
      <c r="CW40" s="624"/>
      <c r="CX40" s="624"/>
      <c r="CY40" s="625"/>
      <c r="CZ40" s="628">
        <v>3.4</v>
      </c>
      <c r="DA40" s="656"/>
      <c r="DB40" s="656"/>
      <c r="DC40" s="658"/>
      <c r="DD40" s="632">
        <v>296703</v>
      </c>
      <c r="DE40" s="624"/>
      <c r="DF40" s="624"/>
      <c r="DG40" s="624"/>
      <c r="DH40" s="624"/>
      <c r="DI40" s="624"/>
      <c r="DJ40" s="624"/>
      <c r="DK40" s="625"/>
      <c r="DL40" s="632" t="s">
        <v>233</v>
      </c>
      <c r="DM40" s="624"/>
      <c r="DN40" s="624"/>
      <c r="DO40" s="624"/>
      <c r="DP40" s="624"/>
      <c r="DQ40" s="624"/>
      <c r="DR40" s="624"/>
      <c r="DS40" s="624"/>
      <c r="DT40" s="624"/>
      <c r="DU40" s="624"/>
      <c r="DV40" s="625"/>
      <c r="DW40" s="628" t="s">
        <v>239</v>
      </c>
      <c r="DX40" s="656"/>
      <c r="DY40" s="656"/>
      <c r="DZ40" s="656"/>
      <c r="EA40" s="656"/>
      <c r="EB40" s="656"/>
      <c r="EC40" s="657"/>
    </row>
    <row r="41" spans="2:133" ht="11.25" customHeight="1">
      <c r="B41" s="644" t="s">
        <v>354</v>
      </c>
      <c r="C41" s="645"/>
      <c r="D41" s="645"/>
      <c r="E41" s="645"/>
      <c r="F41" s="645"/>
      <c r="G41" s="645"/>
      <c r="H41" s="645"/>
      <c r="I41" s="645"/>
      <c r="J41" s="645"/>
      <c r="K41" s="645"/>
      <c r="L41" s="645"/>
      <c r="M41" s="645"/>
      <c r="N41" s="645"/>
      <c r="O41" s="645"/>
      <c r="P41" s="645"/>
      <c r="Q41" s="646"/>
      <c r="R41" s="698">
        <v>12987878</v>
      </c>
      <c r="S41" s="699"/>
      <c r="T41" s="699"/>
      <c r="U41" s="699"/>
      <c r="V41" s="699"/>
      <c r="W41" s="699"/>
      <c r="X41" s="699"/>
      <c r="Y41" s="700"/>
      <c r="Z41" s="701">
        <v>100</v>
      </c>
      <c r="AA41" s="701"/>
      <c r="AB41" s="701"/>
      <c r="AC41" s="701"/>
      <c r="AD41" s="702">
        <v>6372494</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154876</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233</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233</v>
      </c>
      <c r="CS41" s="654"/>
      <c r="CT41" s="654"/>
      <c r="CU41" s="654"/>
      <c r="CV41" s="654"/>
      <c r="CW41" s="654"/>
      <c r="CX41" s="654"/>
      <c r="CY41" s="655"/>
      <c r="CZ41" s="628" t="s">
        <v>233</v>
      </c>
      <c r="DA41" s="656"/>
      <c r="DB41" s="656"/>
      <c r="DC41" s="658"/>
      <c r="DD41" s="632" t="s">
        <v>233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358</v>
      </c>
      <c r="AR42" s="706"/>
      <c r="AS42" s="706"/>
      <c r="AT42" s="706"/>
      <c r="AU42" s="706"/>
      <c r="AV42" s="706"/>
      <c r="AW42" s="706"/>
      <c r="AX42" s="706"/>
      <c r="AY42" s="707"/>
      <c r="AZ42" s="698">
        <v>593328</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424</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1270317</v>
      </c>
      <c r="CS42" s="654"/>
      <c r="CT42" s="654"/>
      <c r="CU42" s="654"/>
      <c r="CV42" s="654"/>
      <c r="CW42" s="654"/>
      <c r="CX42" s="654"/>
      <c r="CY42" s="655"/>
      <c r="CZ42" s="628">
        <v>10.4</v>
      </c>
      <c r="DA42" s="656"/>
      <c r="DB42" s="656"/>
      <c r="DC42" s="658"/>
      <c r="DD42" s="632">
        <v>206703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361</v>
      </c>
      <c r="CD43" s="620" t="s">
        <v>362</v>
      </c>
      <c r="CE43" s="621"/>
      <c r="CF43" s="621"/>
      <c r="CG43" s="621"/>
      <c r="CH43" s="621"/>
      <c r="CI43" s="621"/>
      <c r="CJ43" s="621"/>
      <c r="CK43" s="621"/>
      <c r="CL43" s="621"/>
      <c r="CM43" s="621"/>
      <c r="CN43" s="621"/>
      <c r="CO43" s="621"/>
      <c r="CP43" s="621"/>
      <c r="CQ43" s="622"/>
      <c r="CR43" s="623">
        <v>106224</v>
      </c>
      <c r="CS43" s="654"/>
      <c r="CT43" s="654"/>
      <c r="CU43" s="654"/>
      <c r="CV43" s="654"/>
      <c r="CW43" s="654"/>
      <c r="CX43" s="654"/>
      <c r="CY43" s="655"/>
      <c r="CZ43" s="628">
        <v>0.9</v>
      </c>
      <c r="DA43" s="656"/>
      <c r="DB43" s="656"/>
      <c r="DC43" s="658"/>
      <c r="DD43" s="632">
        <v>93468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1202795</v>
      </c>
      <c r="CS44" s="624"/>
      <c r="CT44" s="624"/>
      <c r="CU44" s="624"/>
      <c r="CV44" s="624"/>
      <c r="CW44" s="624"/>
      <c r="CX44" s="624"/>
      <c r="CY44" s="625"/>
      <c r="CZ44" s="628">
        <v>9.9</v>
      </c>
      <c r="DA44" s="629"/>
      <c r="DB44" s="629"/>
      <c r="DC44" s="635"/>
      <c r="DD44" s="632">
        <v>191482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444346</v>
      </c>
      <c r="CS45" s="654"/>
      <c r="CT45" s="654"/>
      <c r="CU45" s="654"/>
      <c r="CV45" s="654"/>
      <c r="CW45" s="654"/>
      <c r="CX45" s="654"/>
      <c r="CY45" s="655"/>
      <c r="CZ45" s="628">
        <v>3.6</v>
      </c>
      <c r="DA45" s="656"/>
      <c r="DB45" s="656"/>
      <c r="DC45" s="658"/>
      <c r="DD45" s="632">
        <v>11288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367</v>
      </c>
      <c r="CG46" s="621"/>
      <c r="CH46" s="621"/>
      <c r="CI46" s="621"/>
      <c r="CJ46" s="621"/>
      <c r="CK46" s="621"/>
      <c r="CL46" s="621"/>
      <c r="CM46" s="621"/>
      <c r="CN46" s="621"/>
      <c r="CO46" s="621"/>
      <c r="CP46" s="621"/>
      <c r="CQ46" s="622"/>
      <c r="CR46" s="623">
        <v>684724</v>
      </c>
      <c r="CS46" s="624"/>
      <c r="CT46" s="624"/>
      <c r="CU46" s="624"/>
      <c r="CV46" s="624"/>
      <c r="CW46" s="624"/>
      <c r="CX46" s="624"/>
      <c r="CY46" s="625"/>
      <c r="CZ46" s="628">
        <v>5.6</v>
      </c>
      <c r="DA46" s="629"/>
      <c r="DB46" s="629"/>
      <c r="DC46" s="635"/>
      <c r="DD46" s="632">
        <v>177077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368</v>
      </c>
      <c r="CG47" s="621"/>
      <c r="CH47" s="621"/>
      <c r="CI47" s="621"/>
      <c r="CJ47" s="621"/>
      <c r="CK47" s="621"/>
      <c r="CL47" s="621"/>
      <c r="CM47" s="621"/>
      <c r="CN47" s="621"/>
      <c r="CO47" s="621"/>
      <c r="CP47" s="621"/>
      <c r="CQ47" s="622"/>
      <c r="CR47" s="623">
        <v>67522</v>
      </c>
      <c r="CS47" s="654"/>
      <c r="CT47" s="654"/>
      <c r="CU47" s="654"/>
      <c r="CV47" s="654"/>
      <c r="CW47" s="654"/>
      <c r="CX47" s="654"/>
      <c r="CY47" s="655"/>
      <c r="CZ47" s="628">
        <v>0.6</v>
      </c>
      <c r="DA47" s="656"/>
      <c r="DB47" s="656"/>
      <c r="DC47" s="658"/>
      <c r="DD47" s="632">
        <v>15221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369</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233</v>
      </c>
      <c r="DA48" s="629"/>
      <c r="DB48" s="629"/>
      <c r="DC48" s="635"/>
      <c r="DD48" s="632" t="s">
        <v>239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370</v>
      </c>
      <c r="CE49" s="645"/>
      <c r="CF49" s="645"/>
      <c r="CG49" s="645"/>
      <c r="CH49" s="645"/>
      <c r="CI49" s="645"/>
      <c r="CJ49" s="645"/>
      <c r="CK49" s="645"/>
      <c r="CL49" s="645"/>
      <c r="CM49" s="645"/>
      <c r="CN49" s="645"/>
      <c r="CO49" s="645"/>
      <c r="CP49" s="645"/>
      <c r="CQ49" s="646"/>
      <c r="CR49" s="698">
        <v>12207653</v>
      </c>
      <c r="CS49" s="682"/>
      <c r="CT49" s="682"/>
      <c r="CU49" s="682"/>
      <c r="CV49" s="682"/>
      <c r="CW49" s="682"/>
      <c r="CX49" s="682"/>
      <c r="CY49" s="711"/>
      <c r="CZ49" s="703">
        <v>100</v>
      </c>
      <c r="DA49" s="712"/>
      <c r="DB49" s="712"/>
      <c r="DC49" s="713"/>
      <c r="DD49" s="714">
        <v>8047449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q1oP1NGJVauS/IC+mnXK1SGcOAYmfb1KmG7HiCt9TNVdCkriTfxr+g/AUeGYr8aUMUpPK8SpNufFwnirtf/Q==" saltValue="7OqAPzVwEBqmXX3uzonex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393</v>
      </c>
      <c r="C7" s="761"/>
      <c r="D7" s="761"/>
      <c r="E7" s="761"/>
      <c r="F7" s="761"/>
      <c r="G7" s="761"/>
      <c r="H7" s="761"/>
      <c r="I7" s="761"/>
      <c r="J7" s="761"/>
      <c r="K7" s="761"/>
      <c r="L7" s="761"/>
      <c r="M7" s="761"/>
      <c r="N7" s="761"/>
      <c r="O7" s="761"/>
      <c r="P7" s="762"/>
      <c r="Q7" s="763">
        <v>11821</v>
      </c>
      <c r="R7" s="764"/>
      <c r="S7" s="764"/>
      <c r="T7" s="764"/>
      <c r="U7" s="764"/>
      <c r="V7" s="764">
        <v>11524</v>
      </c>
      <c r="W7" s="764"/>
      <c r="X7" s="764"/>
      <c r="Y7" s="764"/>
      <c r="Z7" s="764"/>
      <c r="AA7" s="764">
        <v>297</v>
      </c>
      <c r="AB7" s="764"/>
      <c r="AC7" s="764"/>
      <c r="AD7" s="764"/>
      <c r="AE7" s="765"/>
      <c r="AF7" s="766">
        <v>233</v>
      </c>
      <c r="AG7" s="767"/>
      <c r="AH7" s="767"/>
      <c r="AI7" s="767"/>
      <c r="AJ7" s="768"/>
      <c r="AK7" s="769" t="s">
        <v>538</v>
      </c>
      <c r="AL7" s="770"/>
      <c r="AM7" s="770"/>
      <c r="AN7" s="770"/>
      <c r="AO7" s="770"/>
      <c r="AP7" s="770">
        <v>12969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611</v>
      </c>
      <c r="BT7" s="747"/>
      <c r="BU7" s="747"/>
      <c r="BV7" s="747"/>
      <c r="BW7" s="747"/>
      <c r="BX7" s="747"/>
      <c r="BY7" s="747"/>
      <c r="BZ7" s="747"/>
      <c r="CA7" s="747"/>
      <c r="CB7" s="747"/>
      <c r="CC7" s="747"/>
      <c r="CD7" s="747"/>
      <c r="CE7" s="747"/>
      <c r="CF7" s="747"/>
      <c r="CG7" s="773"/>
      <c r="CH7" s="743">
        <v>-4</v>
      </c>
      <c r="CI7" s="744"/>
      <c r="CJ7" s="744"/>
      <c r="CK7" s="744"/>
      <c r="CL7" s="745"/>
      <c r="CM7" s="743">
        <v>95</v>
      </c>
      <c r="CN7" s="744"/>
      <c r="CO7" s="744"/>
      <c r="CP7" s="744"/>
      <c r="CQ7" s="745"/>
      <c r="CR7" s="743">
        <v>10</v>
      </c>
      <c r="CS7" s="744"/>
      <c r="CT7" s="744"/>
      <c r="CU7" s="744"/>
      <c r="CV7" s="745"/>
      <c r="CW7" s="743" t="s">
        <v>538</v>
      </c>
      <c r="CX7" s="744"/>
      <c r="CY7" s="744"/>
      <c r="CZ7" s="744"/>
      <c r="DA7" s="745"/>
      <c r="DB7" s="743" t="s">
        <v>538</v>
      </c>
      <c r="DC7" s="744"/>
      <c r="DD7" s="744"/>
      <c r="DE7" s="744"/>
      <c r="DF7" s="745"/>
      <c r="DG7" s="743" t="s">
        <v>538</v>
      </c>
      <c r="DH7" s="744"/>
      <c r="DI7" s="744"/>
      <c r="DJ7" s="744"/>
      <c r="DK7" s="745"/>
      <c r="DL7" s="743" t="s">
        <v>538</v>
      </c>
      <c r="DM7" s="744"/>
      <c r="DN7" s="744"/>
      <c r="DO7" s="744"/>
      <c r="DP7" s="745"/>
      <c r="DQ7" s="743" t="s">
        <v>538</v>
      </c>
      <c r="DR7" s="744"/>
      <c r="DS7" s="744"/>
      <c r="DT7" s="744"/>
      <c r="DU7" s="745"/>
      <c r="DV7" s="746"/>
      <c r="DW7" s="747"/>
      <c r="DX7" s="747"/>
      <c r="DY7" s="747"/>
      <c r="DZ7" s="748"/>
      <c r="EA7" s="234"/>
    </row>
    <row r="8" spans="1:131" s="235" customFormat="1" ht="26.25" customHeight="1">
      <c r="A8" s="238">
        <v>2</v>
      </c>
      <c r="B8" s="749" t="s">
        <v>394</v>
      </c>
      <c r="C8" s="750"/>
      <c r="D8" s="750"/>
      <c r="E8" s="750"/>
      <c r="F8" s="750"/>
      <c r="G8" s="750"/>
      <c r="H8" s="750"/>
      <c r="I8" s="750"/>
      <c r="J8" s="750"/>
      <c r="K8" s="750"/>
      <c r="L8" s="750"/>
      <c r="M8" s="750"/>
      <c r="N8" s="750"/>
      <c r="O8" s="750"/>
      <c r="P8" s="751"/>
      <c r="Q8" s="752">
        <v>1049</v>
      </c>
      <c r="R8" s="753"/>
      <c r="S8" s="753"/>
      <c r="T8" s="753"/>
      <c r="U8" s="753"/>
      <c r="V8" s="753">
        <v>661</v>
      </c>
      <c r="W8" s="753"/>
      <c r="X8" s="753"/>
      <c r="Y8" s="753"/>
      <c r="Z8" s="753"/>
      <c r="AA8" s="753">
        <v>388</v>
      </c>
      <c r="AB8" s="753"/>
      <c r="AC8" s="753"/>
      <c r="AD8" s="753"/>
      <c r="AE8" s="754"/>
      <c r="AF8" s="755">
        <v>338</v>
      </c>
      <c r="AG8" s="756"/>
      <c r="AH8" s="756"/>
      <c r="AI8" s="756"/>
      <c r="AJ8" s="757"/>
      <c r="AK8" s="758" t="s">
        <v>538</v>
      </c>
      <c r="AL8" s="759"/>
      <c r="AM8" s="759"/>
      <c r="AN8" s="759"/>
      <c r="AO8" s="759"/>
      <c r="AP8" s="759">
        <v>1204</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c r="A9" s="238">
        <v>3</v>
      </c>
      <c r="B9" s="749" t="s">
        <v>395</v>
      </c>
      <c r="C9" s="750"/>
      <c r="D9" s="750"/>
      <c r="E9" s="750"/>
      <c r="F9" s="750"/>
      <c r="G9" s="750"/>
      <c r="H9" s="750"/>
      <c r="I9" s="750"/>
      <c r="J9" s="750"/>
      <c r="K9" s="750"/>
      <c r="L9" s="750"/>
      <c r="M9" s="750"/>
      <c r="N9" s="750"/>
      <c r="O9" s="750"/>
      <c r="P9" s="751"/>
      <c r="Q9" s="752">
        <v>117</v>
      </c>
      <c r="R9" s="753"/>
      <c r="S9" s="753"/>
      <c r="T9" s="753"/>
      <c r="U9" s="753"/>
      <c r="V9" s="753">
        <v>22</v>
      </c>
      <c r="W9" s="753"/>
      <c r="X9" s="753"/>
      <c r="Y9" s="753"/>
      <c r="Z9" s="753"/>
      <c r="AA9" s="753">
        <v>95</v>
      </c>
      <c r="AB9" s="753"/>
      <c r="AC9" s="753"/>
      <c r="AD9" s="753"/>
      <c r="AE9" s="754"/>
      <c r="AF9" s="755">
        <v>95</v>
      </c>
      <c r="AG9" s="756"/>
      <c r="AH9" s="756"/>
      <c r="AI9" s="756"/>
      <c r="AJ9" s="757"/>
      <c r="AK9" s="758" t="s">
        <v>538</v>
      </c>
      <c r="AL9" s="759"/>
      <c r="AM9" s="759"/>
      <c r="AN9" s="759"/>
      <c r="AO9" s="759"/>
      <c r="AP9" s="759" t="s">
        <v>538</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397</v>
      </c>
      <c r="B23" s="789" t="s">
        <v>398</v>
      </c>
      <c r="C23" s="790"/>
      <c r="D23" s="790"/>
      <c r="E23" s="790"/>
      <c r="F23" s="790"/>
      <c r="G23" s="790"/>
      <c r="H23" s="790"/>
      <c r="I23" s="790"/>
      <c r="J23" s="790"/>
      <c r="K23" s="790"/>
      <c r="L23" s="790"/>
      <c r="M23" s="790"/>
      <c r="N23" s="790"/>
      <c r="O23" s="790"/>
      <c r="P23" s="791"/>
      <c r="Q23" s="792">
        <v>12988</v>
      </c>
      <c r="R23" s="793"/>
      <c r="S23" s="793"/>
      <c r="T23" s="793"/>
      <c r="U23" s="793"/>
      <c r="V23" s="793">
        <v>12208</v>
      </c>
      <c r="W23" s="793"/>
      <c r="X23" s="793"/>
      <c r="Y23" s="793"/>
      <c r="Z23" s="793"/>
      <c r="AA23" s="793">
        <v>780</v>
      </c>
      <c r="AB23" s="793"/>
      <c r="AC23" s="793"/>
      <c r="AD23" s="793"/>
      <c r="AE23" s="794"/>
      <c r="AF23" s="795">
        <v>666</v>
      </c>
      <c r="AG23" s="793"/>
      <c r="AH23" s="793"/>
      <c r="AI23" s="793"/>
      <c r="AJ23" s="796"/>
      <c r="AK23" s="797"/>
      <c r="AL23" s="798"/>
      <c r="AM23" s="798"/>
      <c r="AN23" s="798"/>
      <c r="AO23" s="798"/>
      <c r="AP23" s="793">
        <v>14173</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401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376</v>
      </c>
      <c r="B26" s="730"/>
      <c r="C26" s="730"/>
      <c r="D26" s="730"/>
      <c r="E26" s="730"/>
      <c r="F26" s="730"/>
      <c r="G26" s="730"/>
      <c r="H26" s="730"/>
      <c r="I26" s="730"/>
      <c r="J26" s="730"/>
      <c r="K26" s="730"/>
      <c r="L26" s="730"/>
      <c r="M26" s="730"/>
      <c r="N26" s="730"/>
      <c r="O26" s="730"/>
      <c r="P26" s="731"/>
      <c r="Q26" s="725" t="s">
        <v>402</v>
      </c>
      <c r="R26" s="721"/>
      <c r="S26" s="721"/>
      <c r="T26" s="721"/>
      <c r="U26" s="722"/>
      <c r="V26" s="725" t="s">
        <v>403</v>
      </c>
      <c r="W26" s="721"/>
      <c r="X26" s="721"/>
      <c r="Y26" s="721"/>
      <c r="Z26" s="722"/>
      <c r="AA26" s="725" t="s">
        <v>404</v>
      </c>
      <c r="AB26" s="721"/>
      <c r="AC26" s="721"/>
      <c r="AD26" s="721"/>
      <c r="AE26" s="721"/>
      <c r="AF26" s="814" t="s">
        <v>405</v>
      </c>
      <c r="AG26" s="815"/>
      <c r="AH26" s="815"/>
      <c r="AI26" s="815"/>
      <c r="AJ26" s="816"/>
      <c r="AK26" s="721" t="s">
        <v>406</v>
      </c>
      <c r="AL26" s="721"/>
      <c r="AM26" s="721"/>
      <c r="AN26" s="721"/>
      <c r="AO26" s="722"/>
      <c r="AP26" s="725" t="s">
        <v>407</v>
      </c>
      <c r="AQ26" s="721"/>
      <c r="AR26" s="721"/>
      <c r="AS26" s="721"/>
      <c r="AT26" s="722"/>
      <c r="AU26" s="725" t="s">
        <v>408</v>
      </c>
      <c r="AV26" s="721"/>
      <c r="AW26" s="721"/>
      <c r="AX26" s="721"/>
      <c r="AY26" s="722"/>
      <c r="AZ26" s="725" t="s">
        <v>409</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410</v>
      </c>
      <c r="C28" s="761"/>
      <c r="D28" s="761"/>
      <c r="E28" s="761"/>
      <c r="F28" s="761"/>
      <c r="G28" s="761"/>
      <c r="H28" s="761"/>
      <c r="I28" s="761"/>
      <c r="J28" s="761"/>
      <c r="K28" s="761"/>
      <c r="L28" s="761"/>
      <c r="M28" s="761"/>
      <c r="N28" s="761"/>
      <c r="O28" s="761"/>
      <c r="P28" s="762"/>
      <c r="Q28" s="822">
        <v>1836</v>
      </c>
      <c r="R28" s="823"/>
      <c r="S28" s="823"/>
      <c r="T28" s="823"/>
      <c r="U28" s="823"/>
      <c r="V28" s="823">
        <v>1827</v>
      </c>
      <c r="W28" s="823"/>
      <c r="X28" s="823"/>
      <c r="Y28" s="823"/>
      <c r="Z28" s="823"/>
      <c r="AA28" s="823">
        <v>9</v>
      </c>
      <c r="AB28" s="823"/>
      <c r="AC28" s="823"/>
      <c r="AD28" s="823"/>
      <c r="AE28" s="824"/>
      <c r="AF28" s="825">
        <v>9</v>
      </c>
      <c r="AG28" s="823"/>
      <c r="AH28" s="823"/>
      <c r="AI28" s="823"/>
      <c r="AJ28" s="826"/>
      <c r="AK28" s="827">
        <v>101</v>
      </c>
      <c r="AL28" s="828"/>
      <c r="AM28" s="828"/>
      <c r="AN28" s="828"/>
      <c r="AO28" s="828"/>
      <c r="AP28" s="828" t="s">
        <v>538</v>
      </c>
      <c r="AQ28" s="828"/>
      <c r="AR28" s="828"/>
      <c r="AS28" s="828"/>
      <c r="AT28" s="828"/>
      <c r="AU28" s="828" t="s">
        <v>538</v>
      </c>
      <c r="AV28" s="828"/>
      <c r="AW28" s="828"/>
      <c r="AX28" s="828"/>
      <c r="AY28" s="828"/>
      <c r="AZ28" s="829" t="s">
        <v>538</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411</v>
      </c>
      <c r="C29" s="750"/>
      <c r="D29" s="750"/>
      <c r="E29" s="750"/>
      <c r="F29" s="750"/>
      <c r="G29" s="750"/>
      <c r="H29" s="750"/>
      <c r="I29" s="750"/>
      <c r="J29" s="750"/>
      <c r="K29" s="750"/>
      <c r="L29" s="750"/>
      <c r="M29" s="750"/>
      <c r="N29" s="750"/>
      <c r="O29" s="750"/>
      <c r="P29" s="751"/>
      <c r="Q29" s="752">
        <v>88</v>
      </c>
      <c r="R29" s="753"/>
      <c r="S29" s="753"/>
      <c r="T29" s="753"/>
      <c r="U29" s="753"/>
      <c r="V29" s="753">
        <v>88</v>
      </c>
      <c r="W29" s="753"/>
      <c r="X29" s="753"/>
      <c r="Y29" s="753"/>
      <c r="Z29" s="753"/>
      <c r="AA29" s="753">
        <v>0</v>
      </c>
      <c r="AB29" s="753"/>
      <c r="AC29" s="753"/>
      <c r="AD29" s="753"/>
      <c r="AE29" s="754"/>
      <c r="AF29" s="755">
        <v>0</v>
      </c>
      <c r="AG29" s="756"/>
      <c r="AH29" s="756"/>
      <c r="AI29" s="756"/>
      <c r="AJ29" s="757"/>
      <c r="AK29" s="834">
        <v>25</v>
      </c>
      <c r="AL29" s="830"/>
      <c r="AM29" s="830"/>
      <c r="AN29" s="830"/>
      <c r="AO29" s="830"/>
      <c r="AP29" s="830">
        <v>12</v>
      </c>
      <c r="AQ29" s="830"/>
      <c r="AR29" s="830"/>
      <c r="AS29" s="830"/>
      <c r="AT29" s="830"/>
      <c r="AU29" s="830">
        <v>4</v>
      </c>
      <c r="AV29" s="830"/>
      <c r="AW29" s="830"/>
      <c r="AX29" s="830"/>
      <c r="AY29" s="830"/>
      <c r="AZ29" s="831" t="s">
        <v>538</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412</v>
      </c>
      <c r="C30" s="750"/>
      <c r="D30" s="750"/>
      <c r="E30" s="750"/>
      <c r="F30" s="750"/>
      <c r="G30" s="750"/>
      <c r="H30" s="750"/>
      <c r="I30" s="750"/>
      <c r="J30" s="750"/>
      <c r="K30" s="750"/>
      <c r="L30" s="750"/>
      <c r="M30" s="750"/>
      <c r="N30" s="750"/>
      <c r="O30" s="750"/>
      <c r="P30" s="751"/>
      <c r="Q30" s="752">
        <v>1911</v>
      </c>
      <c r="R30" s="753"/>
      <c r="S30" s="753"/>
      <c r="T30" s="753"/>
      <c r="U30" s="753"/>
      <c r="V30" s="753">
        <v>1889</v>
      </c>
      <c r="W30" s="753"/>
      <c r="X30" s="753"/>
      <c r="Y30" s="753"/>
      <c r="Z30" s="753"/>
      <c r="AA30" s="753">
        <v>22</v>
      </c>
      <c r="AB30" s="753"/>
      <c r="AC30" s="753"/>
      <c r="AD30" s="753"/>
      <c r="AE30" s="754"/>
      <c r="AF30" s="755">
        <v>22</v>
      </c>
      <c r="AG30" s="756"/>
      <c r="AH30" s="756"/>
      <c r="AI30" s="756"/>
      <c r="AJ30" s="757"/>
      <c r="AK30" s="834">
        <v>277</v>
      </c>
      <c r="AL30" s="830"/>
      <c r="AM30" s="830"/>
      <c r="AN30" s="830"/>
      <c r="AO30" s="830"/>
      <c r="AP30" s="830" t="s">
        <v>538</v>
      </c>
      <c r="AQ30" s="830"/>
      <c r="AR30" s="830"/>
      <c r="AS30" s="830"/>
      <c r="AT30" s="830"/>
      <c r="AU30" s="830" t="s">
        <v>538</v>
      </c>
      <c r="AV30" s="830"/>
      <c r="AW30" s="830"/>
      <c r="AX30" s="830"/>
      <c r="AY30" s="830"/>
      <c r="AZ30" s="831" t="s">
        <v>538</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413</v>
      </c>
      <c r="C31" s="750"/>
      <c r="D31" s="750"/>
      <c r="E31" s="750"/>
      <c r="F31" s="750"/>
      <c r="G31" s="750"/>
      <c r="H31" s="750"/>
      <c r="I31" s="750"/>
      <c r="J31" s="750"/>
      <c r="K31" s="750"/>
      <c r="L31" s="750"/>
      <c r="M31" s="750"/>
      <c r="N31" s="750"/>
      <c r="O31" s="750"/>
      <c r="P31" s="751"/>
      <c r="Q31" s="752">
        <v>239</v>
      </c>
      <c r="R31" s="753"/>
      <c r="S31" s="753"/>
      <c r="T31" s="753"/>
      <c r="U31" s="753"/>
      <c r="V31" s="753">
        <v>236</v>
      </c>
      <c r="W31" s="753"/>
      <c r="X31" s="753"/>
      <c r="Y31" s="753"/>
      <c r="Z31" s="753"/>
      <c r="AA31" s="753">
        <v>3</v>
      </c>
      <c r="AB31" s="753"/>
      <c r="AC31" s="753"/>
      <c r="AD31" s="753"/>
      <c r="AE31" s="754"/>
      <c r="AF31" s="755">
        <v>3</v>
      </c>
      <c r="AG31" s="756"/>
      <c r="AH31" s="756"/>
      <c r="AI31" s="756"/>
      <c r="AJ31" s="757"/>
      <c r="AK31" s="834">
        <v>66</v>
      </c>
      <c r="AL31" s="830"/>
      <c r="AM31" s="830"/>
      <c r="AN31" s="830"/>
      <c r="AO31" s="830"/>
      <c r="AP31" s="830" t="s">
        <v>538</v>
      </c>
      <c r="AQ31" s="830"/>
      <c r="AR31" s="830"/>
      <c r="AS31" s="830"/>
      <c r="AT31" s="830"/>
      <c r="AU31" s="830" t="s">
        <v>538</v>
      </c>
      <c r="AV31" s="830"/>
      <c r="AW31" s="830"/>
      <c r="AX31" s="830"/>
      <c r="AY31" s="830"/>
      <c r="AZ31" s="831" t="s">
        <v>538</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414</v>
      </c>
      <c r="C32" s="750"/>
      <c r="D32" s="750"/>
      <c r="E32" s="750"/>
      <c r="F32" s="750"/>
      <c r="G32" s="750"/>
      <c r="H32" s="750"/>
      <c r="I32" s="750"/>
      <c r="J32" s="750"/>
      <c r="K32" s="750"/>
      <c r="L32" s="750"/>
      <c r="M32" s="750"/>
      <c r="N32" s="750"/>
      <c r="O32" s="750"/>
      <c r="P32" s="751"/>
      <c r="Q32" s="752">
        <v>314</v>
      </c>
      <c r="R32" s="753"/>
      <c r="S32" s="753"/>
      <c r="T32" s="753"/>
      <c r="U32" s="753"/>
      <c r="V32" s="753">
        <v>399</v>
      </c>
      <c r="W32" s="753"/>
      <c r="X32" s="753"/>
      <c r="Y32" s="753"/>
      <c r="Z32" s="753"/>
      <c r="AA32" s="753">
        <v>-85</v>
      </c>
      <c r="AB32" s="753"/>
      <c r="AC32" s="753"/>
      <c r="AD32" s="753"/>
      <c r="AE32" s="754"/>
      <c r="AF32" s="755">
        <v>807</v>
      </c>
      <c r="AG32" s="756"/>
      <c r="AH32" s="756"/>
      <c r="AI32" s="756"/>
      <c r="AJ32" s="757"/>
      <c r="AK32" s="834">
        <v>141</v>
      </c>
      <c r="AL32" s="830"/>
      <c r="AM32" s="830"/>
      <c r="AN32" s="830"/>
      <c r="AO32" s="830"/>
      <c r="AP32" s="830">
        <v>2583</v>
      </c>
      <c r="AQ32" s="830"/>
      <c r="AR32" s="830"/>
      <c r="AS32" s="830"/>
      <c r="AT32" s="830"/>
      <c r="AU32" s="830">
        <v>599</v>
      </c>
      <c r="AV32" s="830"/>
      <c r="AW32" s="830"/>
      <c r="AX32" s="830"/>
      <c r="AY32" s="830"/>
      <c r="AZ32" s="831" t="s">
        <v>538</v>
      </c>
      <c r="BA32" s="831"/>
      <c r="BB32" s="831"/>
      <c r="BC32" s="831"/>
      <c r="BD32" s="831"/>
      <c r="BE32" s="832" t="s">
        <v>415</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t="s">
        <v>416</v>
      </c>
      <c r="C33" s="750"/>
      <c r="D33" s="750"/>
      <c r="E33" s="750"/>
      <c r="F33" s="750"/>
      <c r="G33" s="750"/>
      <c r="H33" s="750"/>
      <c r="I33" s="750"/>
      <c r="J33" s="750"/>
      <c r="K33" s="750"/>
      <c r="L33" s="750"/>
      <c r="M33" s="750"/>
      <c r="N33" s="750"/>
      <c r="O33" s="750"/>
      <c r="P33" s="751"/>
      <c r="Q33" s="752">
        <v>943</v>
      </c>
      <c r="R33" s="753"/>
      <c r="S33" s="753"/>
      <c r="T33" s="753"/>
      <c r="U33" s="753"/>
      <c r="V33" s="753">
        <v>799</v>
      </c>
      <c r="W33" s="753"/>
      <c r="X33" s="753"/>
      <c r="Y33" s="753"/>
      <c r="Z33" s="753"/>
      <c r="AA33" s="753">
        <v>144</v>
      </c>
      <c r="AB33" s="753"/>
      <c r="AC33" s="753"/>
      <c r="AD33" s="753"/>
      <c r="AE33" s="754"/>
      <c r="AF33" s="755">
        <v>810</v>
      </c>
      <c r="AG33" s="756"/>
      <c r="AH33" s="756"/>
      <c r="AI33" s="756"/>
      <c r="AJ33" s="757"/>
      <c r="AK33" s="834">
        <v>548</v>
      </c>
      <c r="AL33" s="830"/>
      <c r="AM33" s="830"/>
      <c r="AN33" s="830"/>
      <c r="AO33" s="830"/>
      <c r="AP33" s="830">
        <v>3413</v>
      </c>
      <c r="AQ33" s="830"/>
      <c r="AR33" s="830"/>
      <c r="AS33" s="830"/>
      <c r="AT33" s="830"/>
      <c r="AU33" s="830">
        <v>2693</v>
      </c>
      <c r="AV33" s="830"/>
      <c r="AW33" s="830"/>
      <c r="AX33" s="830"/>
      <c r="AY33" s="830"/>
      <c r="AZ33" s="831" t="s">
        <v>538</v>
      </c>
      <c r="BA33" s="831"/>
      <c r="BB33" s="831"/>
      <c r="BC33" s="831"/>
      <c r="BD33" s="831"/>
      <c r="BE33" s="832" t="s">
        <v>417</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t="s">
        <v>418</v>
      </c>
      <c r="C34" s="750"/>
      <c r="D34" s="750"/>
      <c r="E34" s="750"/>
      <c r="F34" s="750"/>
      <c r="G34" s="750"/>
      <c r="H34" s="750"/>
      <c r="I34" s="750"/>
      <c r="J34" s="750"/>
      <c r="K34" s="750"/>
      <c r="L34" s="750"/>
      <c r="M34" s="750"/>
      <c r="N34" s="750"/>
      <c r="O34" s="750"/>
      <c r="P34" s="751"/>
      <c r="Q34" s="752">
        <v>1416</v>
      </c>
      <c r="R34" s="753"/>
      <c r="S34" s="753"/>
      <c r="T34" s="753"/>
      <c r="U34" s="753"/>
      <c r="V34" s="753">
        <v>1371</v>
      </c>
      <c r="W34" s="753"/>
      <c r="X34" s="753"/>
      <c r="Y34" s="753"/>
      <c r="Z34" s="753"/>
      <c r="AA34" s="753">
        <v>45</v>
      </c>
      <c r="AB34" s="753"/>
      <c r="AC34" s="753"/>
      <c r="AD34" s="753"/>
      <c r="AE34" s="754"/>
      <c r="AF34" s="755">
        <v>479</v>
      </c>
      <c r="AG34" s="756"/>
      <c r="AH34" s="756"/>
      <c r="AI34" s="756"/>
      <c r="AJ34" s="757"/>
      <c r="AK34" s="834">
        <v>558</v>
      </c>
      <c r="AL34" s="830"/>
      <c r="AM34" s="830"/>
      <c r="AN34" s="830"/>
      <c r="AO34" s="830"/>
      <c r="AP34" s="830">
        <v>489</v>
      </c>
      <c r="AQ34" s="830"/>
      <c r="AR34" s="830"/>
      <c r="AS34" s="830"/>
      <c r="AT34" s="830"/>
      <c r="AU34" s="830">
        <v>148</v>
      </c>
      <c r="AV34" s="830"/>
      <c r="AW34" s="830"/>
      <c r="AX34" s="830"/>
      <c r="AY34" s="830"/>
      <c r="AZ34" s="831" t="s">
        <v>538</v>
      </c>
      <c r="BA34" s="831"/>
      <c r="BB34" s="831"/>
      <c r="BC34" s="831"/>
      <c r="BD34" s="831"/>
      <c r="BE34" s="832" t="s">
        <v>417</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t="s">
        <v>419</v>
      </c>
      <c r="C35" s="750"/>
      <c r="D35" s="750"/>
      <c r="E35" s="750"/>
      <c r="F35" s="750"/>
      <c r="G35" s="750"/>
      <c r="H35" s="750"/>
      <c r="I35" s="750"/>
      <c r="J35" s="750"/>
      <c r="K35" s="750"/>
      <c r="L35" s="750"/>
      <c r="M35" s="750"/>
      <c r="N35" s="750"/>
      <c r="O35" s="750"/>
      <c r="P35" s="751"/>
      <c r="Q35" s="752">
        <v>46</v>
      </c>
      <c r="R35" s="753"/>
      <c r="S35" s="753"/>
      <c r="T35" s="753"/>
      <c r="U35" s="753"/>
      <c r="V35" s="753">
        <v>45</v>
      </c>
      <c r="W35" s="753"/>
      <c r="X35" s="753"/>
      <c r="Y35" s="753"/>
      <c r="Z35" s="753"/>
      <c r="AA35" s="753">
        <v>1</v>
      </c>
      <c r="AB35" s="753"/>
      <c r="AC35" s="753"/>
      <c r="AD35" s="753"/>
      <c r="AE35" s="754"/>
      <c r="AF35" s="755">
        <v>167</v>
      </c>
      <c r="AG35" s="756"/>
      <c r="AH35" s="756"/>
      <c r="AI35" s="756"/>
      <c r="AJ35" s="757"/>
      <c r="AK35" s="834">
        <v>1</v>
      </c>
      <c r="AL35" s="830"/>
      <c r="AM35" s="830"/>
      <c r="AN35" s="830"/>
      <c r="AO35" s="830"/>
      <c r="AP35" s="830">
        <v>66</v>
      </c>
      <c r="AQ35" s="830"/>
      <c r="AR35" s="830"/>
      <c r="AS35" s="830"/>
      <c r="AT35" s="830"/>
      <c r="AU35" s="830">
        <v>0</v>
      </c>
      <c r="AV35" s="830"/>
      <c r="AW35" s="830"/>
      <c r="AX35" s="830"/>
      <c r="AY35" s="830"/>
      <c r="AZ35" s="831" t="s">
        <v>538</v>
      </c>
      <c r="BA35" s="831"/>
      <c r="BB35" s="831"/>
      <c r="BC35" s="831"/>
      <c r="BD35" s="831"/>
      <c r="BE35" s="832" t="s">
        <v>420</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t="s">
        <v>421</v>
      </c>
      <c r="C36" s="750"/>
      <c r="D36" s="750"/>
      <c r="E36" s="750"/>
      <c r="F36" s="750"/>
      <c r="G36" s="750"/>
      <c r="H36" s="750"/>
      <c r="I36" s="750"/>
      <c r="J36" s="750"/>
      <c r="K36" s="750"/>
      <c r="L36" s="750"/>
      <c r="M36" s="750"/>
      <c r="N36" s="750"/>
      <c r="O36" s="750"/>
      <c r="P36" s="751"/>
      <c r="Q36" s="752">
        <v>10</v>
      </c>
      <c r="R36" s="753"/>
      <c r="S36" s="753"/>
      <c r="T36" s="753"/>
      <c r="U36" s="753"/>
      <c r="V36" s="753">
        <v>7</v>
      </c>
      <c r="W36" s="753"/>
      <c r="X36" s="753"/>
      <c r="Y36" s="753"/>
      <c r="Z36" s="753"/>
      <c r="AA36" s="753">
        <v>3</v>
      </c>
      <c r="AB36" s="753"/>
      <c r="AC36" s="753"/>
      <c r="AD36" s="753"/>
      <c r="AE36" s="754"/>
      <c r="AF36" s="755">
        <v>3</v>
      </c>
      <c r="AG36" s="756"/>
      <c r="AH36" s="756"/>
      <c r="AI36" s="756"/>
      <c r="AJ36" s="757"/>
      <c r="AK36" s="834">
        <v>0</v>
      </c>
      <c r="AL36" s="830"/>
      <c r="AM36" s="830"/>
      <c r="AN36" s="830"/>
      <c r="AO36" s="830"/>
      <c r="AP36" s="830" t="s">
        <v>538</v>
      </c>
      <c r="AQ36" s="830"/>
      <c r="AR36" s="830"/>
      <c r="AS36" s="830"/>
      <c r="AT36" s="830"/>
      <c r="AU36" s="830" t="s">
        <v>538</v>
      </c>
      <c r="AV36" s="830"/>
      <c r="AW36" s="830"/>
      <c r="AX36" s="830"/>
      <c r="AY36" s="830"/>
      <c r="AZ36" s="831" t="s">
        <v>538</v>
      </c>
      <c r="BA36" s="831"/>
      <c r="BB36" s="831"/>
      <c r="BC36" s="831"/>
      <c r="BD36" s="831"/>
      <c r="BE36" s="832" t="s">
        <v>422</v>
      </c>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397</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2299</v>
      </c>
      <c r="AG63" s="844"/>
      <c r="AH63" s="844"/>
      <c r="AI63" s="844"/>
      <c r="AJ63" s="845"/>
      <c r="AK63" s="846"/>
      <c r="AL63" s="841"/>
      <c r="AM63" s="841"/>
      <c r="AN63" s="841"/>
      <c r="AO63" s="841"/>
      <c r="AP63" s="844">
        <v>6563</v>
      </c>
      <c r="AQ63" s="844"/>
      <c r="AR63" s="844"/>
      <c r="AS63" s="844"/>
      <c r="AT63" s="844"/>
      <c r="AU63" s="844">
        <v>3444</v>
      </c>
      <c r="AV63" s="844"/>
      <c r="AW63" s="844"/>
      <c r="AX63" s="844"/>
      <c r="AY63" s="844"/>
      <c r="AZ63" s="848"/>
      <c r="BA63" s="848"/>
      <c r="BB63" s="848"/>
      <c r="BC63" s="848"/>
      <c r="BD63" s="848"/>
      <c r="BE63" s="849"/>
      <c r="BF63" s="849"/>
      <c r="BG63" s="849"/>
      <c r="BH63" s="849"/>
      <c r="BI63" s="850"/>
      <c r="BJ63" s="851" t="s">
        <v>399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426</v>
      </c>
      <c r="B66" s="730"/>
      <c r="C66" s="730"/>
      <c r="D66" s="730"/>
      <c r="E66" s="730"/>
      <c r="F66" s="730"/>
      <c r="G66" s="730"/>
      <c r="H66" s="730"/>
      <c r="I66" s="730"/>
      <c r="J66" s="730"/>
      <c r="K66" s="730"/>
      <c r="L66" s="730"/>
      <c r="M66" s="730"/>
      <c r="N66" s="730"/>
      <c r="O66" s="730"/>
      <c r="P66" s="731"/>
      <c r="Q66" s="725" t="s">
        <v>427</v>
      </c>
      <c r="R66" s="721"/>
      <c r="S66" s="721"/>
      <c r="T66" s="721"/>
      <c r="U66" s="722"/>
      <c r="V66" s="725" t="s">
        <v>428</v>
      </c>
      <c r="W66" s="721"/>
      <c r="X66" s="721"/>
      <c r="Y66" s="721"/>
      <c r="Z66" s="722"/>
      <c r="AA66" s="725" t="s">
        <v>429</v>
      </c>
      <c r="AB66" s="721"/>
      <c r="AC66" s="721"/>
      <c r="AD66" s="721"/>
      <c r="AE66" s="722"/>
      <c r="AF66" s="854" t="s">
        <v>430</v>
      </c>
      <c r="AG66" s="815"/>
      <c r="AH66" s="815"/>
      <c r="AI66" s="815"/>
      <c r="AJ66" s="855"/>
      <c r="AK66" s="725" t="s">
        <v>431</v>
      </c>
      <c r="AL66" s="730"/>
      <c r="AM66" s="730"/>
      <c r="AN66" s="730"/>
      <c r="AO66" s="731"/>
      <c r="AP66" s="725" t="s">
        <v>432</v>
      </c>
      <c r="AQ66" s="721"/>
      <c r="AR66" s="721"/>
      <c r="AS66" s="721"/>
      <c r="AT66" s="722"/>
      <c r="AU66" s="725" t="s">
        <v>433</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604</v>
      </c>
      <c r="C68" s="870"/>
      <c r="D68" s="870"/>
      <c r="E68" s="870"/>
      <c r="F68" s="870"/>
      <c r="G68" s="870"/>
      <c r="H68" s="870"/>
      <c r="I68" s="870"/>
      <c r="J68" s="870"/>
      <c r="K68" s="870"/>
      <c r="L68" s="870"/>
      <c r="M68" s="870"/>
      <c r="N68" s="870"/>
      <c r="O68" s="870"/>
      <c r="P68" s="871"/>
      <c r="Q68" s="872">
        <v>851</v>
      </c>
      <c r="R68" s="866"/>
      <c r="S68" s="866"/>
      <c r="T68" s="866"/>
      <c r="U68" s="866"/>
      <c r="V68" s="866">
        <v>803</v>
      </c>
      <c r="W68" s="866"/>
      <c r="X68" s="866"/>
      <c r="Y68" s="866"/>
      <c r="Z68" s="866"/>
      <c r="AA68" s="866">
        <v>48</v>
      </c>
      <c r="AB68" s="866"/>
      <c r="AC68" s="866"/>
      <c r="AD68" s="866"/>
      <c r="AE68" s="866"/>
      <c r="AF68" s="866">
        <v>48</v>
      </c>
      <c r="AG68" s="866"/>
      <c r="AH68" s="866"/>
      <c r="AI68" s="866"/>
      <c r="AJ68" s="866"/>
      <c r="AK68" s="866" t="s">
        <v>538</v>
      </c>
      <c r="AL68" s="866"/>
      <c r="AM68" s="866"/>
      <c r="AN68" s="866"/>
      <c r="AO68" s="866"/>
      <c r="AP68" s="866" t="s">
        <v>538</v>
      </c>
      <c r="AQ68" s="866"/>
      <c r="AR68" s="866"/>
      <c r="AS68" s="866"/>
      <c r="AT68" s="866"/>
      <c r="AU68" s="866" t="s">
        <v>538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605</v>
      </c>
      <c r="C69" s="874"/>
      <c r="D69" s="874"/>
      <c r="E69" s="874"/>
      <c r="F69" s="874"/>
      <c r="G69" s="874"/>
      <c r="H69" s="874"/>
      <c r="I69" s="874"/>
      <c r="J69" s="874"/>
      <c r="K69" s="874"/>
      <c r="L69" s="874"/>
      <c r="M69" s="874"/>
      <c r="N69" s="874"/>
      <c r="O69" s="874"/>
      <c r="P69" s="875"/>
      <c r="Q69" s="876">
        <v>828</v>
      </c>
      <c r="R69" s="830"/>
      <c r="S69" s="830"/>
      <c r="T69" s="830"/>
      <c r="U69" s="830"/>
      <c r="V69" s="830">
        <v>816</v>
      </c>
      <c r="W69" s="830"/>
      <c r="X69" s="830"/>
      <c r="Y69" s="830"/>
      <c r="Z69" s="830"/>
      <c r="AA69" s="830">
        <v>12</v>
      </c>
      <c r="AB69" s="830"/>
      <c r="AC69" s="830"/>
      <c r="AD69" s="830"/>
      <c r="AE69" s="830"/>
      <c r="AF69" s="830">
        <v>12</v>
      </c>
      <c r="AG69" s="830"/>
      <c r="AH69" s="830"/>
      <c r="AI69" s="830"/>
      <c r="AJ69" s="830"/>
      <c r="AK69" s="830" t="s">
        <v>538</v>
      </c>
      <c r="AL69" s="830"/>
      <c r="AM69" s="830"/>
      <c r="AN69" s="830"/>
      <c r="AO69" s="830"/>
      <c r="AP69" s="830" t="s">
        <v>538</v>
      </c>
      <c r="AQ69" s="830"/>
      <c r="AR69" s="830"/>
      <c r="AS69" s="830"/>
      <c r="AT69" s="830"/>
      <c r="AU69" s="830" t="s">
        <v>538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606</v>
      </c>
      <c r="C70" s="874"/>
      <c r="D70" s="874"/>
      <c r="E70" s="874"/>
      <c r="F70" s="874"/>
      <c r="G70" s="874"/>
      <c r="H70" s="874"/>
      <c r="I70" s="874"/>
      <c r="J70" s="874"/>
      <c r="K70" s="874"/>
      <c r="L70" s="874"/>
      <c r="M70" s="874"/>
      <c r="N70" s="874"/>
      <c r="O70" s="874"/>
      <c r="P70" s="875"/>
      <c r="Q70" s="876">
        <v>224</v>
      </c>
      <c r="R70" s="830"/>
      <c r="S70" s="830"/>
      <c r="T70" s="830"/>
      <c r="U70" s="830"/>
      <c r="V70" s="830">
        <v>221</v>
      </c>
      <c r="W70" s="830"/>
      <c r="X70" s="830"/>
      <c r="Y70" s="830"/>
      <c r="Z70" s="830"/>
      <c r="AA70" s="830">
        <v>3</v>
      </c>
      <c r="AB70" s="830"/>
      <c r="AC70" s="830"/>
      <c r="AD70" s="830"/>
      <c r="AE70" s="830"/>
      <c r="AF70" s="830">
        <v>3</v>
      </c>
      <c r="AG70" s="830"/>
      <c r="AH70" s="830"/>
      <c r="AI70" s="830"/>
      <c r="AJ70" s="830"/>
      <c r="AK70" s="830" t="s">
        <v>538</v>
      </c>
      <c r="AL70" s="830"/>
      <c r="AM70" s="830"/>
      <c r="AN70" s="830"/>
      <c r="AO70" s="830"/>
      <c r="AP70" s="830" t="s">
        <v>538</v>
      </c>
      <c r="AQ70" s="830"/>
      <c r="AR70" s="830"/>
      <c r="AS70" s="830"/>
      <c r="AT70" s="830"/>
      <c r="AU70" s="830" t="s">
        <v>538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607</v>
      </c>
      <c r="C71" s="874"/>
      <c r="D71" s="874"/>
      <c r="E71" s="874"/>
      <c r="F71" s="874"/>
      <c r="G71" s="874"/>
      <c r="H71" s="874"/>
      <c r="I71" s="874"/>
      <c r="J71" s="874"/>
      <c r="K71" s="874"/>
      <c r="L71" s="874"/>
      <c r="M71" s="874"/>
      <c r="N71" s="874"/>
      <c r="O71" s="874"/>
      <c r="P71" s="875"/>
      <c r="Q71" s="876">
        <v>11899</v>
      </c>
      <c r="R71" s="830"/>
      <c r="S71" s="830"/>
      <c r="T71" s="830"/>
      <c r="U71" s="830"/>
      <c r="V71" s="830">
        <v>10876</v>
      </c>
      <c r="W71" s="830"/>
      <c r="X71" s="830"/>
      <c r="Y71" s="830"/>
      <c r="Z71" s="830"/>
      <c r="AA71" s="830">
        <v>1023</v>
      </c>
      <c r="AB71" s="830"/>
      <c r="AC71" s="830"/>
      <c r="AD71" s="830"/>
      <c r="AE71" s="830"/>
      <c r="AF71" s="830">
        <v>1023</v>
      </c>
      <c r="AG71" s="830"/>
      <c r="AH71" s="830"/>
      <c r="AI71" s="830"/>
      <c r="AJ71" s="830"/>
      <c r="AK71" s="830" t="s">
        <v>538</v>
      </c>
      <c r="AL71" s="830"/>
      <c r="AM71" s="830"/>
      <c r="AN71" s="830"/>
      <c r="AO71" s="830"/>
      <c r="AP71" s="830" t="s">
        <v>538</v>
      </c>
      <c r="AQ71" s="830"/>
      <c r="AR71" s="830"/>
      <c r="AS71" s="830"/>
      <c r="AT71" s="830"/>
      <c r="AU71" s="830" t="s">
        <v>538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608</v>
      </c>
      <c r="C72" s="874"/>
      <c r="D72" s="874"/>
      <c r="E72" s="874"/>
      <c r="F72" s="874"/>
      <c r="G72" s="874"/>
      <c r="H72" s="874"/>
      <c r="I72" s="874"/>
      <c r="J72" s="874"/>
      <c r="K72" s="874"/>
      <c r="L72" s="874"/>
      <c r="M72" s="874"/>
      <c r="N72" s="874"/>
      <c r="O72" s="874"/>
      <c r="P72" s="875"/>
      <c r="Q72" s="876">
        <v>12</v>
      </c>
      <c r="R72" s="830"/>
      <c r="S72" s="830"/>
      <c r="T72" s="830"/>
      <c r="U72" s="830"/>
      <c r="V72" s="830">
        <v>11</v>
      </c>
      <c r="W72" s="830"/>
      <c r="X72" s="830"/>
      <c r="Y72" s="830"/>
      <c r="Z72" s="830"/>
      <c r="AA72" s="830">
        <v>1</v>
      </c>
      <c r="AB72" s="830"/>
      <c r="AC72" s="830"/>
      <c r="AD72" s="830"/>
      <c r="AE72" s="830"/>
      <c r="AF72" s="830">
        <v>1</v>
      </c>
      <c r="AG72" s="830"/>
      <c r="AH72" s="830"/>
      <c r="AI72" s="830"/>
      <c r="AJ72" s="830"/>
      <c r="AK72" s="830" t="s">
        <v>538</v>
      </c>
      <c r="AL72" s="830"/>
      <c r="AM72" s="830"/>
      <c r="AN72" s="830"/>
      <c r="AO72" s="830"/>
      <c r="AP72" s="830" t="s">
        <v>538</v>
      </c>
      <c r="AQ72" s="830"/>
      <c r="AR72" s="830"/>
      <c r="AS72" s="830"/>
      <c r="AT72" s="830"/>
      <c r="AU72" s="830" t="s">
        <v>538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609</v>
      </c>
      <c r="C73" s="874"/>
      <c r="D73" s="874"/>
      <c r="E73" s="874"/>
      <c r="F73" s="874"/>
      <c r="G73" s="874"/>
      <c r="H73" s="874"/>
      <c r="I73" s="874"/>
      <c r="J73" s="874"/>
      <c r="K73" s="874"/>
      <c r="L73" s="874"/>
      <c r="M73" s="874"/>
      <c r="N73" s="874"/>
      <c r="O73" s="874"/>
      <c r="P73" s="875"/>
      <c r="Q73" s="876">
        <v>560</v>
      </c>
      <c r="R73" s="830"/>
      <c r="S73" s="830"/>
      <c r="T73" s="830"/>
      <c r="U73" s="830"/>
      <c r="V73" s="830">
        <v>328</v>
      </c>
      <c r="W73" s="830"/>
      <c r="X73" s="830"/>
      <c r="Y73" s="830"/>
      <c r="Z73" s="830"/>
      <c r="AA73" s="830">
        <v>232</v>
      </c>
      <c r="AB73" s="830"/>
      <c r="AC73" s="830"/>
      <c r="AD73" s="830"/>
      <c r="AE73" s="830"/>
      <c r="AF73" s="830">
        <v>232</v>
      </c>
      <c r="AG73" s="830"/>
      <c r="AH73" s="830"/>
      <c r="AI73" s="830"/>
      <c r="AJ73" s="830"/>
      <c r="AK73" s="830" t="s">
        <v>538</v>
      </c>
      <c r="AL73" s="830"/>
      <c r="AM73" s="830"/>
      <c r="AN73" s="830"/>
      <c r="AO73" s="830"/>
      <c r="AP73" s="830" t="s">
        <v>538</v>
      </c>
      <c r="AQ73" s="830"/>
      <c r="AR73" s="830"/>
      <c r="AS73" s="830"/>
      <c r="AT73" s="830"/>
      <c r="AU73" s="830" t="s">
        <v>538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610</v>
      </c>
      <c r="C74" s="874"/>
      <c r="D74" s="874"/>
      <c r="E74" s="874"/>
      <c r="F74" s="874"/>
      <c r="G74" s="874"/>
      <c r="H74" s="874"/>
      <c r="I74" s="874"/>
      <c r="J74" s="874"/>
      <c r="K74" s="874"/>
      <c r="L74" s="874"/>
      <c r="M74" s="874"/>
      <c r="N74" s="874"/>
      <c r="O74" s="874"/>
      <c r="P74" s="875"/>
      <c r="Q74" s="876">
        <v>843822</v>
      </c>
      <c r="R74" s="830"/>
      <c r="S74" s="830"/>
      <c r="T74" s="830"/>
      <c r="U74" s="830"/>
      <c r="V74" s="830">
        <v>825694</v>
      </c>
      <c r="W74" s="830"/>
      <c r="X74" s="830"/>
      <c r="Y74" s="830"/>
      <c r="Z74" s="830"/>
      <c r="AA74" s="830">
        <v>18128</v>
      </c>
      <c r="AB74" s="830"/>
      <c r="AC74" s="830"/>
      <c r="AD74" s="830"/>
      <c r="AE74" s="830"/>
      <c r="AF74" s="830">
        <v>18128</v>
      </c>
      <c r="AG74" s="830"/>
      <c r="AH74" s="830"/>
      <c r="AI74" s="830"/>
      <c r="AJ74" s="830"/>
      <c r="AK74" s="830">
        <v>9864</v>
      </c>
      <c r="AL74" s="830"/>
      <c r="AM74" s="830"/>
      <c r="AN74" s="830"/>
      <c r="AO74" s="830"/>
      <c r="AP74" s="830" t="s">
        <v>538</v>
      </c>
      <c r="AQ74" s="830"/>
      <c r="AR74" s="830"/>
      <c r="AS74" s="830"/>
      <c r="AT74" s="830"/>
      <c r="AU74" s="830" t="s">
        <v>538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397</v>
      </c>
      <c r="B88" s="789" t="s">
        <v>434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19447</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440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442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443</v>
      </c>
      <c r="AB109" s="893"/>
      <c r="AC109" s="893"/>
      <c r="AD109" s="893"/>
      <c r="AE109" s="894"/>
      <c r="AF109" s="892" t="s">
        <v>444</v>
      </c>
      <c r="AG109" s="893"/>
      <c r="AH109" s="893"/>
      <c r="AI109" s="893"/>
      <c r="AJ109" s="894"/>
      <c r="AK109" s="892" t="s">
        <v>313</v>
      </c>
      <c r="AL109" s="893"/>
      <c r="AM109" s="893"/>
      <c r="AN109" s="893"/>
      <c r="AO109" s="894"/>
      <c r="AP109" s="892" t="s">
        <v>445</v>
      </c>
      <c r="AQ109" s="893"/>
      <c r="AR109" s="893"/>
      <c r="AS109" s="893"/>
      <c r="AT109" s="895"/>
      <c r="AU109" s="912" t="s">
        <v>442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443</v>
      </c>
      <c r="BR109" s="893"/>
      <c r="BS109" s="893"/>
      <c r="BT109" s="893"/>
      <c r="BU109" s="894"/>
      <c r="BV109" s="892" t="s">
        <v>444</v>
      </c>
      <c r="BW109" s="893"/>
      <c r="BX109" s="893"/>
      <c r="BY109" s="893"/>
      <c r="BZ109" s="894"/>
      <c r="CA109" s="892" t="s">
        <v>313</v>
      </c>
      <c r="CB109" s="893"/>
      <c r="CC109" s="893"/>
      <c r="CD109" s="893"/>
      <c r="CE109" s="894"/>
      <c r="CF109" s="913" t="s">
        <v>445</v>
      </c>
      <c r="CG109" s="913"/>
      <c r="CH109" s="913"/>
      <c r="CI109" s="913"/>
      <c r="CJ109" s="913"/>
      <c r="CK109" s="892" t="s">
        <v>446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443</v>
      </c>
      <c r="DH109" s="893"/>
      <c r="DI109" s="893"/>
      <c r="DJ109" s="893"/>
      <c r="DK109" s="894"/>
      <c r="DL109" s="892" t="s">
        <v>444</v>
      </c>
      <c r="DM109" s="893"/>
      <c r="DN109" s="893"/>
      <c r="DO109" s="893"/>
      <c r="DP109" s="894"/>
      <c r="DQ109" s="892" t="s">
        <v>313</v>
      </c>
      <c r="DR109" s="893"/>
      <c r="DS109" s="893"/>
      <c r="DT109" s="893"/>
      <c r="DU109" s="894"/>
      <c r="DV109" s="892" t="s">
        <v>445</v>
      </c>
      <c r="DW109" s="893"/>
      <c r="DX109" s="893"/>
      <c r="DY109" s="893"/>
      <c r="DZ109" s="895"/>
    </row>
    <row r="110" spans="1:131" s="230" customFormat="1" ht="26.25" customHeight="1">
      <c r="A110" s="896" t="s">
        <v>447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1377130</v>
      </c>
      <c r="AB110" s="900"/>
      <c r="AC110" s="900"/>
      <c r="AD110" s="900"/>
      <c r="AE110" s="901"/>
      <c r="AF110" s="902">
        <v>1444312</v>
      </c>
      <c r="AG110" s="900"/>
      <c r="AH110" s="900"/>
      <c r="AI110" s="900"/>
      <c r="AJ110" s="901"/>
      <c r="AK110" s="902">
        <v>1515709</v>
      </c>
      <c r="AL110" s="900"/>
      <c r="AM110" s="900"/>
      <c r="AN110" s="900"/>
      <c r="AO110" s="901"/>
      <c r="AP110" s="903">
        <v>29.8</v>
      </c>
      <c r="AQ110" s="904"/>
      <c r="AR110" s="904"/>
      <c r="AS110" s="904"/>
      <c r="AT110" s="905"/>
      <c r="AU110" s="906" t="s">
        <v>74</v>
      </c>
      <c r="AV110" s="907"/>
      <c r="AW110" s="907"/>
      <c r="AX110" s="907"/>
      <c r="AY110" s="907"/>
      <c r="AZ110" s="929" t="s">
        <v>448</v>
      </c>
      <c r="BA110" s="897"/>
      <c r="BB110" s="897"/>
      <c r="BC110" s="897"/>
      <c r="BD110" s="897"/>
      <c r="BE110" s="897"/>
      <c r="BF110" s="897"/>
      <c r="BG110" s="897"/>
      <c r="BH110" s="897"/>
      <c r="BI110" s="897"/>
      <c r="BJ110" s="897"/>
      <c r="BK110" s="897"/>
      <c r="BL110" s="897"/>
      <c r="BM110" s="897"/>
      <c r="BN110" s="897"/>
      <c r="BO110" s="897"/>
      <c r="BP110" s="898"/>
      <c r="BQ110" s="930">
        <v>15201793</v>
      </c>
      <c r="BR110" s="931"/>
      <c r="BS110" s="931"/>
      <c r="BT110" s="931"/>
      <c r="BU110" s="931"/>
      <c r="BV110" s="931">
        <v>14820187</v>
      </c>
      <c r="BW110" s="931"/>
      <c r="BX110" s="931"/>
      <c r="BY110" s="931"/>
      <c r="BZ110" s="931"/>
      <c r="CA110" s="931">
        <v>14173220</v>
      </c>
      <c r="CB110" s="931"/>
      <c r="CC110" s="931"/>
      <c r="CD110" s="931"/>
      <c r="CE110" s="931"/>
      <c r="CF110" s="944">
        <v>278.8</v>
      </c>
      <c r="CG110" s="945"/>
      <c r="CH110" s="945"/>
      <c r="CI110" s="945"/>
      <c r="CJ110" s="945"/>
      <c r="CK110" s="946" t="s">
        <v>449</v>
      </c>
      <c r="CL110" s="947"/>
      <c r="CM110" s="929" t="s">
        <v>450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451</v>
      </c>
      <c r="DH110" s="931"/>
      <c r="DI110" s="931"/>
      <c r="DJ110" s="931"/>
      <c r="DK110" s="931"/>
      <c r="DL110" s="931" t="s">
        <v>452</v>
      </c>
      <c r="DM110" s="931"/>
      <c r="DN110" s="931"/>
      <c r="DO110" s="931"/>
      <c r="DP110" s="931"/>
      <c r="DQ110" s="931" t="s">
        <v>452</v>
      </c>
      <c r="DR110" s="931"/>
      <c r="DS110" s="931"/>
      <c r="DT110" s="931"/>
      <c r="DU110" s="931"/>
      <c r="DV110" s="932" t="s">
        <v>451</v>
      </c>
      <c r="DW110" s="932"/>
      <c r="DX110" s="932"/>
      <c r="DY110" s="932"/>
      <c r="DZ110" s="933"/>
    </row>
    <row r="111" spans="1:131" s="230" customFormat="1" ht="26.25" customHeight="1">
      <c r="A111" s="934" t="s">
        <v>453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452</v>
      </c>
      <c r="AB111" s="938"/>
      <c r="AC111" s="938"/>
      <c r="AD111" s="938"/>
      <c r="AE111" s="939"/>
      <c r="AF111" s="940" t="s">
        <v>399</v>
      </c>
      <c r="AG111" s="938"/>
      <c r="AH111" s="938"/>
      <c r="AI111" s="938"/>
      <c r="AJ111" s="939"/>
      <c r="AK111" s="940" t="s">
        <v>454</v>
      </c>
      <c r="AL111" s="938"/>
      <c r="AM111" s="938"/>
      <c r="AN111" s="938"/>
      <c r="AO111" s="939"/>
      <c r="AP111" s="941" t="s">
        <v>454</v>
      </c>
      <c r="AQ111" s="942"/>
      <c r="AR111" s="942"/>
      <c r="AS111" s="942"/>
      <c r="AT111" s="943"/>
      <c r="AU111" s="908"/>
      <c r="AV111" s="909"/>
      <c r="AW111" s="909"/>
      <c r="AX111" s="909"/>
      <c r="AY111" s="909"/>
      <c r="AZ111" s="922" t="s">
        <v>455</v>
      </c>
      <c r="BA111" s="923"/>
      <c r="BB111" s="923"/>
      <c r="BC111" s="923"/>
      <c r="BD111" s="923"/>
      <c r="BE111" s="923"/>
      <c r="BF111" s="923"/>
      <c r="BG111" s="923"/>
      <c r="BH111" s="923"/>
      <c r="BI111" s="923"/>
      <c r="BJ111" s="923"/>
      <c r="BK111" s="923"/>
      <c r="BL111" s="923"/>
      <c r="BM111" s="923"/>
      <c r="BN111" s="923"/>
      <c r="BO111" s="923"/>
      <c r="BP111" s="924"/>
      <c r="BQ111" s="925">
        <v>1359</v>
      </c>
      <c r="BR111" s="926"/>
      <c r="BS111" s="926"/>
      <c r="BT111" s="926"/>
      <c r="BU111" s="926"/>
      <c r="BV111" s="926">
        <v>887</v>
      </c>
      <c r="BW111" s="926"/>
      <c r="BX111" s="926"/>
      <c r="BY111" s="926"/>
      <c r="BZ111" s="926"/>
      <c r="CA111" s="926">
        <v>423</v>
      </c>
      <c r="CB111" s="926"/>
      <c r="CC111" s="926"/>
      <c r="CD111" s="926"/>
      <c r="CE111" s="926"/>
      <c r="CF111" s="920">
        <v>0</v>
      </c>
      <c r="CG111" s="921"/>
      <c r="CH111" s="921"/>
      <c r="CI111" s="921"/>
      <c r="CJ111" s="921"/>
      <c r="CK111" s="948"/>
      <c r="CL111" s="949"/>
      <c r="CM111" s="922" t="s">
        <v>456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457</v>
      </c>
      <c r="DH111" s="926"/>
      <c r="DI111" s="926"/>
      <c r="DJ111" s="926"/>
      <c r="DK111" s="926"/>
      <c r="DL111" s="926" t="s">
        <v>454</v>
      </c>
      <c r="DM111" s="926"/>
      <c r="DN111" s="926"/>
      <c r="DO111" s="926"/>
      <c r="DP111" s="926"/>
      <c r="DQ111" s="926" t="s">
        <v>454</v>
      </c>
      <c r="DR111" s="926"/>
      <c r="DS111" s="926"/>
      <c r="DT111" s="926"/>
      <c r="DU111" s="926"/>
      <c r="DV111" s="927" t="s">
        <v>454</v>
      </c>
      <c r="DW111" s="927"/>
      <c r="DX111" s="927"/>
      <c r="DY111" s="927"/>
      <c r="DZ111" s="928"/>
    </row>
    <row r="112" spans="1:131" s="230" customFormat="1" ht="26.25" customHeight="1">
      <c r="A112" s="952" t="s">
        <v>458</v>
      </c>
      <c r="B112" s="953"/>
      <c r="C112" s="923" t="s">
        <v>459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399</v>
      </c>
      <c r="AB112" s="959"/>
      <c r="AC112" s="959"/>
      <c r="AD112" s="959"/>
      <c r="AE112" s="960"/>
      <c r="AF112" s="961" t="s">
        <v>399</v>
      </c>
      <c r="AG112" s="959"/>
      <c r="AH112" s="959"/>
      <c r="AI112" s="959"/>
      <c r="AJ112" s="960"/>
      <c r="AK112" s="961" t="s">
        <v>457</v>
      </c>
      <c r="AL112" s="959"/>
      <c r="AM112" s="959"/>
      <c r="AN112" s="959"/>
      <c r="AO112" s="960"/>
      <c r="AP112" s="962" t="s">
        <v>399</v>
      </c>
      <c r="AQ112" s="963"/>
      <c r="AR112" s="963"/>
      <c r="AS112" s="963"/>
      <c r="AT112" s="964"/>
      <c r="AU112" s="908"/>
      <c r="AV112" s="909"/>
      <c r="AW112" s="909"/>
      <c r="AX112" s="909"/>
      <c r="AY112" s="909"/>
      <c r="AZ112" s="922" t="s">
        <v>460</v>
      </c>
      <c r="BA112" s="923"/>
      <c r="BB112" s="923"/>
      <c r="BC112" s="923"/>
      <c r="BD112" s="923"/>
      <c r="BE112" s="923"/>
      <c r="BF112" s="923"/>
      <c r="BG112" s="923"/>
      <c r="BH112" s="923"/>
      <c r="BI112" s="923"/>
      <c r="BJ112" s="923"/>
      <c r="BK112" s="923"/>
      <c r="BL112" s="923"/>
      <c r="BM112" s="923"/>
      <c r="BN112" s="923"/>
      <c r="BO112" s="923"/>
      <c r="BP112" s="924"/>
      <c r="BQ112" s="925">
        <v>4103243</v>
      </c>
      <c r="BR112" s="926"/>
      <c r="BS112" s="926"/>
      <c r="BT112" s="926"/>
      <c r="BU112" s="926"/>
      <c r="BV112" s="926">
        <v>3672280</v>
      </c>
      <c r="BW112" s="926"/>
      <c r="BX112" s="926"/>
      <c r="BY112" s="926"/>
      <c r="BZ112" s="926"/>
      <c r="CA112" s="926">
        <v>3444559</v>
      </c>
      <c r="CB112" s="926"/>
      <c r="CC112" s="926"/>
      <c r="CD112" s="926"/>
      <c r="CE112" s="926"/>
      <c r="CF112" s="920">
        <v>67.8</v>
      </c>
      <c r="CG112" s="921"/>
      <c r="CH112" s="921"/>
      <c r="CI112" s="921"/>
      <c r="CJ112" s="921"/>
      <c r="CK112" s="948"/>
      <c r="CL112" s="949"/>
      <c r="CM112" s="922" t="s">
        <v>461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399</v>
      </c>
      <c r="DH112" s="926"/>
      <c r="DI112" s="926"/>
      <c r="DJ112" s="926"/>
      <c r="DK112" s="926"/>
      <c r="DL112" s="926" t="s">
        <v>399</v>
      </c>
      <c r="DM112" s="926"/>
      <c r="DN112" s="926"/>
      <c r="DO112" s="926"/>
      <c r="DP112" s="926"/>
      <c r="DQ112" s="926" t="s">
        <v>454</v>
      </c>
      <c r="DR112" s="926"/>
      <c r="DS112" s="926"/>
      <c r="DT112" s="926"/>
      <c r="DU112" s="926"/>
      <c r="DV112" s="927" t="s">
        <v>399</v>
      </c>
      <c r="DW112" s="927"/>
      <c r="DX112" s="927"/>
      <c r="DY112" s="927"/>
      <c r="DZ112" s="928"/>
    </row>
    <row r="113" spans="1:130" s="230" customFormat="1" ht="26.25" customHeight="1">
      <c r="A113" s="954"/>
      <c r="B113" s="955"/>
      <c r="C113" s="923" t="s">
        <v>462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464179</v>
      </c>
      <c r="AB113" s="938"/>
      <c r="AC113" s="938"/>
      <c r="AD113" s="938"/>
      <c r="AE113" s="939"/>
      <c r="AF113" s="940">
        <v>467919</v>
      </c>
      <c r="AG113" s="938"/>
      <c r="AH113" s="938"/>
      <c r="AI113" s="938"/>
      <c r="AJ113" s="939"/>
      <c r="AK113" s="940">
        <v>499464</v>
      </c>
      <c r="AL113" s="938"/>
      <c r="AM113" s="938"/>
      <c r="AN113" s="938"/>
      <c r="AO113" s="939"/>
      <c r="AP113" s="941">
        <v>9.8000000000000007</v>
      </c>
      <c r="AQ113" s="942"/>
      <c r="AR113" s="942"/>
      <c r="AS113" s="942"/>
      <c r="AT113" s="943"/>
      <c r="AU113" s="908"/>
      <c r="AV113" s="909"/>
      <c r="AW113" s="909"/>
      <c r="AX113" s="909"/>
      <c r="AY113" s="909"/>
      <c r="AZ113" s="922" t="s">
        <v>463</v>
      </c>
      <c r="BA113" s="923"/>
      <c r="BB113" s="923"/>
      <c r="BC113" s="923"/>
      <c r="BD113" s="923"/>
      <c r="BE113" s="923"/>
      <c r="BF113" s="923"/>
      <c r="BG113" s="923"/>
      <c r="BH113" s="923"/>
      <c r="BI113" s="923"/>
      <c r="BJ113" s="923"/>
      <c r="BK113" s="923"/>
      <c r="BL113" s="923"/>
      <c r="BM113" s="923"/>
      <c r="BN113" s="923"/>
      <c r="BO113" s="923"/>
      <c r="BP113" s="924"/>
      <c r="BQ113" s="925">
        <v>1816</v>
      </c>
      <c r="BR113" s="926"/>
      <c r="BS113" s="926"/>
      <c r="BT113" s="926"/>
      <c r="BU113" s="926"/>
      <c r="BV113" s="926">
        <v>1362</v>
      </c>
      <c r="BW113" s="926"/>
      <c r="BX113" s="926"/>
      <c r="BY113" s="926"/>
      <c r="BZ113" s="926"/>
      <c r="CA113" s="926">
        <v>908</v>
      </c>
      <c r="CB113" s="926"/>
      <c r="CC113" s="926"/>
      <c r="CD113" s="926"/>
      <c r="CE113" s="926"/>
      <c r="CF113" s="920">
        <v>0</v>
      </c>
      <c r="CG113" s="921"/>
      <c r="CH113" s="921"/>
      <c r="CI113" s="921"/>
      <c r="CJ113" s="921"/>
      <c r="CK113" s="948"/>
      <c r="CL113" s="949"/>
      <c r="CM113" s="922" t="s">
        <v>464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451</v>
      </c>
      <c r="DH113" s="959"/>
      <c r="DI113" s="959"/>
      <c r="DJ113" s="959"/>
      <c r="DK113" s="960"/>
      <c r="DL113" s="961" t="s">
        <v>454</v>
      </c>
      <c r="DM113" s="959"/>
      <c r="DN113" s="959"/>
      <c r="DO113" s="959"/>
      <c r="DP113" s="960"/>
      <c r="DQ113" s="961" t="s">
        <v>399</v>
      </c>
      <c r="DR113" s="959"/>
      <c r="DS113" s="959"/>
      <c r="DT113" s="959"/>
      <c r="DU113" s="960"/>
      <c r="DV113" s="962" t="s">
        <v>454</v>
      </c>
      <c r="DW113" s="963"/>
      <c r="DX113" s="963"/>
      <c r="DY113" s="963"/>
      <c r="DZ113" s="964"/>
    </row>
    <row r="114" spans="1:130" s="230" customFormat="1" ht="26.25" customHeight="1">
      <c r="A114" s="954"/>
      <c r="B114" s="955"/>
      <c r="C114" s="923" t="s">
        <v>465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472</v>
      </c>
      <c r="AB114" s="959"/>
      <c r="AC114" s="959"/>
      <c r="AD114" s="959"/>
      <c r="AE114" s="960"/>
      <c r="AF114" s="961">
        <v>468</v>
      </c>
      <c r="AG114" s="959"/>
      <c r="AH114" s="959"/>
      <c r="AI114" s="959"/>
      <c r="AJ114" s="960"/>
      <c r="AK114" s="961">
        <v>470</v>
      </c>
      <c r="AL114" s="959"/>
      <c r="AM114" s="959"/>
      <c r="AN114" s="959"/>
      <c r="AO114" s="960"/>
      <c r="AP114" s="962">
        <v>0</v>
      </c>
      <c r="AQ114" s="963"/>
      <c r="AR114" s="963"/>
      <c r="AS114" s="963"/>
      <c r="AT114" s="964"/>
      <c r="AU114" s="908"/>
      <c r="AV114" s="909"/>
      <c r="AW114" s="909"/>
      <c r="AX114" s="909"/>
      <c r="AY114" s="909"/>
      <c r="AZ114" s="922" t="s">
        <v>466</v>
      </c>
      <c r="BA114" s="923"/>
      <c r="BB114" s="923"/>
      <c r="BC114" s="923"/>
      <c r="BD114" s="923"/>
      <c r="BE114" s="923"/>
      <c r="BF114" s="923"/>
      <c r="BG114" s="923"/>
      <c r="BH114" s="923"/>
      <c r="BI114" s="923"/>
      <c r="BJ114" s="923"/>
      <c r="BK114" s="923"/>
      <c r="BL114" s="923"/>
      <c r="BM114" s="923"/>
      <c r="BN114" s="923"/>
      <c r="BO114" s="923"/>
      <c r="BP114" s="924"/>
      <c r="BQ114" s="925">
        <v>1417661</v>
      </c>
      <c r="BR114" s="926"/>
      <c r="BS114" s="926"/>
      <c r="BT114" s="926"/>
      <c r="BU114" s="926"/>
      <c r="BV114" s="926">
        <v>1343596</v>
      </c>
      <c r="BW114" s="926"/>
      <c r="BX114" s="926"/>
      <c r="BY114" s="926"/>
      <c r="BZ114" s="926"/>
      <c r="CA114" s="926">
        <v>1362230</v>
      </c>
      <c r="CB114" s="926"/>
      <c r="CC114" s="926"/>
      <c r="CD114" s="926"/>
      <c r="CE114" s="926"/>
      <c r="CF114" s="920">
        <v>26.8</v>
      </c>
      <c r="CG114" s="921"/>
      <c r="CH114" s="921"/>
      <c r="CI114" s="921"/>
      <c r="CJ114" s="921"/>
      <c r="CK114" s="948"/>
      <c r="CL114" s="949"/>
      <c r="CM114" s="922" t="s">
        <v>467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454</v>
      </c>
      <c r="DH114" s="959"/>
      <c r="DI114" s="959"/>
      <c r="DJ114" s="959"/>
      <c r="DK114" s="960"/>
      <c r="DL114" s="961" t="s">
        <v>454</v>
      </c>
      <c r="DM114" s="959"/>
      <c r="DN114" s="959"/>
      <c r="DO114" s="959"/>
      <c r="DP114" s="960"/>
      <c r="DQ114" s="961" t="s">
        <v>454</v>
      </c>
      <c r="DR114" s="959"/>
      <c r="DS114" s="959"/>
      <c r="DT114" s="959"/>
      <c r="DU114" s="960"/>
      <c r="DV114" s="962" t="s">
        <v>468</v>
      </c>
      <c r="DW114" s="963"/>
      <c r="DX114" s="963"/>
      <c r="DY114" s="963"/>
      <c r="DZ114" s="964"/>
    </row>
    <row r="115" spans="1:130" s="230" customFormat="1" ht="26.25" customHeight="1">
      <c r="A115" s="954"/>
      <c r="B115" s="955"/>
      <c r="C115" s="923" t="s">
        <v>469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479</v>
      </c>
      <c r="AB115" s="938"/>
      <c r="AC115" s="938"/>
      <c r="AD115" s="938"/>
      <c r="AE115" s="939"/>
      <c r="AF115" s="940">
        <v>472</v>
      </c>
      <c r="AG115" s="938"/>
      <c r="AH115" s="938"/>
      <c r="AI115" s="938"/>
      <c r="AJ115" s="939"/>
      <c r="AK115" s="940">
        <v>464</v>
      </c>
      <c r="AL115" s="938"/>
      <c r="AM115" s="938"/>
      <c r="AN115" s="938"/>
      <c r="AO115" s="939"/>
      <c r="AP115" s="941">
        <v>0</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t="s">
        <v>454</v>
      </c>
      <c r="BR115" s="926"/>
      <c r="BS115" s="926"/>
      <c r="BT115" s="926"/>
      <c r="BU115" s="926"/>
      <c r="BV115" s="926" t="s">
        <v>399</v>
      </c>
      <c r="BW115" s="926"/>
      <c r="BX115" s="926"/>
      <c r="BY115" s="926"/>
      <c r="BZ115" s="926"/>
      <c r="CA115" s="926" t="s">
        <v>399</v>
      </c>
      <c r="CB115" s="926"/>
      <c r="CC115" s="926"/>
      <c r="CD115" s="926"/>
      <c r="CE115" s="926"/>
      <c r="CF115" s="920" t="s">
        <v>399</v>
      </c>
      <c r="CG115" s="921"/>
      <c r="CH115" s="921"/>
      <c r="CI115" s="921"/>
      <c r="CJ115" s="921"/>
      <c r="CK115" s="948"/>
      <c r="CL115" s="949"/>
      <c r="CM115" s="922" t="s">
        <v>471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399</v>
      </c>
      <c r="DH115" s="959"/>
      <c r="DI115" s="959"/>
      <c r="DJ115" s="959"/>
      <c r="DK115" s="960"/>
      <c r="DL115" s="961" t="s">
        <v>454</v>
      </c>
      <c r="DM115" s="959"/>
      <c r="DN115" s="959"/>
      <c r="DO115" s="959"/>
      <c r="DP115" s="960"/>
      <c r="DQ115" s="961" t="s">
        <v>452</v>
      </c>
      <c r="DR115" s="959"/>
      <c r="DS115" s="959"/>
      <c r="DT115" s="959"/>
      <c r="DU115" s="960"/>
      <c r="DV115" s="962" t="s">
        <v>454</v>
      </c>
      <c r="DW115" s="963"/>
      <c r="DX115" s="963"/>
      <c r="DY115" s="963"/>
      <c r="DZ115" s="964"/>
    </row>
    <row r="116" spans="1:130" s="230" customFormat="1" ht="26.25" customHeight="1">
      <c r="A116" s="956"/>
      <c r="B116" s="957"/>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148</v>
      </c>
      <c r="AB116" s="959"/>
      <c r="AC116" s="959"/>
      <c r="AD116" s="959"/>
      <c r="AE116" s="960"/>
      <c r="AF116" s="961">
        <v>168</v>
      </c>
      <c r="AG116" s="959"/>
      <c r="AH116" s="959"/>
      <c r="AI116" s="959"/>
      <c r="AJ116" s="960"/>
      <c r="AK116" s="961">
        <v>862</v>
      </c>
      <c r="AL116" s="959"/>
      <c r="AM116" s="959"/>
      <c r="AN116" s="959"/>
      <c r="AO116" s="960"/>
      <c r="AP116" s="962">
        <v>0</v>
      </c>
      <c r="AQ116" s="963"/>
      <c r="AR116" s="963"/>
      <c r="AS116" s="963"/>
      <c r="AT116" s="964"/>
      <c r="AU116" s="908"/>
      <c r="AV116" s="909"/>
      <c r="AW116" s="909"/>
      <c r="AX116" s="909"/>
      <c r="AY116" s="909"/>
      <c r="AZ116" s="967" t="s">
        <v>473</v>
      </c>
      <c r="BA116" s="968"/>
      <c r="BB116" s="968"/>
      <c r="BC116" s="968"/>
      <c r="BD116" s="968"/>
      <c r="BE116" s="968"/>
      <c r="BF116" s="968"/>
      <c r="BG116" s="968"/>
      <c r="BH116" s="968"/>
      <c r="BI116" s="968"/>
      <c r="BJ116" s="968"/>
      <c r="BK116" s="968"/>
      <c r="BL116" s="968"/>
      <c r="BM116" s="968"/>
      <c r="BN116" s="968"/>
      <c r="BO116" s="968"/>
      <c r="BP116" s="969"/>
      <c r="BQ116" s="925" t="s">
        <v>451</v>
      </c>
      <c r="BR116" s="926"/>
      <c r="BS116" s="926"/>
      <c r="BT116" s="926"/>
      <c r="BU116" s="926"/>
      <c r="BV116" s="926" t="s">
        <v>454</v>
      </c>
      <c r="BW116" s="926"/>
      <c r="BX116" s="926"/>
      <c r="BY116" s="926"/>
      <c r="BZ116" s="926"/>
      <c r="CA116" s="926" t="s">
        <v>399</v>
      </c>
      <c r="CB116" s="926"/>
      <c r="CC116" s="926"/>
      <c r="CD116" s="926"/>
      <c r="CE116" s="926"/>
      <c r="CF116" s="920" t="s">
        <v>454</v>
      </c>
      <c r="CG116" s="921"/>
      <c r="CH116" s="921"/>
      <c r="CI116" s="921"/>
      <c r="CJ116" s="921"/>
      <c r="CK116" s="948"/>
      <c r="CL116" s="949"/>
      <c r="CM116" s="922" t="s">
        <v>474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454</v>
      </c>
      <c r="DH116" s="959"/>
      <c r="DI116" s="959"/>
      <c r="DJ116" s="959"/>
      <c r="DK116" s="960"/>
      <c r="DL116" s="961" t="s">
        <v>399</v>
      </c>
      <c r="DM116" s="959"/>
      <c r="DN116" s="959"/>
      <c r="DO116" s="959"/>
      <c r="DP116" s="960"/>
      <c r="DQ116" s="961" t="s">
        <v>468</v>
      </c>
      <c r="DR116" s="959"/>
      <c r="DS116" s="959"/>
      <c r="DT116" s="959"/>
      <c r="DU116" s="960"/>
      <c r="DV116" s="962" t="s">
        <v>454</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475</v>
      </c>
      <c r="Z117" s="894"/>
      <c r="AA117" s="978">
        <v>1842408</v>
      </c>
      <c r="AB117" s="979"/>
      <c r="AC117" s="979"/>
      <c r="AD117" s="979"/>
      <c r="AE117" s="980"/>
      <c r="AF117" s="981">
        <v>1913339</v>
      </c>
      <c r="AG117" s="979"/>
      <c r="AH117" s="979"/>
      <c r="AI117" s="979"/>
      <c r="AJ117" s="980"/>
      <c r="AK117" s="981">
        <v>2016969</v>
      </c>
      <c r="AL117" s="979"/>
      <c r="AM117" s="979"/>
      <c r="AN117" s="979"/>
      <c r="AO117" s="980"/>
      <c r="AP117" s="982"/>
      <c r="AQ117" s="983"/>
      <c r="AR117" s="983"/>
      <c r="AS117" s="983"/>
      <c r="AT117" s="984"/>
      <c r="AU117" s="908"/>
      <c r="AV117" s="909"/>
      <c r="AW117" s="909"/>
      <c r="AX117" s="909"/>
      <c r="AY117" s="909"/>
      <c r="AZ117" s="974" t="s">
        <v>476</v>
      </c>
      <c r="BA117" s="975"/>
      <c r="BB117" s="975"/>
      <c r="BC117" s="975"/>
      <c r="BD117" s="975"/>
      <c r="BE117" s="975"/>
      <c r="BF117" s="975"/>
      <c r="BG117" s="975"/>
      <c r="BH117" s="975"/>
      <c r="BI117" s="975"/>
      <c r="BJ117" s="975"/>
      <c r="BK117" s="975"/>
      <c r="BL117" s="975"/>
      <c r="BM117" s="975"/>
      <c r="BN117" s="975"/>
      <c r="BO117" s="975"/>
      <c r="BP117" s="976"/>
      <c r="BQ117" s="925" t="s">
        <v>399</v>
      </c>
      <c r="BR117" s="926"/>
      <c r="BS117" s="926"/>
      <c r="BT117" s="926"/>
      <c r="BU117" s="926"/>
      <c r="BV117" s="926" t="s">
        <v>399</v>
      </c>
      <c r="BW117" s="926"/>
      <c r="BX117" s="926"/>
      <c r="BY117" s="926"/>
      <c r="BZ117" s="926"/>
      <c r="CA117" s="926" t="s">
        <v>399</v>
      </c>
      <c r="CB117" s="926"/>
      <c r="CC117" s="926"/>
      <c r="CD117" s="926"/>
      <c r="CE117" s="926"/>
      <c r="CF117" s="920" t="s">
        <v>451</v>
      </c>
      <c r="CG117" s="921"/>
      <c r="CH117" s="921"/>
      <c r="CI117" s="921"/>
      <c r="CJ117" s="921"/>
      <c r="CK117" s="948"/>
      <c r="CL117" s="949"/>
      <c r="CM117" s="922" t="s">
        <v>477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452</v>
      </c>
      <c r="DH117" s="959"/>
      <c r="DI117" s="959"/>
      <c r="DJ117" s="959"/>
      <c r="DK117" s="960"/>
      <c r="DL117" s="961" t="s">
        <v>452</v>
      </c>
      <c r="DM117" s="959"/>
      <c r="DN117" s="959"/>
      <c r="DO117" s="959"/>
      <c r="DP117" s="960"/>
      <c r="DQ117" s="961" t="s">
        <v>399</v>
      </c>
      <c r="DR117" s="959"/>
      <c r="DS117" s="959"/>
      <c r="DT117" s="959"/>
      <c r="DU117" s="960"/>
      <c r="DV117" s="962" t="s">
        <v>451</v>
      </c>
      <c r="DW117" s="963"/>
      <c r="DX117" s="963"/>
      <c r="DY117" s="963"/>
      <c r="DZ117" s="964"/>
    </row>
    <row r="118" spans="1:130" s="230" customFormat="1" ht="26.25" customHeight="1">
      <c r="A118" s="912" t="s">
        <v>446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443</v>
      </c>
      <c r="AB118" s="893"/>
      <c r="AC118" s="893"/>
      <c r="AD118" s="893"/>
      <c r="AE118" s="894"/>
      <c r="AF118" s="892" t="s">
        <v>444</v>
      </c>
      <c r="AG118" s="893"/>
      <c r="AH118" s="893"/>
      <c r="AI118" s="893"/>
      <c r="AJ118" s="894"/>
      <c r="AK118" s="892" t="s">
        <v>313</v>
      </c>
      <c r="AL118" s="893"/>
      <c r="AM118" s="893"/>
      <c r="AN118" s="893"/>
      <c r="AO118" s="894"/>
      <c r="AP118" s="970" t="s">
        <v>445</v>
      </c>
      <c r="AQ118" s="971"/>
      <c r="AR118" s="971"/>
      <c r="AS118" s="971"/>
      <c r="AT118" s="972"/>
      <c r="AU118" s="908"/>
      <c r="AV118" s="909"/>
      <c r="AW118" s="909"/>
      <c r="AX118" s="909"/>
      <c r="AY118" s="909"/>
      <c r="AZ118" s="973" t="s">
        <v>478</v>
      </c>
      <c r="BA118" s="965"/>
      <c r="BB118" s="965"/>
      <c r="BC118" s="965"/>
      <c r="BD118" s="965"/>
      <c r="BE118" s="965"/>
      <c r="BF118" s="965"/>
      <c r="BG118" s="965"/>
      <c r="BH118" s="965"/>
      <c r="BI118" s="965"/>
      <c r="BJ118" s="965"/>
      <c r="BK118" s="965"/>
      <c r="BL118" s="965"/>
      <c r="BM118" s="965"/>
      <c r="BN118" s="965"/>
      <c r="BO118" s="965"/>
      <c r="BP118" s="966"/>
      <c r="BQ118" s="999" t="s">
        <v>451</v>
      </c>
      <c r="BR118" s="1000"/>
      <c r="BS118" s="1000"/>
      <c r="BT118" s="1000"/>
      <c r="BU118" s="1000"/>
      <c r="BV118" s="1000" t="s">
        <v>399</v>
      </c>
      <c r="BW118" s="1000"/>
      <c r="BX118" s="1000"/>
      <c r="BY118" s="1000"/>
      <c r="BZ118" s="1000"/>
      <c r="CA118" s="1000" t="s">
        <v>451</v>
      </c>
      <c r="CB118" s="1000"/>
      <c r="CC118" s="1000"/>
      <c r="CD118" s="1000"/>
      <c r="CE118" s="1000"/>
      <c r="CF118" s="920" t="s">
        <v>451</v>
      </c>
      <c r="CG118" s="921"/>
      <c r="CH118" s="921"/>
      <c r="CI118" s="921"/>
      <c r="CJ118" s="921"/>
      <c r="CK118" s="948"/>
      <c r="CL118" s="949"/>
      <c r="CM118" s="922" t="s">
        <v>479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457</v>
      </c>
      <c r="DH118" s="959"/>
      <c r="DI118" s="959"/>
      <c r="DJ118" s="959"/>
      <c r="DK118" s="960"/>
      <c r="DL118" s="961" t="s">
        <v>399</v>
      </c>
      <c r="DM118" s="959"/>
      <c r="DN118" s="959"/>
      <c r="DO118" s="959"/>
      <c r="DP118" s="960"/>
      <c r="DQ118" s="961" t="s">
        <v>451</v>
      </c>
      <c r="DR118" s="959"/>
      <c r="DS118" s="959"/>
      <c r="DT118" s="959"/>
      <c r="DU118" s="960"/>
      <c r="DV118" s="962" t="s">
        <v>399</v>
      </c>
      <c r="DW118" s="963"/>
      <c r="DX118" s="963"/>
      <c r="DY118" s="963"/>
      <c r="DZ118" s="964"/>
    </row>
    <row r="119" spans="1:130" s="230" customFormat="1" ht="26.25" customHeight="1">
      <c r="A119" s="1062" t="s">
        <v>449</v>
      </c>
      <c r="B119" s="947"/>
      <c r="C119" s="929" t="s">
        <v>450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451</v>
      </c>
      <c r="AB119" s="900"/>
      <c r="AC119" s="900"/>
      <c r="AD119" s="900"/>
      <c r="AE119" s="901"/>
      <c r="AF119" s="902" t="s">
        <v>451</v>
      </c>
      <c r="AG119" s="900"/>
      <c r="AH119" s="900"/>
      <c r="AI119" s="900"/>
      <c r="AJ119" s="901"/>
      <c r="AK119" s="902" t="s">
        <v>451</v>
      </c>
      <c r="AL119" s="900"/>
      <c r="AM119" s="900"/>
      <c r="AN119" s="900"/>
      <c r="AO119" s="901"/>
      <c r="AP119" s="903" t="s">
        <v>399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480</v>
      </c>
      <c r="BP119" s="1005"/>
      <c r="BQ119" s="999">
        <v>20725872</v>
      </c>
      <c r="BR119" s="1000"/>
      <c r="BS119" s="1000"/>
      <c r="BT119" s="1000"/>
      <c r="BU119" s="1000"/>
      <c r="BV119" s="1000">
        <v>19838312</v>
      </c>
      <c r="BW119" s="1000"/>
      <c r="BX119" s="1000"/>
      <c r="BY119" s="1000"/>
      <c r="BZ119" s="1000"/>
      <c r="CA119" s="1000">
        <v>18981340</v>
      </c>
      <c r="CB119" s="1000"/>
      <c r="CC119" s="1000"/>
      <c r="CD119" s="1000"/>
      <c r="CE119" s="1000"/>
      <c r="CF119" s="1001"/>
      <c r="CG119" s="1002"/>
      <c r="CH119" s="1002"/>
      <c r="CI119" s="1002"/>
      <c r="CJ119" s="1003"/>
      <c r="CK119" s="950"/>
      <c r="CL119" s="951"/>
      <c r="CM119" s="973" t="s">
        <v>481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1359</v>
      </c>
      <c r="DH119" s="986"/>
      <c r="DI119" s="986"/>
      <c r="DJ119" s="986"/>
      <c r="DK119" s="987"/>
      <c r="DL119" s="985">
        <v>887</v>
      </c>
      <c r="DM119" s="986"/>
      <c r="DN119" s="986"/>
      <c r="DO119" s="986"/>
      <c r="DP119" s="987"/>
      <c r="DQ119" s="985">
        <v>423</v>
      </c>
      <c r="DR119" s="986"/>
      <c r="DS119" s="986"/>
      <c r="DT119" s="986"/>
      <c r="DU119" s="987"/>
      <c r="DV119" s="988">
        <v>0</v>
      </c>
      <c r="DW119" s="989"/>
      <c r="DX119" s="989"/>
      <c r="DY119" s="989"/>
      <c r="DZ119" s="990"/>
    </row>
    <row r="120" spans="1:130" s="230" customFormat="1" ht="26.25" customHeight="1">
      <c r="A120" s="1063"/>
      <c r="B120" s="949"/>
      <c r="C120" s="922" t="s">
        <v>456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399</v>
      </c>
      <c r="AB120" s="959"/>
      <c r="AC120" s="959"/>
      <c r="AD120" s="959"/>
      <c r="AE120" s="960"/>
      <c r="AF120" s="961" t="s">
        <v>452</v>
      </c>
      <c r="AG120" s="959"/>
      <c r="AH120" s="959"/>
      <c r="AI120" s="959"/>
      <c r="AJ120" s="960"/>
      <c r="AK120" s="961" t="s">
        <v>451</v>
      </c>
      <c r="AL120" s="959"/>
      <c r="AM120" s="959"/>
      <c r="AN120" s="959"/>
      <c r="AO120" s="960"/>
      <c r="AP120" s="962" t="s">
        <v>451</v>
      </c>
      <c r="AQ120" s="963"/>
      <c r="AR120" s="963"/>
      <c r="AS120" s="963"/>
      <c r="AT120" s="964"/>
      <c r="AU120" s="991" t="s">
        <v>482</v>
      </c>
      <c r="AV120" s="992"/>
      <c r="AW120" s="992"/>
      <c r="AX120" s="992"/>
      <c r="AY120" s="993"/>
      <c r="AZ120" s="929" t="s">
        <v>483</v>
      </c>
      <c r="BA120" s="897"/>
      <c r="BB120" s="897"/>
      <c r="BC120" s="897"/>
      <c r="BD120" s="897"/>
      <c r="BE120" s="897"/>
      <c r="BF120" s="897"/>
      <c r="BG120" s="897"/>
      <c r="BH120" s="897"/>
      <c r="BI120" s="897"/>
      <c r="BJ120" s="897"/>
      <c r="BK120" s="897"/>
      <c r="BL120" s="897"/>
      <c r="BM120" s="897"/>
      <c r="BN120" s="897"/>
      <c r="BO120" s="897"/>
      <c r="BP120" s="898"/>
      <c r="BQ120" s="930">
        <v>3444818</v>
      </c>
      <c r="BR120" s="931"/>
      <c r="BS120" s="931"/>
      <c r="BT120" s="931"/>
      <c r="BU120" s="931"/>
      <c r="BV120" s="931">
        <v>3818814</v>
      </c>
      <c r="BW120" s="931"/>
      <c r="BX120" s="931"/>
      <c r="BY120" s="931"/>
      <c r="BZ120" s="931"/>
      <c r="CA120" s="931">
        <v>4186352</v>
      </c>
      <c r="CB120" s="931"/>
      <c r="CC120" s="931"/>
      <c r="CD120" s="931"/>
      <c r="CE120" s="931"/>
      <c r="CF120" s="944">
        <v>82.3</v>
      </c>
      <c r="CG120" s="945"/>
      <c r="CH120" s="945"/>
      <c r="CI120" s="945"/>
      <c r="CJ120" s="945"/>
      <c r="CK120" s="1006" t="s">
        <v>484</v>
      </c>
      <c r="CL120" s="1007"/>
      <c r="CM120" s="1007"/>
      <c r="CN120" s="1007"/>
      <c r="CO120" s="1008"/>
      <c r="CP120" s="1014" t="s">
        <v>416</v>
      </c>
      <c r="CQ120" s="1015"/>
      <c r="CR120" s="1015"/>
      <c r="CS120" s="1015"/>
      <c r="CT120" s="1015"/>
      <c r="CU120" s="1015"/>
      <c r="CV120" s="1015"/>
      <c r="CW120" s="1015"/>
      <c r="CX120" s="1015"/>
      <c r="CY120" s="1015"/>
      <c r="CZ120" s="1015"/>
      <c r="DA120" s="1015"/>
      <c r="DB120" s="1015"/>
      <c r="DC120" s="1015"/>
      <c r="DD120" s="1015"/>
      <c r="DE120" s="1015"/>
      <c r="DF120" s="1016"/>
      <c r="DG120" s="930">
        <v>3351215</v>
      </c>
      <c r="DH120" s="931"/>
      <c r="DI120" s="931"/>
      <c r="DJ120" s="931"/>
      <c r="DK120" s="931"/>
      <c r="DL120" s="931">
        <v>2983158</v>
      </c>
      <c r="DM120" s="931"/>
      <c r="DN120" s="931"/>
      <c r="DO120" s="931"/>
      <c r="DP120" s="931"/>
      <c r="DQ120" s="931">
        <v>2692973</v>
      </c>
      <c r="DR120" s="931"/>
      <c r="DS120" s="931"/>
      <c r="DT120" s="931"/>
      <c r="DU120" s="931"/>
      <c r="DV120" s="932">
        <v>53</v>
      </c>
      <c r="DW120" s="932"/>
      <c r="DX120" s="932"/>
      <c r="DY120" s="932"/>
      <c r="DZ120" s="933"/>
    </row>
    <row r="121" spans="1:130" s="230" customFormat="1" ht="26.25" customHeight="1">
      <c r="A121" s="1063"/>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457</v>
      </c>
      <c r="AB121" s="959"/>
      <c r="AC121" s="959"/>
      <c r="AD121" s="959"/>
      <c r="AE121" s="960"/>
      <c r="AF121" s="961" t="s">
        <v>399</v>
      </c>
      <c r="AG121" s="959"/>
      <c r="AH121" s="959"/>
      <c r="AI121" s="959"/>
      <c r="AJ121" s="960"/>
      <c r="AK121" s="961" t="s">
        <v>457</v>
      </c>
      <c r="AL121" s="959"/>
      <c r="AM121" s="959"/>
      <c r="AN121" s="959"/>
      <c r="AO121" s="960"/>
      <c r="AP121" s="962" t="s">
        <v>468</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151946</v>
      </c>
      <c r="BR121" s="926"/>
      <c r="BS121" s="926"/>
      <c r="BT121" s="926"/>
      <c r="BU121" s="926"/>
      <c r="BV121" s="926">
        <v>124832</v>
      </c>
      <c r="BW121" s="926"/>
      <c r="BX121" s="926"/>
      <c r="BY121" s="926"/>
      <c r="BZ121" s="926"/>
      <c r="CA121" s="926">
        <v>1329366</v>
      </c>
      <c r="CB121" s="926"/>
      <c r="CC121" s="926"/>
      <c r="CD121" s="926"/>
      <c r="CE121" s="926"/>
      <c r="CF121" s="920">
        <v>26.1</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557686</v>
      </c>
      <c r="DH121" s="926"/>
      <c r="DI121" s="926"/>
      <c r="DJ121" s="926"/>
      <c r="DK121" s="926"/>
      <c r="DL121" s="926">
        <v>524544</v>
      </c>
      <c r="DM121" s="926"/>
      <c r="DN121" s="926"/>
      <c r="DO121" s="926"/>
      <c r="DP121" s="926"/>
      <c r="DQ121" s="926">
        <v>599185</v>
      </c>
      <c r="DR121" s="926"/>
      <c r="DS121" s="926"/>
      <c r="DT121" s="926"/>
      <c r="DU121" s="926"/>
      <c r="DV121" s="927">
        <v>11.8</v>
      </c>
      <c r="DW121" s="927"/>
      <c r="DX121" s="927"/>
      <c r="DY121" s="927"/>
      <c r="DZ121" s="928"/>
    </row>
    <row r="122" spans="1:130" s="230" customFormat="1" ht="26.25" customHeight="1">
      <c r="A122" s="1063"/>
      <c r="B122" s="949"/>
      <c r="C122" s="922" t="s">
        <v>467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399</v>
      </c>
      <c r="AB122" s="959"/>
      <c r="AC122" s="959"/>
      <c r="AD122" s="959"/>
      <c r="AE122" s="960"/>
      <c r="AF122" s="961" t="s">
        <v>451</v>
      </c>
      <c r="AG122" s="959"/>
      <c r="AH122" s="959"/>
      <c r="AI122" s="959"/>
      <c r="AJ122" s="960"/>
      <c r="AK122" s="961" t="s">
        <v>451</v>
      </c>
      <c r="AL122" s="959"/>
      <c r="AM122" s="959"/>
      <c r="AN122" s="959"/>
      <c r="AO122" s="960"/>
      <c r="AP122" s="962" t="s">
        <v>451</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12636893</v>
      </c>
      <c r="BR122" s="1000"/>
      <c r="BS122" s="1000"/>
      <c r="BT122" s="1000"/>
      <c r="BU122" s="1000"/>
      <c r="BV122" s="1000">
        <v>12503286</v>
      </c>
      <c r="BW122" s="1000"/>
      <c r="BX122" s="1000"/>
      <c r="BY122" s="1000"/>
      <c r="BZ122" s="1000"/>
      <c r="CA122" s="1000">
        <v>12029363</v>
      </c>
      <c r="CB122" s="1000"/>
      <c r="CC122" s="1000"/>
      <c r="CD122" s="1000"/>
      <c r="CE122" s="1000"/>
      <c r="CF122" s="1017">
        <v>236.6</v>
      </c>
      <c r="CG122" s="1018"/>
      <c r="CH122" s="1018"/>
      <c r="CI122" s="1018"/>
      <c r="CJ122" s="1018"/>
      <c r="CK122" s="1009"/>
      <c r="CL122" s="1010"/>
      <c r="CM122" s="1010"/>
      <c r="CN122" s="1010"/>
      <c r="CO122" s="1011"/>
      <c r="CP122" s="1019" t="s">
        <v>489</v>
      </c>
      <c r="CQ122" s="1020"/>
      <c r="CR122" s="1020"/>
      <c r="CS122" s="1020"/>
      <c r="CT122" s="1020"/>
      <c r="CU122" s="1020"/>
      <c r="CV122" s="1020"/>
      <c r="CW122" s="1020"/>
      <c r="CX122" s="1020"/>
      <c r="CY122" s="1020"/>
      <c r="CZ122" s="1020"/>
      <c r="DA122" s="1020"/>
      <c r="DB122" s="1020"/>
      <c r="DC122" s="1020"/>
      <c r="DD122" s="1020"/>
      <c r="DE122" s="1020"/>
      <c r="DF122" s="1021"/>
      <c r="DG122" s="925">
        <v>192013</v>
      </c>
      <c r="DH122" s="926"/>
      <c r="DI122" s="926"/>
      <c r="DJ122" s="926"/>
      <c r="DK122" s="926"/>
      <c r="DL122" s="926">
        <v>161101</v>
      </c>
      <c r="DM122" s="926"/>
      <c r="DN122" s="926"/>
      <c r="DO122" s="926"/>
      <c r="DP122" s="926"/>
      <c r="DQ122" s="926">
        <v>148251</v>
      </c>
      <c r="DR122" s="926"/>
      <c r="DS122" s="926"/>
      <c r="DT122" s="926"/>
      <c r="DU122" s="926"/>
      <c r="DV122" s="927">
        <v>2.9</v>
      </c>
      <c r="DW122" s="927"/>
      <c r="DX122" s="927"/>
      <c r="DY122" s="927"/>
      <c r="DZ122" s="928"/>
    </row>
    <row r="123" spans="1:130" s="230" customFormat="1" ht="26.25" customHeight="1">
      <c r="A123" s="1063"/>
      <c r="B123" s="949"/>
      <c r="C123" s="922" t="s">
        <v>474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399</v>
      </c>
      <c r="AB123" s="959"/>
      <c r="AC123" s="959"/>
      <c r="AD123" s="959"/>
      <c r="AE123" s="960"/>
      <c r="AF123" s="961" t="s">
        <v>399</v>
      </c>
      <c r="AG123" s="959"/>
      <c r="AH123" s="959"/>
      <c r="AI123" s="959"/>
      <c r="AJ123" s="960"/>
      <c r="AK123" s="961" t="s">
        <v>399</v>
      </c>
      <c r="AL123" s="959"/>
      <c r="AM123" s="959"/>
      <c r="AN123" s="959"/>
      <c r="AO123" s="960"/>
      <c r="AP123" s="962" t="s">
        <v>451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490</v>
      </c>
      <c r="BP123" s="1005"/>
      <c r="BQ123" s="1035">
        <v>16233657</v>
      </c>
      <c r="BR123" s="1036"/>
      <c r="BS123" s="1036"/>
      <c r="BT123" s="1036"/>
      <c r="BU123" s="1036"/>
      <c r="BV123" s="1036">
        <v>16446932</v>
      </c>
      <c r="BW123" s="1036"/>
      <c r="BX123" s="1036"/>
      <c r="BY123" s="1036"/>
      <c r="BZ123" s="1036"/>
      <c r="CA123" s="1036">
        <v>17545081</v>
      </c>
      <c r="CB123" s="1036"/>
      <c r="CC123" s="1036"/>
      <c r="CD123" s="1036"/>
      <c r="CE123" s="1036"/>
      <c r="CF123" s="1001"/>
      <c r="CG123" s="1002"/>
      <c r="CH123" s="1002"/>
      <c r="CI123" s="1002"/>
      <c r="CJ123" s="1003"/>
      <c r="CK123" s="1009"/>
      <c r="CL123" s="1010"/>
      <c r="CM123" s="1010"/>
      <c r="CN123" s="1010"/>
      <c r="CO123" s="1011"/>
      <c r="CP123" s="1019" t="s">
        <v>491</v>
      </c>
      <c r="CQ123" s="1020"/>
      <c r="CR123" s="1020"/>
      <c r="CS123" s="1020"/>
      <c r="CT123" s="1020"/>
      <c r="CU123" s="1020"/>
      <c r="CV123" s="1020"/>
      <c r="CW123" s="1020"/>
      <c r="CX123" s="1020"/>
      <c r="CY123" s="1020"/>
      <c r="CZ123" s="1020"/>
      <c r="DA123" s="1020"/>
      <c r="DB123" s="1020"/>
      <c r="DC123" s="1020"/>
      <c r="DD123" s="1020"/>
      <c r="DE123" s="1020"/>
      <c r="DF123" s="1021"/>
      <c r="DG123" s="958">
        <v>2329</v>
      </c>
      <c r="DH123" s="959"/>
      <c r="DI123" s="959"/>
      <c r="DJ123" s="959"/>
      <c r="DK123" s="960"/>
      <c r="DL123" s="961">
        <v>3477</v>
      </c>
      <c r="DM123" s="959"/>
      <c r="DN123" s="959"/>
      <c r="DO123" s="959"/>
      <c r="DP123" s="960"/>
      <c r="DQ123" s="961">
        <v>4150</v>
      </c>
      <c r="DR123" s="959"/>
      <c r="DS123" s="959"/>
      <c r="DT123" s="959"/>
      <c r="DU123" s="960"/>
      <c r="DV123" s="962">
        <v>0.1</v>
      </c>
      <c r="DW123" s="963"/>
      <c r="DX123" s="963"/>
      <c r="DY123" s="963"/>
      <c r="DZ123" s="964"/>
    </row>
    <row r="124" spans="1:130" s="230" customFormat="1" ht="26.25" customHeight="1" thickBot="1">
      <c r="A124" s="1063"/>
      <c r="B124" s="949"/>
      <c r="C124" s="922" t="s">
        <v>477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468</v>
      </c>
      <c r="AB124" s="959"/>
      <c r="AC124" s="959"/>
      <c r="AD124" s="959"/>
      <c r="AE124" s="960"/>
      <c r="AF124" s="961" t="s">
        <v>468</v>
      </c>
      <c r="AG124" s="959"/>
      <c r="AH124" s="959"/>
      <c r="AI124" s="959"/>
      <c r="AJ124" s="960"/>
      <c r="AK124" s="961" t="s">
        <v>468</v>
      </c>
      <c r="AL124" s="959"/>
      <c r="AM124" s="959"/>
      <c r="AN124" s="959"/>
      <c r="AO124" s="960"/>
      <c r="AP124" s="962" t="s">
        <v>468</v>
      </c>
      <c r="AQ124" s="963"/>
      <c r="AR124" s="963"/>
      <c r="AS124" s="963"/>
      <c r="AT124" s="964"/>
      <c r="AU124" s="1031" t="s">
        <v>492</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89.9</v>
      </c>
      <c r="BR124" s="1027"/>
      <c r="BS124" s="1027"/>
      <c r="BT124" s="1027"/>
      <c r="BU124" s="1027"/>
      <c r="BV124" s="1027">
        <v>65</v>
      </c>
      <c r="BW124" s="1027"/>
      <c r="BX124" s="1027"/>
      <c r="BY124" s="1027"/>
      <c r="BZ124" s="1027"/>
      <c r="CA124" s="1027">
        <v>28.2</v>
      </c>
      <c r="CB124" s="1027"/>
      <c r="CC124" s="1027"/>
      <c r="CD124" s="1027"/>
      <c r="CE124" s="1027"/>
      <c r="CF124" s="1028"/>
      <c r="CG124" s="1029"/>
      <c r="CH124" s="1029"/>
      <c r="CI124" s="1029"/>
      <c r="CJ124" s="1030"/>
      <c r="CK124" s="1012"/>
      <c r="CL124" s="1012"/>
      <c r="CM124" s="1012"/>
      <c r="CN124" s="1012"/>
      <c r="CO124" s="1013"/>
      <c r="CP124" s="1019" t="s">
        <v>493</v>
      </c>
      <c r="CQ124" s="1020"/>
      <c r="CR124" s="1020"/>
      <c r="CS124" s="1020"/>
      <c r="CT124" s="1020"/>
      <c r="CU124" s="1020"/>
      <c r="CV124" s="1020"/>
      <c r="CW124" s="1020"/>
      <c r="CX124" s="1020"/>
      <c r="CY124" s="1020"/>
      <c r="CZ124" s="1020"/>
      <c r="DA124" s="1020"/>
      <c r="DB124" s="1020"/>
      <c r="DC124" s="1020"/>
      <c r="DD124" s="1020"/>
      <c r="DE124" s="1020"/>
      <c r="DF124" s="1021"/>
      <c r="DG124" s="1004" t="s">
        <v>494</v>
      </c>
      <c r="DH124" s="986"/>
      <c r="DI124" s="986"/>
      <c r="DJ124" s="986"/>
      <c r="DK124" s="987"/>
      <c r="DL124" s="985" t="s">
        <v>495</v>
      </c>
      <c r="DM124" s="986"/>
      <c r="DN124" s="986"/>
      <c r="DO124" s="986"/>
      <c r="DP124" s="987"/>
      <c r="DQ124" s="985" t="s">
        <v>451</v>
      </c>
      <c r="DR124" s="986"/>
      <c r="DS124" s="986"/>
      <c r="DT124" s="986"/>
      <c r="DU124" s="987"/>
      <c r="DV124" s="988" t="s">
        <v>451</v>
      </c>
      <c r="DW124" s="989"/>
      <c r="DX124" s="989"/>
      <c r="DY124" s="989"/>
      <c r="DZ124" s="990"/>
    </row>
    <row r="125" spans="1:130" s="230" customFormat="1" ht="26.25" customHeight="1">
      <c r="A125" s="1063"/>
      <c r="B125" s="949"/>
      <c r="C125" s="922" t="s">
        <v>479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v>479</v>
      </c>
      <c r="AB125" s="959"/>
      <c r="AC125" s="959"/>
      <c r="AD125" s="959"/>
      <c r="AE125" s="960"/>
      <c r="AF125" s="961">
        <v>472</v>
      </c>
      <c r="AG125" s="959"/>
      <c r="AH125" s="959"/>
      <c r="AI125" s="959"/>
      <c r="AJ125" s="960"/>
      <c r="AK125" s="961">
        <v>464</v>
      </c>
      <c r="AL125" s="959"/>
      <c r="AM125" s="959"/>
      <c r="AN125" s="959"/>
      <c r="AO125" s="960"/>
      <c r="AP125" s="962">
        <v>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496</v>
      </c>
      <c r="CL125" s="1007"/>
      <c r="CM125" s="1007"/>
      <c r="CN125" s="1007"/>
      <c r="CO125" s="1008"/>
      <c r="CP125" s="929" t="s">
        <v>497</v>
      </c>
      <c r="CQ125" s="897"/>
      <c r="CR125" s="897"/>
      <c r="CS125" s="897"/>
      <c r="CT125" s="897"/>
      <c r="CU125" s="897"/>
      <c r="CV125" s="897"/>
      <c r="CW125" s="897"/>
      <c r="CX125" s="897"/>
      <c r="CY125" s="897"/>
      <c r="CZ125" s="897"/>
      <c r="DA125" s="897"/>
      <c r="DB125" s="897"/>
      <c r="DC125" s="897"/>
      <c r="DD125" s="897"/>
      <c r="DE125" s="897"/>
      <c r="DF125" s="898"/>
      <c r="DG125" s="930" t="s">
        <v>451</v>
      </c>
      <c r="DH125" s="931"/>
      <c r="DI125" s="931"/>
      <c r="DJ125" s="931"/>
      <c r="DK125" s="931"/>
      <c r="DL125" s="931" t="s">
        <v>498</v>
      </c>
      <c r="DM125" s="931"/>
      <c r="DN125" s="931"/>
      <c r="DO125" s="931"/>
      <c r="DP125" s="931"/>
      <c r="DQ125" s="931" t="s">
        <v>499</v>
      </c>
      <c r="DR125" s="931"/>
      <c r="DS125" s="931"/>
      <c r="DT125" s="931"/>
      <c r="DU125" s="931"/>
      <c r="DV125" s="932" t="s">
        <v>500</v>
      </c>
      <c r="DW125" s="932"/>
      <c r="DX125" s="932"/>
      <c r="DY125" s="932"/>
      <c r="DZ125" s="933"/>
    </row>
    <row r="126" spans="1:130" s="230" customFormat="1" ht="26.25" customHeight="1" thickBot="1">
      <c r="A126" s="1063"/>
      <c r="B126" s="949"/>
      <c r="C126" s="922" t="s">
        <v>481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233</v>
      </c>
      <c r="AB126" s="959"/>
      <c r="AC126" s="959"/>
      <c r="AD126" s="959"/>
      <c r="AE126" s="960"/>
      <c r="AF126" s="961" t="s">
        <v>233</v>
      </c>
      <c r="AG126" s="959"/>
      <c r="AH126" s="959"/>
      <c r="AI126" s="959"/>
      <c r="AJ126" s="960"/>
      <c r="AK126" s="961" t="s">
        <v>498</v>
      </c>
      <c r="AL126" s="959"/>
      <c r="AM126" s="959"/>
      <c r="AN126" s="959"/>
      <c r="AO126" s="960"/>
      <c r="AP126" s="962" t="s">
        <v>499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501</v>
      </c>
      <c r="CQ126" s="923"/>
      <c r="CR126" s="923"/>
      <c r="CS126" s="923"/>
      <c r="CT126" s="923"/>
      <c r="CU126" s="923"/>
      <c r="CV126" s="923"/>
      <c r="CW126" s="923"/>
      <c r="CX126" s="923"/>
      <c r="CY126" s="923"/>
      <c r="CZ126" s="923"/>
      <c r="DA126" s="923"/>
      <c r="DB126" s="923"/>
      <c r="DC126" s="923"/>
      <c r="DD126" s="923"/>
      <c r="DE126" s="923"/>
      <c r="DF126" s="924"/>
      <c r="DG126" s="925" t="s">
        <v>451</v>
      </c>
      <c r="DH126" s="926"/>
      <c r="DI126" s="926"/>
      <c r="DJ126" s="926"/>
      <c r="DK126" s="926"/>
      <c r="DL126" s="926" t="s">
        <v>499</v>
      </c>
      <c r="DM126" s="926"/>
      <c r="DN126" s="926"/>
      <c r="DO126" s="926"/>
      <c r="DP126" s="926"/>
      <c r="DQ126" s="926" t="s">
        <v>502</v>
      </c>
      <c r="DR126" s="926"/>
      <c r="DS126" s="926"/>
      <c r="DT126" s="926"/>
      <c r="DU126" s="926"/>
      <c r="DV126" s="927" t="s">
        <v>500</v>
      </c>
      <c r="DW126" s="927"/>
      <c r="DX126" s="927"/>
      <c r="DY126" s="927"/>
      <c r="DZ126" s="928"/>
    </row>
    <row r="127" spans="1:130" s="230" customFormat="1" ht="26.25" customHeight="1">
      <c r="A127" s="1064"/>
      <c r="B127" s="951"/>
      <c r="C127" s="973" t="s">
        <v>503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504</v>
      </c>
      <c r="AB127" s="959"/>
      <c r="AC127" s="959"/>
      <c r="AD127" s="959"/>
      <c r="AE127" s="960"/>
      <c r="AF127" s="961" t="s">
        <v>500</v>
      </c>
      <c r="AG127" s="959"/>
      <c r="AH127" s="959"/>
      <c r="AI127" s="959"/>
      <c r="AJ127" s="960"/>
      <c r="AK127" s="961" t="s">
        <v>499</v>
      </c>
      <c r="AL127" s="959"/>
      <c r="AM127" s="959"/>
      <c r="AN127" s="959"/>
      <c r="AO127" s="960"/>
      <c r="AP127" s="962" t="s">
        <v>451</v>
      </c>
      <c r="AQ127" s="963"/>
      <c r="AR127" s="963"/>
      <c r="AS127" s="963"/>
      <c r="AT127" s="964"/>
      <c r="AU127" s="232"/>
      <c r="AV127" s="232"/>
      <c r="AW127" s="232"/>
      <c r="AX127" s="1037" t="s">
        <v>505</v>
      </c>
      <c r="AY127" s="1038"/>
      <c r="AZ127" s="1038"/>
      <c r="BA127" s="1038"/>
      <c r="BB127" s="1038"/>
      <c r="BC127" s="1038"/>
      <c r="BD127" s="1038"/>
      <c r="BE127" s="1039"/>
      <c r="BF127" s="1040" t="s">
        <v>506</v>
      </c>
      <c r="BG127" s="1038"/>
      <c r="BH127" s="1038"/>
      <c r="BI127" s="1038"/>
      <c r="BJ127" s="1038"/>
      <c r="BK127" s="1038"/>
      <c r="BL127" s="1039"/>
      <c r="BM127" s="1040" t="s">
        <v>507</v>
      </c>
      <c r="BN127" s="1038"/>
      <c r="BO127" s="1038"/>
      <c r="BP127" s="1038"/>
      <c r="BQ127" s="1038"/>
      <c r="BR127" s="1038"/>
      <c r="BS127" s="1039"/>
      <c r="BT127" s="1040" t="s">
        <v>508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509</v>
      </c>
      <c r="CQ127" s="923"/>
      <c r="CR127" s="923"/>
      <c r="CS127" s="923"/>
      <c r="CT127" s="923"/>
      <c r="CU127" s="923"/>
      <c r="CV127" s="923"/>
      <c r="CW127" s="923"/>
      <c r="CX127" s="923"/>
      <c r="CY127" s="923"/>
      <c r="CZ127" s="923"/>
      <c r="DA127" s="923"/>
      <c r="DB127" s="923"/>
      <c r="DC127" s="923"/>
      <c r="DD127" s="923"/>
      <c r="DE127" s="923"/>
      <c r="DF127" s="924"/>
      <c r="DG127" s="925" t="s">
        <v>510</v>
      </c>
      <c r="DH127" s="926"/>
      <c r="DI127" s="926"/>
      <c r="DJ127" s="926"/>
      <c r="DK127" s="926"/>
      <c r="DL127" s="926" t="s">
        <v>511</v>
      </c>
      <c r="DM127" s="926"/>
      <c r="DN127" s="926"/>
      <c r="DO127" s="926"/>
      <c r="DP127" s="926"/>
      <c r="DQ127" s="926" t="s">
        <v>451</v>
      </c>
      <c r="DR127" s="926"/>
      <c r="DS127" s="926"/>
      <c r="DT127" s="926"/>
      <c r="DU127" s="926"/>
      <c r="DV127" s="927" t="s">
        <v>494</v>
      </c>
      <c r="DW127" s="927"/>
      <c r="DX127" s="927"/>
      <c r="DY127" s="927"/>
      <c r="DZ127" s="928"/>
    </row>
    <row r="128" spans="1:130" s="230" customFormat="1" ht="26.25" customHeight="1" thickBot="1">
      <c r="A128" s="1047" t="s">
        <v>512</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513</v>
      </c>
      <c r="X128" s="1049"/>
      <c r="Y128" s="1049"/>
      <c r="Z128" s="1050"/>
      <c r="AA128" s="1051">
        <v>60124</v>
      </c>
      <c r="AB128" s="1052"/>
      <c r="AC128" s="1052"/>
      <c r="AD128" s="1052"/>
      <c r="AE128" s="1053"/>
      <c r="AF128" s="1054">
        <v>97689</v>
      </c>
      <c r="AG128" s="1052"/>
      <c r="AH128" s="1052"/>
      <c r="AI128" s="1052"/>
      <c r="AJ128" s="1053"/>
      <c r="AK128" s="1054">
        <v>169196</v>
      </c>
      <c r="AL128" s="1052"/>
      <c r="AM128" s="1052"/>
      <c r="AN128" s="1052"/>
      <c r="AO128" s="1053"/>
      <c r="AP128" s="1055"/>
      <c r="AQ128" s="1056"/>
      <c r="AR128" s="1056"/>
      <c r="AS128" s="1056"/>
      <c r="AT128" s="1057"/>
      <c r="AU128" s="232"/>
      <c r="AV128" s="232"/>
      <c r="AW128" s="232"/>
      <c r="AX128" s="896" t="s">
        <v>514</v>
      </c>
      <c r="AY128" s="897"/>
      <c r="AZ128" s="897"/>
      <c r="BA128" s="897"/>
      <c r="BB128" s="897"/>
      <c r="BC128" s="897"/>
      <c r="BD128" s="897"/>
      <c r="BE128" s="898"/>
      <c r="BF128" s="1058" t="s">
        <v>498</v>
      </c>
      <c r="BG128" s="1059"/>
      <c r="BH128" s="1059"/>
      <c r="BI128" s="1059"/>
      <c r="BJ128" s="1059"/>
      <c r="BK128" s="1059"/>
      <c r="BL128" s="1060"/>
      <c r="BM128" s="1058">
        <v>14.29</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515</v>
      </c>
      <c r="CQ128" s="740"/>
      <c r="CR128" s="740"/>
      <c r="CS128" s="740"/>
      <c r="CT128" s="740"/>
      <c r="CU128" s="740"/>
      <c r="CV128" s="740"/>
      <c r="CW128" s="740"/>
      <c r="CX128" s="740"/>
      <c r="CY128" s="740"/>
      <c r="CZ128" s="740"/>
      <c r="DA128" s="740"/>
      <c r="DB128" s="740"/>
      <c r="DC128" s="740"/>
      <c r="DD128" s="740"/>
      <c r="DE128" s="740"/>
      <c r="DF128" s="1042"/>
      <c r="DG128" s="1043" t="s">
        <v>451</v>
      </c>
      <c r="DH128" s="1044"/>
      <c r="DI128" s="1044"/>
      <c r="DJ128" s="1044"/>
      <c r="DK128" s="1044"/>
      <c r="DL128" s="1044" t="s">
        <v>499</v>
      </c>
      <c r="DM128" s="1044"/>
      <c r="DN128" s="1044"/>
      <c r="DO128" s="1044"/>
      <c r="DP128" s="1044"/>
      <c r="DQ128" s="1044" t="s">
        <v>500</v>
      </c>
      <c r="DR128" s="1044"/>
      <c r="DS128" s="1044"/>
      <c r="DT128" s="1044"/>
      <c r="DU128" s="1044"/>
      <c r="DV128" s="1045" t="s">
        <v>451</v>
      </c>
      <c r="DW128" s="1045"/>
      <c r="DX128" s="1045"/>
      <c r="DY128" s="1045"/>
      <c r="DZ128" s="1046"/>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516</v>
      </c>
      <c r="X129" s="1071"/>
      <c r="Y129" s="1071"/>
      <c r="Z129" s="1072"/>
      <c r="AA129" s="958">
        <v>6237697</v>
      </c>
      <c r="AB129" s="959"/>
      <c r="AC129" s="959"/>
      <c r="AD129" s="959"/>
      <c r="AE129" s="960"/>
      <c r="AF129" s="961">
        <v>6445966</v>
      </c>
      <c r="AG129" s="959"/>
      <c r="AH129" s="959"/>
      <c r="AI129" s="959"/>
      <c r="AJ129" s="960"/>
      <c r="AK129" s="961">
        <v>6351374</v>
      </c>
      <c r="AL129" s="959"/>
      <c r="AM129" s="959"/>
      <c r="AN129" s="959"/>
      <c r="AO129" s="960"/>
      <c r="AP129" s="1073"/>
      <c r="AQ129" s="1074"/>
      <c r="AR129" s="1074"/>
      <c r="AS129" s="1074"/>
      <c r="AT129" s="1075"/>
      <c r="AU129" s="233"/>
      <c r="AV129" s="233"/>
      <c r="AW129" s="233"/>
      <c r="AX129" s="1065" t="s">
        <v>517</v>
      </c>
      <c r="AY129" s="923"/>
      <c r="AZ129" s="923"/>
      <c r="BA129" s="923"/>
      <c r="BB129" s="923"/>
      <c r="BC129" s="923"/>
      <c r="BD129" s="923"/>
      <c r="BE129" s="924"/>
      <c r="BF129" s="1066" t="s">
        <v>502</v>
      </c>
      <c r="BG129" s="1067"/>
      <c r="BH129" s="1067"/>
      <c r="BI129" s="1067"/>
      <c r="BJ129" s="1067"/>
      <c r="BK129" s="1067"/>
      <c r="BL129" s="1068"/>
      <c r="BM129" s="1066">
        <v>19.29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518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519</v>
      </c>
      <c r="X130" s="1071"/>
      <c r="Y130" s="1071"/>
      <c r="Z130" s="1072"/>
      <c r="AA130" s="958">
        <v>1242081</v>
      </c>
      <c r="AB130" s="959"/>
      <c r="AC130" s="959"/>
      <c r="AD130" s="959"/>
      <c r="AE130" s="960"/>
      <c r="AF130" s="961">
        <v>1229499</v>
      </c>
      <c r="AG130" s="959"/>
      <c r="AH130" s="959"/>
      <c r="AI130" s="959"/>
      <c r="AJ130" s="960"/>
      <c r="AK130" s="961">
        <v>1267311</v>
      </c>
      <c r="AL130" s="959"/>
      <c r="AM130" s="959"/>
      <c r="AN130" s="959"/>
      <c r="AO130" s="960"/>
      <c r="AP130" s="1073"/>
      <c r="AQ130" s="1074"/>
      <c r="AR130" s="1074"/>
      <c r="AS130" s="1074"/>
      <c r="AT130" s="1075"/>
      <c r="AU130" s="233"/>
      <c r="AV130" s="233"/>
      <c r="AW130" s="233"/>
      <c r="AX130" s="1065" t="s">
        <v>520</v>
      </c>
      <c r="AY130" s="923"/>
      <c r="AZ130" s="923"/>
      <c r="BA130" s="923"/>
      <c r="BB130" s="923"/>
      <c r="BC130" s="923"/>
      <c r="BD130" s="923"/>
      <c r="BE130" s="924"/>
      <c r="BF130" s="1101">
        <v>11.1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521</v>
      </c>
      <c r="X131" s="1108"/>
      <c r="Y131" s="1108"/>
      <c r="Z131" s="1109"/>
      <c r="AA131" s="1004">
        <v>4995616</v>
      </c>
      <c r="AB131" s="986"/>
      <c r="AC131" s="986"/>
      <c r="AD131" s="986"/>
      <c r="AE131" s="987"/>
      <c r="AF131" s="985">
        <v>5216467</v>
      </c>
      <c r="AG131" s="986"/>
      <c r="AH131" s="986"/>
      <c r="AI131" s="986"/>
      <c r="AJ131" s="987"/>
      <c r="AK131" s="985">
        <v>5084063</v>
      </c>
      <c r="AL131" s="986"/>
      <c r="AM131" s="986"/>
      <c r="AN131" s="986"/>
      <c r="AO131" s="987"/>
      <c r="AP131" s="1110"/>
      <c r="AQ131" s="1111"/>
      <c r="AR131" s="1111"/>
      <c r="AS131" s="1111"/>
      <c r="AT131" s="1112"/>
      <c r="AU131" s="233"/>
      <c r="AV131" s="233"/>
      <c r="AW131" s="233"/>
      <c r="AX131" s="1083" t="s">
        <v>522</v>
      </c>
      <c r="AY131" s="740"/>
      <c r="AZ131" s="740"/>
      <c r="BA131" s="740"/>
      <c r="BB131" s="740"/>
      <c r="BC131" s="740"/>
      <c r="BD131" s="740"/>
      <c r="BE131" s="1042"/>
      <c r="BF131" s="1084">
        <v>28.2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523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524</v>
      </c>
      <c r="W132" s="1094"/>
      <c r="X132" s="1094"/>
      <c r="Y132" s="1094"/>
      <c r="Z132" s="1095"/>
      <c r="AA132" s="1096">
        <v>10.81354131</v>
      </c>
      <c r="AB132" s="1097"/>
      <c r="AC132" s="1097"/>
      <c r="AD132" s="1097"/>
      <c r="AE132" s="1098"/>
      <c r="AF132" s="1099">
        <v>11.236551479999999</v>
      </c>
      <c r="AG132" s="1097"/>
      <c r="AH132" s="1097"/>
      <c r="AI132" s="1097"/>
      <c r="AJ132" s="1098"/>
      <c r="AK132" s="1099">
        <v>11.417285740000001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525</v>
      </c>
      <c r="W133" s="1077"/>
      <c r="X133" s="1077"/>
      <c r="Y133" s="1077"/>
      <c r="Z133" s="1078"/>
      <c r="AA133" s="1079">
        <v>10.8</v>
      </c>
      <c r="AB133" s="1080"/>
      <c r="AC133" s="1080"/>
      <c r="AD133" s="1080"/>
      <c r="AE133" s="1081"/>
      <c r="AF133" s="1079">
        <v>11</v>
      </c>
      <c r="AG133" s="1080"/>
      <c r="AH133" s="1080"/>
      <c r="AI133" s="1080"/>
      <c r="AJ133" s="1081"/>
      <c r="AK133" s="1079">
        <v>11.1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Oaefb1uBm94Vd0xmpUoPkGdMQR+dsCKw0fSdPcPiPG4AIruozzlxEbaQSZ33TNF53ILP5SeBRtwP28/oFRs/w==" saltValue="96g4cGu8fkt1TXpGkuvk7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4nRiPJGeAlRKICzrImKG+EWlVQO/O8CpGZfIkNzGjEav/qv/vqSV9sGPMxMEJqO2GbQRlYYoXQUwQY7ioEvZDw==" saltValue="965bhzJAv+VPSWCMA2uq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p1kasxoDMe64q3QN7pGeJJNNZwiymAdlF0pI1ub+3gW02xSPa2xgMRkZJBIwKkhk4Jurla9JFaKhgR1kTiy6A==" saltValue="riUWBT0MITwDJNDaiTcbe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529</v>
      </c>
      <c r="AP7" s="272"/>
      <c r="AQ7" s="273" t="s">
        <v>530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531</v>
      </c>
      <c r="AQ8" s="279" t="s">
        <v>532</v>
      </c>
      <c r="AR8" s="280" t="s">
        <v>533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534</v>
      </c>
      <c r="AL9" s="1117"/>
      <c r="AM9" s="1117"/>
      <c r="AN9" s="1118"/>
      <c r="AO9" s="281">
        <v>1837496</v>
      </c>
      <c r="AP9" s="281">
        <v>136963</v>
      </c>
      <c r="AQ9" s="282">
        <v>108757</v>
      </c>
      <c r="AR9" s="283">
        <v>25.9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535</v>
      </c>
      <c r="AL10" s="1117"/>
      <c r="AM10" s="1117"/>
      <c r="AN10" s="1118"/>
      <c r="AO10" s="284">
        <v>295810</v>
      </c>
      <c r="AP10" s="284">
        <v>22049</v>
      </c>
      <c r="AQ10" s="285">
        <v>15108</v>
      </c>
      <c r="AR10" s="286">
        <v>45.9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536</v>
      </c>
      <c r="AL11" s="1117"/>
      <c r="AM11" s="1117"/>
      <c r="AN11" s="1118"/>
      <c r="AO11" s="284">
        <v>31120</v>
      </c>
      <c r="AP11" s="284">
        <v>2320</v>
      </c>
      <c r="AQ11" s="285">
        <v>1414</v>
      </c>
      <c r="AR11" s="286">
        <v>64.099999999999994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537</v>
      </c>
      <c r="AL12" s="1117"/>
      <c r="AM12" s="1117"/>
      <c r="AN12" s="1118"/>
      <c r="AO12" s="284" t="s">
        <v>538</v>
      </c>
      <c r="AP12" s="284" t="s">
        <v>538</v>
      </c>
      <c r="AQ12" s="285">
        <v>40</v>
      </c>
      <c r="AR12" s="286" t="s">
        <v>538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539</v>
      </c>
      <c r="AL13" s="1117"/>
      <c r="AM13" s="1117"/>
      <c r="AN13" s="1118"/>
      <c r="AO13" s="284" t="s">
        <v>538</v>
      </c>
      <c r="AP13" s="284" t="s">
        <v>538</v>
      </c>
      <c r="AQ13" s="285">
        <v>4611</v>
      </c>
      <c r="AR13" s="286" t="s">
        <v>538</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540</v>
      </c>
      <c r="AL14" s="1117"/>
      <c r="AM14" s="1117"/>
      <c r="AN14" s="1118"/>
      <c r="AO14" s="284">
        <v>106224</v>
      </c>
      <c r="AP14" s="284">
        <v>7918</v>
      </c>
      <c r="AQ14" s="285">
        <v>2427</v>
      </c>
      <c r="AR14" s="286">
        <v>226.2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541</v>
      </c>
      <c r="AL15" s="1120"/>
      <c r="AM15" s="1120"/>
      <c r="AN15" s="1121"/>
      <c r="AO15" s="284">
        <v>-169942</v>
      </c>
      <c r="AP15" s="284">
        <v>-12667</v>
      </c>
      <c r="AQ15" s="285">
        <v>-7785</v>
      </c>
      <c r="AR15" s="286">
        <v>62.7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2100708</v>
      </c>
      <c r="AP16" s="284">
        <v>156582</v>
      </c>
      <c r="AQ16" s="285">
        <v>124572</v>
      </c>
      <c r="AR16" s="286">
        <v>25.7</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543</v>
      </c>
      <c r="AP20" s="293" t="s">
        <v>544</v>
      </c>
      <c r="AQ20" s="294" t="s">
        <v>545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546</v>
      </c>
      <c r="AL21" s="1123"/>
      <c r="AM21" s="1123"/>
      <c r="AN21" s="1124"/>
      <c r="AO21" s="297">
        <v>11.55</v>
      </c>
      <c r="AP21" s="298">
        <v>10.78</v>
      </c>
      <c r="AQ21" s="299">
        <v>0.77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547</v>
      </c>
      <c r="AL22" s="1123"/>
      <c r="AM22" s="1123"/>
      <c r="AN22" s="1124"/>
      <c r="AO22" s="302">
        <v>96</v>
      </c>
      <c r="AP22" s="303">
        <v>96.3</v>
      </c>
      <c r="AQ22" s="304">
        <v>-0.3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548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549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529</v>
      </c>
      <c r="AP30" s="272"/>
      <c r="AQ30" s="273" t="s">
        <v>530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531</v>
      </c>
      <c r="AQ31" s="279" t="s">
        <v>532</v>
      </c>
      <c r="AR31" s="280" t="s">
        <v>533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551</v>
      </c>
      <c r="AL32" s="1131"/>
      <c r="AM32" s="1131"/>
      <c r="AN32" s="1132"/>
      <c r="AO32" s="312">
        <v>1515709</v>
      </c>
      <c r="AP32" s="312">
        <v>112978</v>
      </c>
      <c r="AQ32" s="313">
        <v>62543</v>
      </c>
      <c r="AR32" s="314">
        <v>80.599999999999994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552</v>
      </c>
      <c r="AL33" s="1131"/>
      <c r="AM33" s="1131"/>
      <c r="AN33" s="1132"/>
      <c r="AO33" s="312" t="s">
        <v>538</v>
      </c>
      <c r="AP33" s="312" t="s">
        <v>538</v>
      </c>
      <c r="AQ33" s="313" t="s">
        <v>538</v>
      </c>
      <c r="AR33" s="314" t="s">
        <v>538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553</v>
      </c>
      <c r="AL34" s="1131"/>
      <c r="AM34" s="1131"/>
      <c r="AN34" s="1132"/>
      <c r="AO34" s="312" t="s">
        <v>538</v>
      </c>
      <c r="AP34" s="312" t="s">
        <v>538</v>
      </c>
      <c r="AQ34" s="313" t="s">
        <v>538</v>
      </c>
      <c r="AR34" s="314" t="s">
        <v>538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554</v>
      </c>
      <c r="AL35" s="1131"/>
      <c r="AM35" s="1131"/>
      <c r="AN35" s="1132"/>
      <c r="AO35" s="312">
        <v>499464</v>
      </c>
      <c r="AP35" s="312">
        <v>37229</v>
      </c>
      <c r="AQ35" s="313">
        <v>16620</v>
      </c>
      <c r="AR35" s="314">
        <v>124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555</v>
      </c>
      <c r="AL36" s="1131"/>
      <c r="AM36" s="1131"/>
      <c r="AN36" s="1132"/>
      <c r="AO36" s="312">
        <v>470</v>
      </c>
      <c r="AP36" s="312">
        <v>35</v>
      </c>
      <c r="AQ36" s="313">
        <v>3562</v>
      </c>
      <c r="AR36" s="314">
        <v>-99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556</v>
      </c>
      <c r="AL37" s="1131"/>
      <c r="AM37" s="1131"/>
      <c r="AN37" s="1132"/>
      <c r="AO37" s="312">
        <v>464</v>
      </c>
      <c r="AP37" s="312">
        <v>35</v>
      </c>
      <c r="AQ37" s="313">
        <v>625</v>
      </c>
      <c r="AR37" s="314">
        <v>-94.4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557</v>
      </c>
      <c r="AL38" s="1134"/>
      <c r="AM38" s="1134"/>
      <c r="AN38" s="1135"/>
      <c r="AO38" s="315">
        <v>862</v>
      </c>
      <c r="AP38" s="315">
        <v>64</v>
      </c>
      <c r="AQ38" s="316">
        <v>3</v>
      </c>
      <c r="AR38" s="304">
        <v>2033.3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558</v>
      </c>
      <c r="AL39" s="1134"/>
      <c r="AM39" s="1134"/>
      <c r="AN39" s="1135"/>
      <c r="AO39" s="312">
        <v>-169196</v>
      </c>
      <c r="AP39" s="312">
        <v>-12612</v>
      </c>
      <c r="AQ39" s="313">
        <v>-2822</v>
      </c>
      <c r="AR39" s="314">
        <v>346.9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559</v>
      </c>
      <c r="AL40" s="1131"/>
      <c r="AM40" s="1131"/>
      <c r="AN40" s="1132"/>
      <c r="AO40" s="312">
        <v>-1267311</v>
      </c>
      <c r="AP40" s="312">
        <v>-94463</v>
      </c>
      <c r="AQ40" s="313">
        <v>-53912</v>
      </c>
      <c r="AR40" s="314">
        <v>75.2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580462</v>
      </c>
      <c r="AP41" s="312">
        <v>43266</v>
      </c>
      <c r="AQ41" s="313">
        <v>26618</v>
      </c>
      <c r="AR41" s="314">
        <v>62.5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561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529</v>
      </c>
      <c r="AN49" s="1127" t="s">
        <v>563</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564</v>
      </c>
      <c r="AO50" s="329" t="s">
        <v>565</v>
      </c>
      <c r="AP50" s="330" t="s">
        <v>566</v>
      </c>
      <c r="AQ50" s="331" t="s">
        <v>567</v>
      </c>
      <c r="AR50" s="332" t="s">
        <v>568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569</v>
      </c>
      <c r="AL51" s="325"/>
      <c r="AM51" s="333">
        <v>967813</v>
      </c>
      <c r="AN51" s="334">
        <v>66348</v>
      </c>
      <c r="AO51" s="335">
        <v>-32.799999999999997</v>
      </c>
      <c r="AP51" s="336">
        <v>108252</v>
      </c>
      <c r="AQ51" s="337">
        <v>30.4</v>
      </c>
      <c r="AR51" s="338">
        <v>-63.2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570</v>
      </c>
      <c r="AM52" s="341">
        <v>658922</v>
      </c>
      <c r="AN52" s="342">
        <v>45172</v>
      </c>
      <c r="AO52" s="343">
        <v>-40.6</v>
      </c>
      <c r="AP52" s="344">
        <v>50321</v>
      </c>
      <c r="AQ52" s="345">
        <v>7.6</v>
      </c>
      <c r="AR52" s="346">
        <v>-48.2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571</v>
      </c>
      <c r="AL53" s="325"/>
      <c r="AM53" s="333">
        <v>2410649</v>
      </c>
      <c r="AN53" s="334">
        <v>168600</v>
      </c>
      <c r="AO53" s="335">
        <v>154.1</v>
      </c>
      <c r="AP53" s="336">
        <v>93492</v>
      </c>
      <c r="AQ53" s="337">
        <v>-13.6</v>
      </c>
      <c r="AR53" s="338">
        <v>167.7</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570</v>
      </c>
      <c r="AM54" s="341">
        <v>2015399</v>
      </c>
      <c r="AN54" s="342">
        <v>140957</v>
      </c>
      <c r="AO54" s="343">
        <v>212</v>
      </c>
      <c r="AP54" s="344">
        <v>53316</v>
      </c>
      <c r="AQ54" s="345">
        <v>6</v>
      </c>
      <c r="AR54" s="346">
        <v>206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572</v>
      </c>
      <c r="AL55" s="325"/>
      <c r="AM55" s="333">
        <v>2435439</v>
      </c>
      <c r="AN55" s="334">
        <v>174334</v>
      </c>
      <c r="AO55" s="335">
        <v>3.4</v>
      </c>
      <c r="AP55" s="336">
        <v>94796</v>
      </c>
      <c r="AQ55" s="337">
        <v>1.4</v>
      </c>
      <c r="AR55" s="338">
        <v>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570</v>
      </c>
      <c r="AM56" s="341">
        <v>1766868</v>
      </c>
      <c r="AN56" s="342">
        <v>126476</v>
      </c>
      <c r="AO56" s="343">
        <v>-10.3</v>
      </c>
      <c r="AP56" s="344">
        <v>55781</v>
      </c>
      <c r="AQ56" s="345">
        <v>4.5999999999999996</v>
      </c>
      <c r="AR56" s="346">
        <v>-14.9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573</v>
      </c>
      <c r="AL57" s="325"/>
      <c r="AM57" s="333">
        <v>1110885</v>
      </c>
      <c r="AN57" s="334">
        <v>81479</v>
      </c>
      <c r="AO57" s="335">
        <v>-53.3</v>
      </c>
      <c r="AP57" s="336">
        <v>97758</v>
      </c>
      <c r="AQ57" s="337">
        <v>3.1</v>
      </c>
      <c r="AR57" s="338">
        <v>-56.4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570</v>
      </c>
      <c r="AM58" s="341">
        <v>648452</v>
      </c>
      <c r="AN58" s="342">
        <v>47561</v>
      </c>
      <c r="AO58" s="343">
        <v>-62.4</v>
      </c>
      <c r="AP58" s="344">
        <v>45946</v>
      </c>
      <c r="AQ58" s="345">
        <v>-17.600000000000001</v>
      </c>
      <c r="AR58" s="346">
        <v>-44.8</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574</v>
      </c>
      <c r="AL59" s="325"/>
      <c r="AM59" s="333">
        <v>1202795</v>
      </c>
      <c r="AN59" s="334">
        <v>89654</v>
      </c>
      <c r="AO59" s="335">
        <v>10</v>
      </c>
      <c r="AP59" s="336">
        <v>91338</v>
      </c>
      <c r="AQ59" s="337">
        <v>-6.6</v>
      </c>
      <c r="AR59" s="338">
        <v>16.600000000000001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570</v>
      </c>
      <c r="AM60" s="341">
        <v>684724</v>
      </c>
      <c r="AN60" s="342">
        <v>51038</v>
      </c>
      <c r="AO60" s="343">
        <v>7.3</v>
      </c>
      <c r="AP60" s="344">
        <v>43989</v>
      </c>
      <c r="AQ60" s="345">
        <v>-4.3</v>
      </c>
      <c r="AR60" s="346">
        <v>11.6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575</v>
      </c>
      <c r="AL61" s="347"/>
      <c r="AM61" s="348">
        <v>1625516</v>
      </c>
      <c r="AN61" s="349">
        <v>116083</v>
      </c>
      <c r="AO61" s="350">
        <v>16.3</v>
      </c>
      <c r="AP61" s="351">
        <v>97127</v>
      </c>
      <c r="AQ61" s="352">
        <v>2.9</v>
      </c>
      <c r="AR61" s="338">
        <v>13.4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570</v>
      </c>
      <c r="AM62" s="341">
        <v>1154873</v>
      </c>
      <c r="AN62" s="342">
        <v>82241</v>
      </c>
      <c r="AO62" s="343">
        <v>21.2</v>
      </c>
      <c r="AP62" s="344">
        <v>49871</v>
      </c>
      <c r="AQ62" s="345">
        <v>-0.7</v>
      </c>
      <c r="AR62" s="346">
        <v>21.9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4Htbh4iye4n/AUZ8WqZbf4pt1lywP5kxpd+DTm+0gRjo3wR1OMro+jEYlMO2k1cv1D0R3AIBTB5APQ/p7NTnnQ==" saltValue="0i1Av3NkTPRRLSezdQTA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577</v>
      </c>
    </row>
    <row r="121" spans="125:125" ht="13.5" hidden="1" customHeight="1">
      <c r="DU121" s="259"/>
    </row>
  </sheetData>
  <sheetProtection algorithmName="SHA-512" hashValue="4/m8ZdKDgn6oYwFp8FmqGMg+kPHIuZeiGqUO27rZvwo3clT1lCnhuZSbSwGl/st87JGPP6Jq5ZXMfMButOPcRw==" saltValue="ylL05UJUJXZd0wifzxm8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578</v>
      </c>
    </row>
  </sheetData>
  <sheetProtection algorithmName="SHA-512" hashValue="/0j7e+7PWw0PBMXX7xbcRrVuyL/QKRcDF1SGFl20JcFf4Dt/He8zD0CmShSk7BC5Wt0QFU8FSrC+zrbEW21b0A==" saltValue="8i4CrtnLKZOgnJxZn3FZF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s="1" customFormat="1" ht="16.5" customHeight="1"/>
    <row r="30" s="1" customFormat="1" ht="16.5" customHeight="1"/>
    <row r="31" s="1" customFormat="1" ht="16.5" customHeight="1"/>
    <row r="32" s="1" customFormat="1"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579</v>
      </c>
      <c r="G46" s="8" t="s">
        <v>580</v>
      </c>
      <c r="H46" s="8" t="s">
        <v>581</v>
      </c>
      <c r="I46" s="8" t="s">
        <v>582</v>
      </c>
      <c r="J46" s="9" t="s">
        <v>583</v>
      </c>
    </row>
    <row r="47" spans="2:10" ht="57.75" customHeight="1">
      <c r="B47" s="10"/>
      <c r="C47" s="1139" t="s">
        <v>3</v>
      </c>
      <c r="D47" s="1139"/>
      <c r="E47" s="1140"/>
      <c r="F47" s="11">
        <v>32.700000000000003</v>
      </c>
      <c r="G47" s="12">
        <v>32.17</v>
      </c>
      <c r="H47" s="12">
        <v>32.07</v>
      </c>
      <c r="I47" s="12">
        <v>34.700000000000003</v>
      </c>
      <c r="J47" s="13">
        <v>39.020000000000003</v>
      </c>
    </row>
    <row r="48" spans="2:10" ht="57.75" customHeight="1">
      <c r="B48" s="14"/>
      <c r="C48" s="1141" t="s">
        <v>4</v>
      </c>
      <c r="D48" s="1141"/>
      <c r="E48" s="1142"/>
      <c r="F48" s="15">
        <v>4.3899999999999997</v>
      </c>
      <c r="G48" s="16">
        <v>2.25</v>
      </c>
      <c r="H48" s="16">
        <v>7.63</v>
      </c>
      <c r="I48" s="16">
        <v>11.54</v>
      </c>
      <c r="J48" s="17">
        <v>10.49</v>
      </c>
    </row>
    <row r="49" spans="2:10" ht="57.75" customHeight="1" thickBot="1">
      <c r="B49" s="18"/>
      <c r="C49" s="1143" t="s">
        <v>5</v>
      </c>
      <c r="D49" s="1143"/>
      <c r="E49" s="1144"/>
      <c r="F49" s="19">
        <v>0.91</v>
      </c>
      <c r="G49" s="20" t="s">
        <v>584</v>
      </c>
      <c r="H49" s="20">
        <v>4.1100000000000003</v>
      </c>
      <c r="I49" s="20">
        <v>2.3199999999999998</v>
      </c>
      <c r="J49" s="21" t="s">
        <v>585</v>
      </c>
    </row>
    <row r="50" spans="2:10"/>
  </sheetData>
  <sheetProtection algorithmName="SHA-512" hashValue="1YgrgRH55aUorQYh5Hpe4L8KrwdmM36+7UlKWNqMK5iN4+1yp+JE+kvYP2E6HvMkh2chsEo37htf4ilnrqbu4g==" saltValue="/I5zoQ+ayIWRGU90glsb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SonLOAdmin</cp:lastModifiedBy>
  <cp:lastPrinted>2024-03-15T08:54:50Z</cp:lastPrinted>
  <dcterms:created xsi:type="dcterms:W3CDTF">2024-03-14T03:27:14Z</dcterms:created>
  <dcterms:modified xsi:type="dcterms:W3CDTF">2024-03-15T09:06:57Z</dcterms:modified>
  <cp:category/>
</cp:coreProperties>
</file>