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CO35" i="9"/>
  <c r="BW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AM36" i="9" s="1"/>
  <c r="BE34" i="9" l="1"/>
  <c r="BE35" i="9" s="1"/>
</calcChain>
</file>

<file path=xl/sharedStrings.xml><?xml version="1.0" encoding="utf-8"?>
<sst xmlns="http://schemas.openxmlformats.org/spreadsheetml/2006/main" count="997" uniqueCount="542">
  <si>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</si>
  <si>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</si>
  <si>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</si>
  <si>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</si>
  <si>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</si>
  <si>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</si>
  <si>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</si>
  <si>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</si>
  <si>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</si>
  <si>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</si>
  <si>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</si>
  <si>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</si>
  <si>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</si>
  <si>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</si>
  <si>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</si>
  <si>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</si>
  <si>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</si>
  <si>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</si>
  <si>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</si>
  <si>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</si>
  <si>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</si>
  <si>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</si>
  <si>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</si>
  <si>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</si>
  <si>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</si>
  <si>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</si>
  <si>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</si>
  <si>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</si>
  <si>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</si>
  <si>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</si>
  <si>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</si>
  <si>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</si>
  <si>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</si>
  <si>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</si>
  <si>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</si>
  <si>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</si>
  <si>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</si>
  <si>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</si>
  <si>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</si>
  <si>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</si>
  <si>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</si>
  <si>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</si>
  <si>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</si>
  <si>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</si>
  <si>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</si>
  <si>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</si>
  <si>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</si>
  <si>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</si>
  <si>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</si>
  <si>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</si>
  <si>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</si>
  <si>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</si>
  <si>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</si>
  <si>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</si>
  <si>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</si>
  <si>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</si>
  <si>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</si>
  <si>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</si>
  <si>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</si>
  <si>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</si>
  <si>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</si>
  <si>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</si>
  <si>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</si>
  <si>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</si>
  <si>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</si>
  <si>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</si>
  <si>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</si>
  <si>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</si>
  <si>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</si>
  <si>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</si>
  <si>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</si>
  <si>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</si>
  <si>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</si>
  <si>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</si>
  <si>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</si>
  <si>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</si>
  <si>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</si>
  <si>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</si>
  <si>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</si>
  <si>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</si>
  <si>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</si>
  <si>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</si>
  <si>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</si>
  <si>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</si>
  <si>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</si>
  <si>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</si>
  <si>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</si>
  <si>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</si>
  <si>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</si>
  <si>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</si>
  <si>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</si>
  <si>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</si>
  <si>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</si>
  <si>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</si>
  <si>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</si>
  <si>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</si>
  <si>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</si>
  <si>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</si>
  <si>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</si>
  <si>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</si>
  <si>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</si>
  <si>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</si>
  <si>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</si>
  <si>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</si>
  <si>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</si>
  <si>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</si>
  <si>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</si>
  <si>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</si>
  <si>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</si>
  <si>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</si>
  <si>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</si>
  <si>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</si>
  <si>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</si>
  <si>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</si>
  <si>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</si>
  <si>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</si>
  <si>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</si>
  <si>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</si>
  <si>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</si>
  <si>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</si>
  <si>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</si>
  <si>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</si>
  <si>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</si>
  <si>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</si>
  <si>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</si>
  <si>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</si>
  <si>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</si>
  <si>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</si>
  <si>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</si>
  <si>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</si>
  <si>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</si>
  <si>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</si>
  <si>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</si>
  <si>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</si>
  <si>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</si>
  <si>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</si>
  <si>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</si>
  <si>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</si>
  <si>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</si>
  <si>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</si>
  <si>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</si>
  <si>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</si>
  <si>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</si>
  <si>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</si>
  <si>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</si>
  <si>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</si>
  <si>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</si>
  <si>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</si>
  <si>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</si>
  <si>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</si>
  <si>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</si>
  <si>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</si>
  <si>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</si>
  <si>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</si>
  <si>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</si>
  <si>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</si>
  <si>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</si>
  <si>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</si>
  <si>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</si>
  <si>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</si>
  <si>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</si>
  <si>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</si>
  <si>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</si>
  <si>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</si>
  <si>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</si>
  <si>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</si>
  <si>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</si>
  <si>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</si>
  <si>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</si>
  <si>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</si>
  <si>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</si>
  <si>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</si>
  <si>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</si>
  <si>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</si>
  <si>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</si>
  <si>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</si>
  <si>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</si>
  <si>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</si>
  <si>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</si>
  <si>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</si>
  <si>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</si>
  <si>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</si>
  <si>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</si>
  <si>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</si>
  <si>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</si>
  <si>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</si>
  <si>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</si>
  <si>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</si>
  <si>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</si>
  <si>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</si>
  <si>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</si>
  <si>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</si>
  <si>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</si>
  <si>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兵庫県赤穂市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</si>
  <si>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</si>
  <si>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</si>
  <si>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</si>
  <si>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</si>
  <si>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</si>
  <si>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</si>
  <si>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</si>
  <si>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</si>
  <si>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</si>
  <si>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</si>
  <si>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</si>
  <si>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</si>
  <si>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</si>
  <si>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</si>
  <si>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</si>
  <si>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</si>
  <si>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</si>
  <si>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</si>
  <si>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</si>
  <si>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</si>
  <si>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</si>
  <si>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</si>
  <si>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</si>
  <si>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</si>
  <si>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</si>
  <si>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</si>
  <si>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</si>
  <si>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</si>
  <si>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</si>
  <si>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</si>
  <si>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</si>
  <si>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</si>
  <si>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</si>
  <si>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</si>
  <si>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</si>
  <si>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</si>
  <si>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</si>
  <si>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</si>
  <si>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</si>
  <si>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</si>
  <si>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</si>
  <si>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</si>
  <si>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</si>
  <si>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</si>
  <si>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</si>
  <si>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</si>
  <si>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</si>
  <si>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</si>
  <si>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</si>
  <si>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</si>
  <si>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</si>
  <si>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</si>
  <si>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</si>
  <si>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</si>
  <si>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</si>
  <si>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</si>
  <si>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</si>
  <si>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</si>
  <si>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</si>
  <si>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</si>
  <si>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</si>
  <si>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</si>
  <si>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</si>
  <si>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</si>
  <si>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</si>
  <si>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</si>
  <si>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</si>
  <si>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</si>
  <si>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</si>
  <si>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</si>
  <si>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</si>
  <si>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</si>
  <si>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</si>
  <si>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</si>
  <si>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</si>
  <si>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</si>
  <si>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</si>
  <si>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</si>
  <si>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</si>
  <si>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</si>
  <si>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</si>
  <si>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</si>
  <si>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</si>
  <si>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</si>
  <si>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</si>
  <si>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</si>
  <si>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</si>
  <si>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</si>
  <si>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</si>
  <si>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</si>
  <si>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</si>
  <si>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</si>
  <si>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</si>
  <si>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</si>
  <si>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</si>
  <si>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</si>
  <si>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</si>
  <si>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</si>
  <si>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</si>
  <si>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</si>
  <si>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</si>
  <si>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</si>
  <si>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</si>
  <si>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</si>
  <si>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</si>
  <si>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</si>
  <si>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</si>
  <si>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</si>
  <si>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</si>
  <si>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</si>
  <si>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</si>
  <si>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</si>
  <si>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</si>
  <si>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</si>
  <si>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</si>
  <si>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</si>
  <si>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</si>
  <si>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</si>
  <si>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</si>
  <si>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</si>
  <si>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</si>
  <si>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</si>
  <si>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</si>
  <si>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</si>
  <si>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</si>
  <si>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</si>
  <si>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</si>
  <si>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</si>
  <si>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</si>
  <si>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</si>
  <si>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</si>
  <si>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</si>
  <si>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</si>
  <si>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</si>
  <si>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</si>
  <si>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</si>
  <si>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</si>
  <si>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</si>
  <si>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</si>
  <si>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</si>
  <si>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</si>
  <si>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</si>
  <si>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</si>
  <si>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</si>
  <si>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</si>
  <si>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</si>
  <si>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</si>
  <si>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兵庫県赤穂市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</si>
  <si>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</si>
  <si>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</si>
  <si>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</si>
  <si>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</si>
  <si>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</si>
  <si>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</si>
  <si>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</si>
  <si>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</si>
  <si>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</si>
  <si>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</si>
  <si>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</si>
  <si>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</si>
  <si>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</si>
  <si>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</si>
  <si>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</si>
  <si>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</si>
  <si>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</si>
  <si>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</si>
  <si>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</si>
  <si>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</si>
  <si>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</si>
  <si>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土地区画整理事業清算金特別会計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</si>
  <si>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</si>
  <si>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</si>
  <si>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</si>
  <si>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</si>
  <si>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</si>
  <si>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</si>
  <si>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</si>
  <si>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</si>
  <si>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</si>
  <si>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</si>
  <si>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</si>
  <si>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</si>
  <si>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</si>
  <si>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</si>
  <si>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</si>
  <si>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</si>
  <si>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</si>
  <si>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</si>
  <si>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</si>
  <si>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</si>
  <si>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</si>
  <si>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</si>
  <si>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</si>
  <si>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</si>
  <si>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</si>
  <si>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</si>
  <si>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</si>
  <si>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</si>
  <si>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</si>
  <si>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</si>
  <si>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</si>
  <si>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</si>
  <si>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</si>
  <si>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</si>
  <si>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</si>
  <si>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</si>
  <si>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</si>
  <si>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</si>
  <si>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</si>
  <si>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</si>
  <si>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</si>
  <si>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</si>
  <si>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</si>
  <si>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</si>
  <si>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</si>
  <si>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</si>
  <si>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</si>
  <si>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</si>
  <si>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</si>
  <si>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</si>
  <si>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</si>
  <si>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</si>
  <si>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</si>
  <si>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</si>
  <si>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</si>
  <si>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</si>
  <si>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</si>
  <si>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</si>
  <si>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</si>
  <si>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</si>
  <si>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</si>
  <si>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</si>
  <si>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</si>
  <si>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</si>
  <si>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</si>
  <si>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</si>
  <si>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</si>
  <si>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</si>
  <si>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</si>
  <si>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</si>
  <si>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</si>
  <si>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</si>
  <si>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</si>
  <si>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</si>
  <si>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</si>
  <si>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</si>
  <si>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</si>
  <si>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</si>
  <si>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</si>
  <si>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</si>
  <si>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</si>
  <si>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</si>
  <si>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</si>
  <si>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</si>
  <si>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</si>
  <si>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</si>
  <si>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</si>
  <si>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</si>
  <si>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</si>
  <si>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</si>
  <si>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</si>
  <si>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</si>
  <si>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</si>
  <si>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</si>
  <si>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</si>
  <si>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</si>
  <si>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</si>
  <si>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</si>
  <si>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</si>
  <si>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</si>
  <si>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</si>
  <si>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</si>
  <si>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</si>
  <si>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</si>
  <si>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</si>
  <si>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</si>
  <si>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</si>
  <si>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</si>
  <si>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</si>
  <si>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</si>
  <si>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</si>
  <si>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</si>
  <si>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</si>
  <si>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</si>
  <si>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</si>
  <si>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</si>
  <si>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</si>
  <si>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</si>
  <si>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</si>
  <si>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</si>
  <si>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</si>
  <si>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</si>
  <si>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</si>
  <si>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</si>
  <si>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</si>
  <si>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</si>
  <si>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</si>
  <si>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</si>
  <si>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</si>
  <si>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</si>
  <si>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</si>
  <si>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</si>
  <si>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</si>
  <si>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</si>
  <si>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</si>
  <si>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</si>
  <si>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</si>
  <si>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</si>
  <si>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</si>
  <si>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</si>
  <si>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</si>
  <si>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</si>
  <si>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</si>
  <si>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</si>
  <si>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</si>
  <si>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</si>
  <si>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</si>
  <si>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</si>
  <si>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</si>
  <si>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</si>
  <si>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</si>
  <si>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</si>
  <si>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</si>
  <si>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</si>
  <si>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</si>
  <si>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</si>
  <si>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</si>
  <si>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</si>
  <si>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</si>
  <si>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水道事業会計</t>
  </si>
  <si>
    <t>一般会計</t>
  </si>
  <si>
    <t>介護老人保健施設事業会計</t>
  </si>
  <si>
    <t>後期高齢者医療特別会計</t>
  </si>
  <si>
    <t>介護保険特別会計</t>
  </si>
  <si>
    <t>国民健康保険事業特別会計</t>
  </si>
  <si>
    <t>墓地公園整備事業特別会計</t>
  </si>
  <si>
    <t>その他会計（赤字）</t>
  </si>
  <si>
    <t>その他会計（黒字）</t>
  </si>
  <si>
    <t>-</t>
    <phoneticPr fontId="2"/>
  </si>
  <si>
    <t>赤相農業共済組合</t>
    <rPh sb="0" eb="1">
      <t>アカ</t>
    </rPh>
    <rPh sb="1" eb="2">
      <t>ソウ</t>
    </rPh>
    <rPh sb="2" eb="4">
      <t>ノウギョウ</t>
    </rPh>
    <rPh sb="4" eb="6">
      <t>キョウサイ</t>
    </rPh>
    <rPh sb="6" eb="8">
      <t>クミアイ</t>
    </rPh>
    <phoneticPr fontId="2"/>
  </si>
  <si>
    <t>安室ダム水道用水供給企業団</t>
    <rPh sb="0" eb="2">
      <t>ヤスムロ</t>
    </rPh>
    <rPh sb="4" eb="6">
      <t>スイドウ</t>
    </rPh>
    <rPh sb="6" eb="8">
      <t>ヨウスイ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</si>
  <si>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</si>
  <si>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</si>
  <si>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赤穂市文化とみどり財団</t>
    <rPh sb="0" eb="3">
      <t>アコウシ</t>
    </rPh>
    <rPh sb="3" eb="5">
      <t>ブンカ</t>
    </rPh>
    <rPh sb="9" eb="11">
      <t>ザイダン</t>
    </rPh>
    <phoneticPr fontId="2"/>
  </si>
  <si>
    <t>赤穂駅周辺整備株式会社</t>
    <rPh sb="0" eb="2">
      <t>アコウ</t>
    </rPh>
    <rPh sb="2" eb="3">
      <t>エキ</t>
    </rPh>
    <rPh sb="3" eb="5">
      <t>シュウヘン</t>
    </rPh>
    <rPh sb="5" eb="7">
      <t>セイビ</t>
    </rPh>
    <rPh sb="7" eb="9">
      <t>カブシキ</t>
    </rPh>
    <rPh sb="9" eb="11">
      <t>カイシャ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</si>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</sst>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41414</c:v>
                </c:pt>
                <c:pt idx="1">
                  <c:v>54846</c:v>
                </c:pt>
                <c:pt idx="2">
                  <c:v>49439</c:v>
                </c:pt>
                <c:pt idx="3">
                  <c:v>64819</c:v>
                </c:pt>
                <c:pt idx="4">
                  <c:v>90354</c:v>
                </c:pt>
              </c:numCache>
            </c:numRef>
          </c:val>
          <c:smooth val="0"/>
        </c:ser>
        <c:dLbls>
          <c:showLegendKey val="0"/>
          <c:showVal val="0"/>
          <c:showCatName val="0"/>
          <c:showSerName val="0"/>
          <c:showPercent val="0"/>
          <c:showBubbleSize val="0"/>
        </c:dLbls>
        <c:marker val="1"/>
        <c:smooth val="0"/>
        <c:axId val="103848192"/>
        <c:axId val="105238912"/>
      </c:lineChart>
      <c:catAx>
        <c:axId val="10384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38912"/>
        <c:crosses val="autoZero"/>
        <c:auto val="1"/>
        <c:lblAlgn val="ctr"/>
        <c:lblOffset val="100"/>
        <c:tickLblSkip val="1"/>
        <c:tickMarkSkip val="1"/>
        <c:noMultiLvlLbl val="0"/>
      </c:catAx>
      <c:valAx>
        <c:axId val="1052389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4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1.96</c:v>
                </c:pt>
                <c:pt idx="1">
                  <c:v>2.35</c:v>
                </c:pt>
                <c:pt idx="2">
                  <c:v>1.93</c:v>
                </c:pt>
                <c:pt idx="3">
                  <c:v>1.75</c:v>
                </c:pt>
                <c:pt idx="4">
                  <c:v>1.99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4.1500000000000004</c:v>
                </c:pt>
                <c:pt idx="1">
                  <c:v>6.54</c:v>
                </c:pt>
                <c:pt idx="2">
                  <c:v>8.99</c:v>
                </c:pt>
                <c:pt idx="3">
                  <c:v>11.64</c:v>
                </c:pt>
                <c:pt idx="4">
                  <c:v>14.46</c:v>
                </c:pt>
              </c:numCache>
            </c:numRef>
          </c:val>
        </c:ser>
        <c:dLbls>
          <c:showLegendKey val="0"/>
          <c:showVal val="0"/>
          <c:showCatName val="0"/>
          <c:showSerName val="0"/>
          <c:showPercent val="0"/>
          <c:showBubbleSize val="0"/>
        </c:dLbls>
        <c:gapWidth val="250"/>
        <c:overlap val="100"/>
        <c:axId val="106227584"/>
        <c:axId val="10624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0.82</c:v>
                </c:pt>
                <c:pt idx="1">
                  <c:v>2</c:v>
                </c:pt>
                <c:pt idx="2">
                  <c:v>0.76</c:v>
                </c:pt>
                <c:pt idx="3">
                  <c:v>1.74</c:v>
                </c:pt>
                <c:pt idx="4">
                  <c:v>2.12</c:v>
                </c:pt>
              </c:numCache>
            </c:numRef>
          </c:val>
          <c:smooth val="0"/>
        </c:ser>
        <c:dLbls>
          <c:showLegendKey val="0"/>
          <c:showVal val="0"/>
          <c:showCatName val="0"/>
          <c:showSerName val="0"/>
          <c:showPercent val="0"/>
          <c:showBubbleSize val="0"/>
        </c:dLbls>
        <c:marker val="1"/>
        <c:smooth val="0"/>
        <c:axId val="106227584"/>
        <c:axId val="106242048"/>
      </c:lineChart>
      <c:catAx>
        <c:axId val="1062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42048"/>
        <c:crosses val="autoZero"/>
        <c:auto val="1"/>
        <c:lblAlgn val="ctr"/>
        <c:lblOffset val="100"/>
        <c:tickLblSkip val="1"/>
        <c:tickMarkSkip val="1"/>
        <c:noMultiLvlLbl val="0"/>
      </c:catAx>
      <c:valAx>
        <c:axId val="10624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1.63</c:v>
                </c:pt>
                <c:pt idx="2">
                  <c:v>#N/A</c:v>
                </c:pt>
                <c:pt idx="3">
                  <c:v>1.82</c:v>
                </c:pt>
                <c:pt idx="4">
                  <c:v>#N/A</c:v>
                </c:pt>
                <c:pt idx="5">
                  <c:v>0.24</c:v>
                </c:pt>
                <c:pt idx="6">
                  <c:v>#N/A</c:v>
                </c:pt>
                <c:pt idx="7">
                  <c:v>0.52</c:v>
                </c:pt>
                <c:pt idx="8">
                  <c:v>#N/A</c:v>
                </c:pt>
                <c:pt idx="9">
                  <c:v>0.09</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0.34</c:v>
                </c:pt>
                <c:pt idx="4">
                  <c:v>#N/A</c:v>
                </c:pt>
                <c:pt idx="5">
                  <c:v>0.22</c:v>
                </c:pt>
                <c:pt idx="6">
                  <c:v>#N/A</c:v>
                </c:pt>
                <c:pt idx="7">
                  <c:v>0.32</c:v>
                </c:pt>
                <c:pt idx="8">
                  <c:v>#N/A</c:v>
                </c:pt>
                <c:pt idx="9">
                  <c:v>0.09</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0.08</c:v>
                </c:pt>
                <c:pt idx="4">
                  <c:v>#N/A</c:v>
                </c:pt>
                <c:pt idx="5">
                  <c:v>7.0000000000000007E-2</c:v>
                </c:pt>
                <c:pt idx="6">
                  <c:v>#N/A</c:v>
                </c:pt>
                <c:pt idx="7">
                  <c:v>0.11</c:v>
                </c:pt>
                <c:pt idx="8">
                  <c:v>#N/A</c:v>
                </c:pt>
                <c:pt idx="9">
                  <c:v>0.1</c:v>
                </c:pt>
              </c:numCache>
            </c:numRef>
          </c:val>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0.53</c:v>
                </c:pt>
                <c:pt idx="2">
                  <c:v>#N/A</c:v>
                </c:pt>
                <c:pt idx="3">
                  <c:v>0.69</c:v>
                </c:pt>
                <c:pt idx="4">
                  <c:v>#N/A</c:v>
                </c:pt>
                <c:pt idx="5">
                  <c:v>0.61</c:v>
                </c:pt>
                <c:pt idx="6">
                  <c:v>#N/A</c:v>
                </c:pt>
                <c:pt idx="7">
                  <c:v>0.64</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1.96</c:v>
                </c:pt>
                <c:pt idx="2">
                  <c:v>#N/A</c:v>
                </c:pt>
                <c:pt idx="3">
                  <c:v>2.35</c:v>
                </c:pt>
                <c:pt idx="4">
                  <c:v>#N/A</c:v>
                </c:pt>
                <c:pt idx="5">
                  <c:v>1.93</c:v>
                </c:pt>
                <c:pt idx="6">
                  <c:v>#N/A</c:v>
                </c:pt>
                <c:pt idx="7">
                  <c:v>1.75</c:v>
                </c:pt>
                <c:pt idx="8">
                  <c:v>#N/A</c:v>
                </c:pt>
                <c:pt idx="9">
                  <c:v>1.98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4.95</c:v>
                </c:pt>
                <c:pt idx="2">
                  <c:v>#N/A</c:v>
                </c:pt>
                <c:pt idx="3">
                  <c:v>5.6</c:v>
                </c:pt>
                <c:pt idx="4">
                  <c:v>#N/A</c:v>
                </c:pt>
                <c:pt idx="5">
                  <c:v>6.63</c:v>
                </c:pt>
                <c:pt idx="6">
                  <c:v>#N/A</c:v>
                </c:pt>
                <c:pt idx="7">
                  <c:v>7.4</c:v>
                </c:pt>
                <c:pt idx="8">
                  <c:v>#N/A</c:v>
                </c:pt>
                <c:pt idx="9">
                  <c:v>6.94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18.59</c:v>
                </c:pt>
                <c:pt idx="2">
                  <c:v>#N/A</c:v>
                </c:pt>
                <c:pt idx="3">
                  <c:v>19.059999999999999</c:v>
                </c:pt>
                <c:pt idx="4">
                  <c:v>#N/A</c:v>
                </c:pt>
                <c:pt idx="5">
                  <c:v>21.52</c:v>
                </c:pt>
                <c:pt idx="6">
                  <c:v>#N/A</c:v>
                </c:pt>
                <c:pt idx="7">
                  <c:v>21.14</c:v>
                </c:pt>
                <c:pt idx="8">
                  <c:v>#N/A</c:v>
                </c:pt>
                <c:pt idx="9">
                  <c:v>23.45</c:v>
                </c:pt>
              </c:numCache>
            </c:numRef>
          </c:val>
        </c:ser>
        <c:dLbls>
          <c:showLegendKey val="0"/>
          <c:showVal val="0"/>
          <c:showCatName val="0"/>
          <c:showSerName val="0"/>
          <c:showPercent val="0"/>
          <c:showBubbleSize val="0"/>
        </c:dLbls>
        <c:gapWidth val="150"/>
        <c:overlap val="100"/>
        <c:axId val="106463616"/>
        <c:axId val="106465152"/>
      </c:barChart>
      <c:catAx>
        <c:axId val="1064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65152"/>
        <c:crosses val="autoZero"/>
        <c:auto val="1"/>
        <c:lblAlgn val="ctr"/>
        <c:lblOffset val="100"/>
        <c:tickLblSkip val="1"/>
        <c:tickMarkSkip val="1"/>
        <c:noMultiLvlLbl val="0"/>
      </c:catAx>
      <c:valAx>
        <c:axId val="10646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6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2937</c:v>
                </c:pt>
                <c:pt idx="5">
                  <c:v>2935</c:v>
                </c:pt>
                <c:pt idx="8">
                  <c:v>2928</c:v>
                </c:pt>
                <c:pt idx="11">
                  <c:v>2990</c:v>
                </c:pt>
                <c:pt idx="14">
                  <c:v>2991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61</c:v>
                </c:pt>
                <c:pt idx="6">
                  <c:v>59</c:v>
                </c:pt>
                <c:pt idx="9">
                  <c:v>56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c:v>
                </c:pt>
                <c:pt idx="3">
                  <c:v>21</c:v>
                </c:pt>
                <c:pt idx="6">
                  <c:v>23</c:v>
                </c:pt>
                <c:pt idx="9">
                  <c:v>24</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1179</c:v>
                </c:pt>
                <c:pt idx="3">
                  <c:v>1061</c:v>
                </c:pt>
                <c:pt idx="6">
                  <c:v>1110</c:v>
                </c:pt>
                <c:pt idx="9">
                  <c:v>1289</c:v>
                </c:pt>
                <c:pt idx="12">
                  <c:v>1302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2988</c:v>
                </c:pt>
                <c:pt idx="3">
                  <c:v>2965</c:v>
                </c:pt>
                <c:pt idx="6">
                  <c:v>2805</c:v>
                </c:pt>
                <c:pt idx="9">
                  <c:v>2649</c:v>
                </c:pt>
                <c:pt idx="12">
                  <c:v>2651</c:v>
                </c:pt>
              </c:numCache>
            </c:numRef>
          </c:val>
        </c:ser>
        <c:dLbls>
          <c:showLegendKey val="0"/>
          <c:showVal val="0"/>
          <c:showCatName val="0"/>
          <c:showSerName val="0"/>
          <c:showPercent val="0"/>
          <c:showBubbleSize val="0"/>
        </c:dLbls>
        <c:gapWidth val="100"/>
        <c:overlap val="100"/>
        <c:axId val="105377152"/>
        <c:axId val="10653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1256</c:v>
                </c:pt>
                <c:pt idx="2">
                  <c:v>#N/A</c:v>
                </c:pt>
                <c:pt idx="3">
                  <c:v>#N/A</c:v>
                </c:pt>
                <c:pt idx="4">
                  <c:v>1176</c:v>
                </c:pt>
                <c:pt idx="5">
                  <c:v>#N/A</c:v>
                </c:pt>
                <c:pt idx="6">
                  <c:v>#N/A</c:v>
                </c:pt>
                <c:pt idx="7">
                  <c:v>1072</c:v>
                </c:pt>
                <c:pt idx="8">
                  <c:v>#N/A</c:v>
                </c:pt>
                <c:pt idx="9">
                  <c:v>#N/A</c:v>
                </c:pt>
                <c:pt idx="10">
                  <c:v>1028</c:v>
                </c:pt>
                <c:pt idx="11">
                  <c:v>#N/A</c:v>
                </c:pt>
                <c:pt idx="12">
                  <c:v>#N/A</c:v>
                </c:pt>
                <c:pt idx="13">
                  <c:v>987</c:v>
                </c:pt>
                <c:pt idx="14">
                  <c:v>#N/A</c:v>
                </c:pt>
              </c:numCache>
            </c:numRef>
          </c:val>
          <c:smooth val="0"/>
        </c:ser>
        <c:dLbls>
          <c:showLegendKey val="0"/>
          <c:showVal val="0"/>
          <c:showCatName val="0"/>
          <c:showSerName val="0"/>
          <c:showPercent val="0"/>
          <c:showBubbleSize val="0"/>
        </c:dLbls>
        <c:marker val="1"/>
        <c:smooth val="0"/>
        <c:axId val="105377152"/>
        <c:axId val="106534400"/>
      </c:lineChart>
      <c:catAx>
        <c:axId val="1053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34400"/>
        <c:crosses val="autoZero"/>
        <c:auto val="1"/>
        <c:lblAlgn val="ctr"/>
        <c:lblOffset val="100"/>
        <c:tickLblSkip val="1"/>
        <c:tickMarkSkip val="1"/>
        <c:noMultiLvlLbl val="0"/>
      </c:catAx>
      <c:valAx>
        <c:axId val="1065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24863</c:v>
                </c:pt>
                <c:pt idx="5">
                  <c:v>24932</c:v>
                </c:pt>
                <c:pt idx="8">
                  <c:v>24616</c:v>
                </c:pt>
                <c:pt idx="11">
                  <c:v>25167</c:v>
                </c:pt>
                <c:pt idx="14">
                  <c:v>25555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6810</c:v>
                </c:pt>
                <c:pt idx="5">
                  <c:v>6814</c:v>
                </c:pt>
                <c:pt idx="8">
                  <c:v>6717</c:v>
                </c:pt>
                <c:pt idx="11">
                  <c:v>6456</c:v>
                </c:pt>
                <c:pt idx="14">
                  <c:v>6404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2601</c:v>
                </c:pt>
                <c:pt idx="5">
                  <c:v>3323</c:v>
                </c:pt>
                <c:pt idx="8">
                  <c:v>3346</c:v>
                </c:pt>
                <c:pt idx="11">
                  <c:v>3783</c:v>
                </c:pt>
                <c:pt idx="14">
                  <c:v>3990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4099</c:v>
                </c:pt>
                <c:pt idx="3">
                  <c:v>3867</c:v>
                </c:pt>
                <c:pt idx="6">
                  <c:v>3658</c:v>
                </c:pt>
                <c:pt idx="9">
                  <c:v>3286</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4282</c:v>
                </c:pt>
                <c:pt idx="3">
                  <c:v>4061</c:v>
                </c:pt>
                <c:pt idx="6">
                  <c:v>3704</c:v>
                </c:pt>
                <c:pt idx="9">
                  <c:v>3896</c:v>
                </c:pt>
                <c:pt idx="12">
                  <c:v>3650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377</c:v>
                </c:pt>
                <c:pt idx="3">
                  <c:v>349</c:v>
                </c:pt>
                <c:pt idx="6">
                  <c:v>321</c:v>
                </c:pt>
                <c:pt idx="9">
                  <c:v>292</c:v>
                </c:pt>
                <c:pt idx="12">
                  <c:v>263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22146</c:v>
                </c:pt>
                <c:pt idx="3">
                  <c:v>20802</c:v>
                </c:pt>
                <c:pt idx="6">
                  <c:v>19695</c:v>
                </c:pt>
                <c:pt idx="9">
                  <c:v>18947</c:v>
                </c:pt>
                <c:pt idx="12">
                  <c:v>18681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1312</c:v>
                </c:pt>
                <c:pt idx="3">
                  <c:v>1013</c:v>
                </c:pt>
                <c:pt idx="6">
                  <c:v>674</c:v>
                </c:pt>
                <c:pt idx="9">
                  <c:v>361</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23390</c:v>
                </c:pt>
                <c:pt idx="3">
                  <c:v>23190</c:v>
                </c:pt>
                <c:pt idx="6">
                  <c:v>22743</c:v>
                </c:pt>
                <c:pt idx="9">
                  <c:v>23039</c:v>
                </c:pt>
                <c:pt idx="12">
                  <c:v>27201</c:v>
                </c:pt>
              </c:numCache>
            </c:numRef>
          </c:val>
        </c:ser>
        <c:dLbls>
          <c:showLegendKey val="0"/>
          <c:showVal val="0"/>
          <c:showCatName val="0"/>
          <c:showSerName val="0"/>
          <c:showPercent val="0"/>
          <c:showBubbleSize val="0"/>
        </c:dLbls>
        <c:gapWidth val="100"/>
        <c:overlap val="100"/>
        <c:axId val="105432576"/>
        <c:axId val="10543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21331</c:v>
                </c:pt>
                <c:pt idx="2">
                  <c:v>#N/A</c:v>
                </c:pt>
                <c:pt idx="3">
                  <c:v>#N/A</c:v>
                </c:pt>
                <c:pt idx="4">
                  <c:v>18213</c:v>
                </c:pt>
                <c:pt idx="5">
                  <c:v>#N/A</c:v>
                </c:pt>
                <c:pt idx="6">
                  <c:v>#N/A</c:v>
                </c:pt>
                <c:pt idx="7">
                  <c:v>16117</c:v>
                </c:pt>
                <c:pt idx="8">
                  <c:v>#N/A</c:v>
                </c:pt>
                <c:pt idx="9">
                  <c:v>#N/A</c:v>
                </c:pt>
                <c:pt idx="10">
                  <c:v>14416</c:v>
                </c:pt>
                <c:pt idx="11">
                  <c:v>#N/A</c:v>
                </c:pt>
                <c:pt idx="12">
                  <c:v>#N/A</c:v>
                </c:pt>
                <c:pt idx="13">
                  <c:v>13855</c:v>
                </c:pt>
                <c:pt idx="14">
                  <c:v>#N/A</c:v>
                </c:pt>
              </c:numCache>
            </c:numRef>
          </c:val>
          <c:smooth val="0"/>
        </c:ser>
        <c:dLbls>
          <c:showLegendKey val="0"/>
          <c:showVal val="0"/>
          <c:showCatName val="0"/>
          <c:showSerName val="0"/>
          <c:showPercent val="0"/>
          <c:showBubbleSize val="0"/>
        </c:dLbls>
        <c:marker val="1"/>
        <c:smooth val="0"/>
        <c:axId val="105432576"/>
        <c:axId val="105434496"/>
      </c:lineChart>
      <c:catAx>
        <c:axId val="1054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434496"/>
        <c:crosses val="autoZero"/>
        <c:auto val="1"/>
        <c:lblAlgn val="ctr"/>
        <c:lblOffset val="100"/>
        <c:tickLblSkip val="1"/>
        <c:tickMarkSkip val="1"/>
        <c:noMultiLvlLbl val="0"/>
      </c:catAx>
      <c:valAx>
        <c:axId val="10543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3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50,298
49,986
126.88
25,030,493
24,764,033
245,297
12,331,429
27,072,925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わずかに上回っているものの、前年度の水準からほぼ変化がないため、今後も徴収体制の強化による市税等の確保、計画的な定員管理、事務事業の整理合理化、投資的事業の必要性・効果等を考慮した実施等により、財務体質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93435</xdr:rowOff>
    </xdr:to>
    <xdr:cxnSp macro="">
      <xdr:nvCxnSpPr>
        <xdr:cNvPr id="70" name="直線コネクタ 69"/>
        <xdr:cNvCxnSpPr/>
      </xdr:nvCxnSpPr>
      <xdr:spPr>
        <a:xfrm flipV="1">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93435</xdr:rowOff>
    </xdr:to>
    <xdr:cxnSp macro="">
      <xdr:nvCxnSpPr>
        <xdr:cNvPr id="73" name="直線コネクタ 72"/>
        <xdr:cNvCxnSpPr/>
      </xdr:nvCxnSpPr>
      <xdr:spPr>
        <a:xfrm>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58965</xdr:rowOff>
    </xdr:to>
    <xdr:cxnSp macro="">
      <xdr:nvCxnSpPr>
        <xdr:cNvPr id="76" name="直線コネクタ 75"/>
        <xdr:cNvCxnSpPr/>
      </xdr:nvCxnSpPr>
      <xdr:spPr>
        <a:xfrm>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24493</xdr:rowOff>
    </xdr:to>
    <xdr:cxnSp macro="">
      <xdr:nvCxnSpPr>
        <xdr:cNvPr id="79" name="直線コネクタ 78"/>
        <xdr:cNvCxnSpPr/>
      </xdr:nvCxnSpPr>
      <xdr:spPr>
        <a:xfrm>
          <a:off x="1447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9" name="円/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60070</xdr:rowOff>
    </xdr:from>
    <xdr:ext cx="762000" cy="259045"/>
    <xdr:sp macro="" textlink="">
      <xdr:nvSpPr>
        <xdr:cNvPr id="96" name="テキスト ボックス 95"/>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8" name="テキスト ボックス 9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前年の水準を下回っているため、人件費の抑制に努めるとともに、全ての事務事業について、費用対効果を検証しながら整理・合理化を図る行財政改革の取組み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82852</xdr:rowOff>
    </xdr:from>
    <xdr:to>
      <xdr:col>7</xdr:col>
      <xdr:colOff>152400</xdr:colOff>
      <xdr:row>62</xdr:row>
      <xdr:rowOff>50195</xdr:rowOff>
    </xdr:to>
    <xdr:cxnSp macro="">
      <xdr:nvCxnSpPr>
        <xdr:cNvPr id="135" name="直線コネクタ 134"/>
        <xdr:cNvCxnSpPr/>
      </xdr:nvCxnSpPr>
      <xdr:spPr>
        <a:xfrm>
          <a:off x="4114800" y="1036985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6851</xdr:rowOff>
    </xdr:from>
    <xdr:ext cx="762000" cy="259045"/>
    <xdr:sp macro="" textlink="">
      <xdr:nvSpPr>
        <xdr:cNvPr id="136"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82852</xdr:rowOff>
    </xdr:from>
    <xdr:to>
      <xdr:col>6</xdr:col>
      <xdr:colOff>0</xdr:colOff>
      <xdr:row>62</xdr:row>
      <xdr:rowOff>61685</xdr:rowOff>
    </xdr:to>
    <xdr:cxnSp macro="">
      <xdr:nvCxnSpPr>
        <xdr:cNvPr id="138" name="直線コネクタ 137"/>
        <xdr:cNvCxnSpPr/>
      </xdr:nvCxnSpPr>
      <xdr:spPr>
        <a:xfrm flipV="1">
          <a:off x="3225800" y="10369852"/>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40" name="テキスト ボックス 139"/>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71362</xdr:rowOff>
    </xdr:from>
    <xdr:to>
      <xdr:col>4</xdr:col>
      <xdr:colOff>482600</xdr:colOff>
      <xdr:row>62</xdr:row>
      <xdr:rowOff>61685</xdr:rowOff>
    </xdr:to>
    <xdr:cxnSp macro="">
      <xdr:nvCxnSpPr>
        <xdr:cNvPr id="141" name="直線コネクタ 140"/>
        <xdr:cNvCxnSpPr/>
      </xdr:nvCxnSpPr>
      <xdr:spPr>
        <a:xfrm>
          <a:off x="2336800" y="10358362"/>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71362</xdr:rowOff>
    </xdr:from>
    <xdr:to>
      <xdr:col>3</xdr:col>
      <xdr:colOff>279400</xdr:colOff>
      <xdr:row>64</xdr:row>
      <xdr:rowOff>52009</xdr:rowOff>
    </xdr:to>
    <xdr:cxnSp macro="">
      <xdr:nvCxnSpPr>
        <xdr:cNvPr id="144" name="直線コネクタ 143"/>
        <xdr:cNvCxnSpPr/>
      </xdr:nvCxnSpPr>
      <xdr:spPr>
        <a:xfrm flipV="1">
          <a:off x="1447800" y="10358362"/>
          <a:ext cx="889000" cy="6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75189</xdr:rowOff>
    </xdr:from>
    <xdr:ext cx="762000" cy="259045"/>
    <xdr:sp macro="" textlink="">
      <xdr:nvSpPr>
        <xdr:cNvPr id="146" name="テキスト ボックス 145"/>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168020</xdr:rowOff>
    </xdr:from>
    <xdr:ext cx="762000" cy="259045"/>
    <xdr:sp macro="" textlink="">
      <xdr:nvSpPr>
        <xdr:cNvPr id="148" name="テキスト ボックス 147"/>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170845</xdr:rowOff>
    </xdr:from>
    <xdr:to>
      <xdr:col>7</xdr:col>
      <xdr:colOff>203200</xdr:colOff>
      <xdr:row>62</xdr:row>
      <xdr:rowOff>100995</xdr:rowOff>
    </xdr:to>
    <xdr:sp macro="" textlink="">
      <xdr:nvSpPr>
        <xdr:cNvPr id="154" name="円/楕円 153"/>
        <xdr:cNvSpPr/>
      </xdr:nvSpPr>
      <xdr:spPr>
        <a:xfrm>
          <a:off x="4902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15922</xdr:rowOff>
    </xdr:from>
    <xdr:ext cx="762000" cy="259045"/>
    <xdr:sp macro="" textlink="">
      <xdr:nvSpPr>
        <xdr:cNvPr id="155" name="財政構造の弾力性該当値テキスト"/>
        <xdr:cNvSpPr txBox="1"/>
      </xdr:nvSpPr>
      <xdr:spPr>
        <a:xfrm>
          <a:off x="50419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32052</xdr:rowOff>
    </xdr:from>
    <xdr:to>
      <xdr:col>6</xdr:col>
      <xdr:colOff>50800</xdr:colOff>
      <xdr:row>60</xdr:row>
      <xdr:rowOff>133652</xdr:rowOff>
    </xdr:to>
    <xdr:sp macro="" textlink="">
      <xdr:nvSpPr>
        <xdr:cNvPr id="156" name="円/楕円 155"/>
        <xdr:cNvSpPr/>
      </xdr:nvSpPr>
      <xdr:spPr>
        <a:xfrm>
          <a:off x="4064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143829</xdr:rowOff>
    </xdr:from>
    <xdr:ext cx="736600" cy="259045"/>
    <xdr:sp macro="" textlink="">
      <xdr:nvSpPr>
        <xdr:cNvPr id="157" name="テキスト ボックス 156"/>
        <xdr:cNvSpPr txBox="1"/>
      </xdr:nvSpPr>
      <xdr:spPr>
        <a:xfrm>
          <a:off x="3733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10885</xdr:rowOff>
    </xdr:from>
    <xdr:to>
      <xdr:col>4</xdr:col>
      <xdr:colOff>533400</xdr:colOff>
      <xdr:row>62</xdr:row>
      <xdr:rowOff>112485</xdr:rowOff>
    </xdr:to>
    <xdr:sp macro="" textlink="">
      <xdr:nvSpPr>
        <xdr:cNvPr id="158" name="円/楕円 157"/>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122662</xdr:rowOff>
    </xdr:from>
    <xdr:ext cx="762000" cy="259045"/>
    <xdr:sp macro="" textlink="">
      <xdr:nvSpPr>
        <xdr:cNvPr id="159" name="テキスト ボックス 158"/>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20562</xdr:rowOff>
    </xdr:from>
    <xdr:to>
      <xdr:col>3</xdr:col>
      <xdr:colOff>330200</xdr:colOff>
      <xdr:row>60</xdr:row>
      <xdr:rowOff>122162</xdr:rowOff>
    </xdr:to>
    <xdr:sp macro="" textlink="">
      <xdr:nvSpPr>
        <xdr:cNvPr id="160" name="円/楕円 159"/>
        <xdr:cNvSpPr/>
      </xdr:nvSpPr>
      <xdr:spPr>
        <a:xfrm>
          <a:off x="2286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132339</xdr:rowOff>
    </xdr:from>
    <xdr:ext cx="762000" cy="259045"/>
    <xdr:sp macro="" textlink="">
      <xdr:nvSpPr>
        <xdr:cNvPr id="161" name="テキスト ボックス 160"/>
        <xdr:cNvSpPr txBox="1"/>
      </xdr:nvSpPr>
      <xdr:spPr>
        <a:xfrm>
          <a:off x="1955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62" name="円/楕円 161"/>
        <xdr:cNvSpPr/>
      </xdr:nvSpPr>
      <xdr:spPr>
        <a:xfrm>
          <a:off x="1397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112986</xdr:rowOff>
    </xdr:from>
    <xdr:ext cx="762000" cy="259045"/>
    <xdr:sp macro="" textlink="">
      <xdr:nvSpPr>
        <xdr:cNvPr id="163" name="テキスト ボックス 162"/>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[122,355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い水準となっているが、その主な要因は人件費であり、上郡町及び播磨科学公園都市地域の消防事務を受託していることや、幼稚園・保育所・学校給食センターなどの子育て関連事業を市直営により実施しているためである。今後も引き続き、民間でも実施可能な部分については、指定管理者制度の導入や民間委託を検討するなど職員数削減及びコスト低減を図る。</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59440</xdr:rowOff>
    </xdr:from>
    <xdr:to>
      <xdr:col>7</xdr:col>
      <xdr:colOff>152400</xdr:colOff>
      <xdr:row>85</xdr:row>
      <xdr:rowOff>79105</xdr:rowOff>
    </xdr:to>
    <xdr:cxnSp macro="">
      <xdr:nvCxnSpPr>
        <xdr:cNvPr id="198" name="直線コネクタ 197"/>
        <xdr:cNvCxnSpPr/>
      </xdr:nvCxnSpPr>
      <xdr:spPr>
        <a:xfrm>
          <a:off x="4114800" y="14632690"/>
          <a:ext cx="8382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81281</xdr:rowOff>
    </xdr:from>
    <xdr:ext cx="762000" cy="259045"/>
    <xdr:sp macro="" textlink="">
      <xdr:nvSpPr>
        <xdr:cNvPr id="199" name="人件費・物件費等の状況平均値テキスト"/>
        <xdr:cNvSpPr txBox="1"/>
      </xdr:nvSpPr>
      <xdr:spPr>
        <a:xfrm>
          <a:off x="5041900" y="141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59440</xdr:rowOff>
    </xdr:from>
    <xdr:to>
      <xdr:col>6</xdr:col>
      <xdr:colOff>0</xdr:colOff>
      <xdr:row>85</xdr:row>
      <xdr:rowOff>129195</xdr:rowOff>
    </xdr:to>
    <xdr:cxnSp macro="">
      <xdr:nvCxnSpPr>
        <xdr:cNvPr id="201" name="直線コネクタ 200"/>
        <xdr:cNvCxnSpPr/>
      </xdr:nvCxnSpPr>
      <xdr:spPr>
        <a:xfrm flipV="1">
          <a:off x="3225800" y="14632690"/>
          <a:ext cx="889000" cy="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203" name="テキスト ボックス 202"/>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23465</xdr:rowOff>
    </xdr:from>
    <xdr:to>
      <xdr:col>4</xdr:col>
      <xdr:colOff>482600</xdr:colOff>
      <xdr:row>85</xdr:row>
      <xdr:rowOff>129195</xdr:rowOff>
    </xdr:to>
    <xdr:cxnSp macro="">
      <xdr:nvCxnSpPr>
        <xdr:cNvPr id="204" name="直線コネクタ 203"/>
        <xdr:cNvCxnSpPr/>
      </xdr:nvCxnSpPr>
      <xdr:spPr>
        <a:xfrm>
          <a:off x="2336800" y="14596715"/>
          <a:ext cx="889000" cy="10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136428</xdr:rowOff>
    </xdr:from>
    <xdr:ext cx="762000" cy="259045"/>
    <xdr:sp macro="" textlink="">
      <xdr:nvSpPr>
        <xdr:cNvPr id="206" name="テキスト ボックス 205"/>
        <xdr:cNvSpPr txBox="1"/>
      </xdr:nvSpPr>
      <xdr:spPr>
        <a:xfrm>
          <a:off x="2844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126969</xdr:rowOff>
    </xdr:from>
    <xdr:to>
      <xdr:col>3</xdr:col>
      <xdr:colOff>279400</xdr:colOff>
      <xdr:row>85</xdr:row>
      <xdr:rowOff>23465</xdr:rowOff>
    </xdr:to>
    <xdr:cxnSp macro="">
      <xdr:nvCxnSpPr>
        <xdr:cNvPr id="207" name="直線コネクタ 206"/>
        <xdr:cNvCxnSpPr/>
      </xdr:nvCxnSpPr>
      <xdr:spPr>
        <a:xfrm>
          <a:off x="1447800" y="14528769"/>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9" name="テキスト ボックス 208"/>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11" name="テキスト ボックス 210"/>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28305</xdr:rowOff>
    </xdr:from>
    <xdr:to>
      <xdr:col>7</xdr:col>
      <xdr:colOff>203200</xdr:colOff>
      <xdr:row>85</xdr:row>
      <xdr:rowOff>129905</xdr:rowOff>
    </xdr:to>
    <xdr:sp macro="" textlink="">
      <xdr:nvSpPr>
        <xdr:cNvPr id="217" name="円/楕円 216"/>
        <xdr:cNvSpPr/>
      </xdr:nvSpPr>
      <xdr:spPr>
        <a:xfrm>
          <a:off x="4902200" y="146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382</xdr:rowOff>
    </xdr:from>
    <xdr:ext cx="762000" cy="259045"/>
    <xdr:sp macro="" textlink="">
      <xdr:nvSpPr>
        <xdr:cNvPr id="218" name="人件費・物件費等の状況該当値テキスト"/>
        <xdr:cNvSpPr txBox="1"/>
      </xdr:nvSpPr>
      <xdr:spPr>
        <a:xfrm>
          <a:off x="5041900" y="145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122,355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8640</xdr:rowOff>
    </xdr:from>
    <xdr:to>
      <xdr:col>6</xdr:col>
      <xdr:colOff>50800</xdr:colOff>
      <xdr:row>85</xdr:row>
      <xdr:rowOff>110240</xdr:rowOff>
    </xdr:to>
    <xdr:sp macro="" textlink="">
      <xdr:nvSpPr>
        <xdr:cNvPr id="219" name="円/楕円 218"/>
        <xdr:cNvSpPr/>
      </xdr:nvSpPr>
      <xdr:spPr>
        <a:xfrm>
          <a:off x="4064000" y="145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95017</xdr:rowOff>
    </xdr:from>
    <xdr:ext cx="736600" cy="259045"/>
    <xdr:sp macro="" textlink="">
      <xdr:nvSpPr>
        <xdr:cNvPr id="220" name="テキスト ボックス 219"/>
        <xdr:cNvSpPr txBox="1"/>
      </xdr:nvSpPr>
      <xdr:spPr>
        <a:xfrm>
          <a:off x="3733800" y="1466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78395</xdr:rowOff>
    </xdr:from>
    <xdr:to>
      <xdr:col>4</xdr:col>
      <xdr:colOff>533400</xdr:colOff>
      <xdr:row>86</xdr:row>
      <xdr:rowOff>8545</xdr:rowOff>
    </xdr:to>
    <xdr:sp macro="" textlink="">
      <xdr:nvSpPr>
        <xdr:cNvPr id="221" name="円/楕円 220"/>
        <xdr:cNvSpPr/>
      </xdr:nvSpPr>
      <xdr:spPr>
        <a:xfrm>
          <a:off x="3175000" y="146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164772</xdr:rowOff>
    </xdr:from>
    <xdr:ext cx="762000" cy="259045"/>
    <xdr:sp macro="" textlink="">
      <xdr:nvSpPr>
        <xdr:cNvPr id="222" name="テキスト ボックス 221"/>
        <xdr:cNvSpPr txBox="1"/>
      </xdr:nvSpPr>
      <xdr:spPr>
        <a:xfrm>
          <a:off x="2844800" y="1473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144115</xdr:rowOff>
    </xdr:from>
    <xdr:to>
      <xdr:col>3</xdr:col>
      <xdr:colOff>330200</xdr:colOff>
      <xdr:row>85</xdr:row>
      <xdr:rowOff>74265</xdr:rowOff>
    </xdr:to>
    <xdr:sp macro="" textlink="">
      <xdr:nvSpPr>
        <xdr:cNvPr id="223" name="円/楕円 222"/>
        <xdr:cNvSpPr/>
      </xdr:nvSpPr>
      <xdr:spPr>
        <a:xfrm>
          <a:off x="2286000" y="145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59042</xdr:rowOff>
    </xdr:from>
    <xdr:ext cx="762000" cy="259045"/>
    <xdr:sp macro="" textlink="">
      <xdr:nvSpPr>
        <xdr:cNvPr id="224" name="テキスト ボックス 223"/>
        <xdr:cNvSpPr txBox="1"/>
      </xdr:nvSpPr>
      <xdr:spPr>
        <a:xfrm>
          <a:off x="1955800" y="1463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119,588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76169</xdr:rowOff>
    </xdr:from>
    <xdr:to>
      <xdr:col>2</xdr:col>
      <xdr:colOff>127000</xdr:colOff>
      <xdr:row>85</xdr:row>
      <xdr:rowOff>6319</xdr:rowOff>
    </xdr:to>
    <xdr:sp macro="" textlink="">
      <xdr:nvSpPr>
        <xdr:cNvPr id="225" name="円/楕円 224"/>
        <xdr:cNvSpPr/>
      </xdr:nvSpPr>
      <xdr:spPr>
        <a:xfrm>
          <a:off x="1397000" y="144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162546</xdr:rowOff>
    </xdr:from>
    <xdr:ext cx="762000" cy="259045"/>
    <xdr:sp macro="" textlink="">
      <xdr:nvSpPr>
        <xdr:cNvPr id="226" name="テキスト ボックス 225"/>
        <xdr:cNvSpPr txBox="1"/>
      </xdr:nvSpPr>
      <xdr:spPr>
        <a:xfrm>
          <a:off x="1066800" y="1456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職員数の適正化や昇給昇格等の適正な運営に努めたことにより</a:t>
          </a:r>
          <a:r>
            <a:rPr kumimoji="1" lang="en-US" altLang="ja-JP" sz="1300">
              <a:latin typeface="ＭＳ Ｐゴシック"/>
            </a:rPr>
            <a:t>97.0</a:t>
          </a:r>
          <a:r>
            <a:rPr kumimoji="1" lang="ja-JP" altLang="en-US" sz="1300">
              <a:latin typeface="ＭＳ Ｐゴシック"/>
            </a:rPr>
            <a:t>と県内平均と比較しても依然低い水準となっている。今後も国の動向等を見定めながら、適正な給与水準の維持に努める。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88</xdr:row>
      <xdr:rowOff>149377</xdr:rowOff>
    </xdr:to>
    <xdr:cxnSp macro="">
      <xdr:nvCxnSpPr>
        <xdr:cNvPr id="262" name="直線コネクタ 261"/>
        <xdr:cNvCxnSpPr/>
      </xdr:nvCxnSpPr>
      <xdr:spPr>
        <a:xfrm flipV="1">
          <a:off x="16179800" y="14202834"/>
          <a:ext cx="8382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3"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149377</xdr:rowOff>
    </xdr:from>
    <xdr:to>
      <xdr:col>23</xdr:col>
      <xdr:colOff>406400</xdr:colOff>
      <xdr:row>89</xdr:row>
      <xdr:rowOff>907</xdr:rowOff>
    </xdr:to>
    <xdr:cxnSp macro="">
      <xdr:nvCxnSpPr>
        <xdr:cNvPr id="265" name="直線コネクタ 264"/>
        <xdr:cNvCxnSpPr/>
      </xdr:nvCxnSpPr>
      <xdr:spPr>
        <a:xfrm flipV="1">
          <a:off x="15290800" y="152369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7" name="テキスト ボックス 266"/>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89</xdr:row>
      <xdr:rowOff>907</xdr:rowOff>
    </xdr:to>
    <xdr:cxnSp macro="">
      <xdr:nvCxnSpPr>
        <xdr:cNvPr id="268" name="直線コネクタ 267"/>
        <xdr:cNvCxnSpPr/>
      </xdr:nvCxnSpPr>
      <xdr:spPr>
        <a:xfrm>
          <a:off x="14401800" y="14271777"/>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70" name="テキスト ボックス 269"/>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83</xdr:row>
      <xdr:rowOff>41427</xdr:rowOff>
    </xdr:to>
    <xdr:cxnSp macro="">
      <xdr:nvCxnSpPr>
        <xdr:cNvPr id="271" name="直線コネクタ 270"/>
        <xdr:cNvCxnSpPr/>
      </xdr:nvCxnSpPr>
      <xdr:spPr>
        <a:xfrm>
          <a:off x="13512800" y="142602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73" name="テキスト ボックス 272"/>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81" name="円/楕円 280"/>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82"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98577</xdr:rowOff>
    </xdr:from>
    <xdr:to>
      <xdr:col>23</xdr:col>
      <xdr:colOff>457200</xdr:colOff>
      <xdr:row>89</xdr:row>
      <xdr:rowOff>28727</xdr:rowOff>
    </xdr:to>
    <xdr:sp macro="" textlink="">
      <xdr:nvSpPr>
        <xdr:cNvPr id="283" name="円/楕円 282"/>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13504</xdr:rowOff>
    </xdr:from>
    <xdr:ext cx="736600" cy="259045"/>
    <xdr:sp macro="" textlink="">
      <xdr:nvSpPr>
        <xdr:cNvPr id="284" name="テキスト ボックス 283"/>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85" name="円/楕円 284"/>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36484</xdr:rowOff>
    </xdr:from>
    <xdr:ext cx="762000" cy="259045"/>
    <xdr:sp macro="" textlink="">
      <xdr:nvSpPr>
        <xdr:cNvPr id="286" name="テキスト ボックス 285"/>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7" name="円/楕円 286"/>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8" name="テキスト ボックス 287"/>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9" name="円/楕円 288"/>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90" name="テキスト ボックス 289"/>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多くなっているが、その主な要因は上郡町及び播磨科学公園都市地域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人口</a:t>
          </a:r>
          <a:r>
            <a:rPr kumimoji="1" lang="en-US" altLang="ja-JP" sz="1300">
              <a:latin typeface="ＭＳ Ｐゴシック"/>
            </a:rPr>
            <a:t>1,000</a:t>
          </a:r>
          <a:r>
            <a:rPr kumimoji="1" lang="ja-JP" altLang="en-US" sz="1300">
              <a:latin typeface="ＭＳ Ｐゴシック"/>
            </a:rPr>
            <a:t>人当たり職員数は年々減少傾向にあり、今後も適正な定員管理に努める。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7" name="直線コネクタ 306"/>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8" name="テキスト ボックス 307"/>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9" name="直線コネクタ 308"/>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10" name="テキスト ボックス 309"/>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11" name="直線コネクタ 310"/>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2" name="テキスト ボックス 311"/>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3" name="直線コネクタ 31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4" name="テキスト ボックス 31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5" name="直線コネクタ 314"/>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6" name="テキスト ボックス 315"/>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7" name="直線コネクタ 31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8" name="テキスト ボックス 31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9" name="直線コネクタ 318"/>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20" name="テキスト ボックス 319"/>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66</xdr:row>
      <xdr:rowOff>151924</xdr:rowOff>
    </xdr:to>
    <xdr:cxnSp macro="">
      <xdr:nvCxnSpPr>
        <xdr:cNvPr id="324" name="直線コネクタ 323"/>
        <xdr:cNvCxnSpPr/>
      </xdr:nvCxnSpPr>
      <xdr:spPr>
        <a:xfrm flipV="1">
          <a:off x="17018000" y="10031888"/>
          <a:ext cx="0" cy="14357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124001</xdr:rowOff>
    </xdr:from>
    <xdr:ext cx="762000" cy="259045"/>
    <xdr:sp macro="" textlink="">
      <xdr:nvSpPr>
        <xdr:cNvPr id="325" name="定員管理の状況最小値テキスト"/>
        <xdr:cNvSpPr txBox="1"/>
      </xdr:nvSpPr>
      <xdr:spPr>
        <a:xfrm>
          <a:off x="17106900" y="114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66</xdr:row>
      <xdr:rowOff>151924</xdr:rowOff>
    </xdr:from>
    <xdr:to>
      <xdr:col>24</xdr:col>
      <xdr:colOff>647700</xdr:colOff>
      <xdr:row>66</xdr:row>
      <xdr:rowOff>151924</xdr:rowOff>
    </xdr:to>
    <xdr:cxnSp macro="">
      <xdr:nvCxnSpPr>
        <xdr:cNvPr id="326" name="直線コネクタ 325"/>
        <xdr:cNvCxnSpPr/>
      </xdr:nvCxnSpPr>
      <xdr:spPr>
        <a:xfrm>
          <a:off x="16929100" y="1146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7"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8" name="直線コネクタ 327"/>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151924</xdr:rowOff>
    </xdr:from>
    <xdr:to>
      <xdr:col>24</xdr:col>
      <xdr:colOff>558800</xdr:colOff>
      <xdr:row>66</xdr:row>
      <xdr:rowOff>157956</xdr:rowOff>
    </xdr:to>
    <xdr:cxnSp macro="">
      <xdr:nvCxnSpPr>
        <xdr:cNvPr id="329" name="直線コネクタ 328"/>
        <xdr:cNvCxnSpPr/>
      </xdr:nvCxnSpPr>
      <xdr:spPr>
        <a:xfrm flipV="1">
          <a:off x="16179800" y="1146762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30"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31" name="フローチャート : 判断 330"/>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130810</xdr:rowOff>
    </xdr:from>
    <xdr:to>
      <xdr:col>23</xdr:col>
      <xdr:colOff>406400</xdr:colOff>
      <xdr:row>66</xdr:row>
      <xdr:rowOff>157956</xdr:rowOff>
    </xdr:to>
    <xdr:cxnSp macro="">
      <xdr:nvCxnSpPr>
        <xdr:cNvPr id="332" name="直線コネクタ 331"/>
        <xdr:cNvCxnSpPr/>
      </xdr:nvCxnSpPr>
      <xdr:spPr>
        <a:xfrm>
          <a:off x="15290800" y="1144651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108268</xdr:rowOff>
    </xdr:from>
    <xdr:to>
      <xdr:col>23</xdr:col>
      <xdr:colOff>457200</xdr:colOff>
      <xdr:row>63</xdr:row>
      <xdr:rowOff>38418</xdr:rowOff>
    </xdr:to>
    <xdr:sp macro="" textlink="">
      <xdr:nvSpPr>
        <xdr:cNvPr id="333" name="フローチャート : 判断 332"/>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48595</xdr:rowOff>
    </xdr:from>
    <xdr:ext cx="736600" cy="259045"/>
    <xdr:sp macro="" textlink="">
      <xdr:nvSpPr>
        <xdr:cNvPr id="334" name="テキスト ボックス 333"/>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130810</xdr:rowOff>
    </xdr:from>
    <xdr:to>
      <xdr:col>22</xdr:col>
      <xdr:colOff>203200</xdr:colOff>
      <xdr:row>67</xdr:row>
      <xdr:rowOff>19685</xdr:rowOff>
    </xdr:to>
    <xdr:cxnSp macro="">
      <xdr:nvCxnSpPr>
        <xdr:cNvPr id="335" name="直線コネクタ 334"/>
        <xdr:cNvCxnSpPr/>
      </xdr:nvCxnSpPr>
      <xdr:spPr>
        <a:xfrm flipV="1">
          <a:off x="14401800" y="114465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12224</xdr:rowOff>
    </xdr:from>
    <xdr:to>
      <xdr:col>22</xdr:col>
      <xdr:colOff>254000</xdr:colOff>
      <xdr:row>63</xdr:row>
      <xdr:rowOff>113824</xdr:rowOff>
    </xdr:to>
    <xdr:sp macro="" textlink="">
      <xdr:nvSpPr>
        <xdr:cNvPr id="336" name="フローチャート : 判断 335"/>
        <xdr:cNvSpPr/>
      </xdr:nvSpPr>
      <xdr:spPr>
        <a:xfrm>
          <a:off x="15240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124001</xdr:rowOff>
    </xdr:from>
    <xdr:ext cx="762000" cy="259045"/>
    <xdr:sp macro="" textlink="">
      <xdr:nvSpPr>
        <xdr:cNvPr id="337" name="テキスト ボックス 336"/>
        <xdr:cNvSpPr txBox="1"/>
      </xdr:nvSpPr>
      <xdr:spPr>
        <a:xfrm>
          <a:off x="14909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160972</xdr:rowOff>
    </xdr:from>
    <xdr:to>
      <xdr:col>21</xdr:col>
      <xdr:colOff>0</xdr:colOff>
      <xdr:row>67</xdr:row>
      <xdr:rowOff>19685</xdr:rowOff>
    </xdr:to>
    <xdr:cxnSp macro="">
      <xdr:nvCxnSpPr>
        <xdr:cNvPr id="338" name="直線コネクタ 337"/>
        <xdr:cNvCxnSpPr/>
      </xdr:nvCxnSpPr>
      <xdr:spPr>
        <a:xfrm>
          <a:off x="13512800" y="114766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60007</xdr:rowOff>
    </xdr:from>
    <xdr:to>
      <xdr:col>21</xdr:col>
      <xdr:colOff>50800</xdr:colOff>
      <xdr:row>62</xdr:row>
      <xdr:rowOff>161607</xdr:rowOff>
    </xdr:to>
    <xdr:sp macro="" textlink="">
      <xdr:nvSpPr>
        <xdr:cNvPr id="339" name="フローチャート : 判断 338"/>
        <xdr:cNvSpPr/>
      </xdr:nvSpPr>
      <xdr:spPr>
        <a:xfrm>
          <a:off x="14351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xdr:rowOff>
    </xdr:from>
    <xdr:ext cx="762000" cy="259045"/>
    <xdr:sp macro="" textlink="">
      <xdr:nvSpPr>
        <xdr:cNvPr id="340" name="テキスト ボックス 339"/>
        <xdr:cNvSpPr txBox="1"/>
      </xdr:nvSpPr>
      <xdr:spPr>
        <a:xfrm>
          <a:off x="14020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1" name="フローチャート : 判断 34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42" name="テキスト ボックス 341"/>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101124</xdr:rowOff>
    </xdr:from>
    <xdr:to>
      <xdr:col>24</xdr:col>
      <xdr:colOff>609600</xdr:colOff>
      <xdr:row>67</xdr:row>
      <xdr:rowOff>31274</xdr:rowOff>
    </xdr:to>
    <xdr:sp macro="" textlink="">
      <xdr:nvSpPr>
        <xdr:cNvPr id="348" name="円/楕円 347"/>
        <xdr:cNvSpPr/>
      </xdr:nvSpPr>
      <xdr:spPr>
        <a:xfrm>
          <a:off x="16967200" y="114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168451</xdr:rowOff>
    </xdr:from>
    <xdr:ext cx="762000" cy="259045"/>
    <xdr:sp macro="" textlink="">
      <xdr:nvSpPr>
        <xdr:cNvPr id="349" name="定員管理の状況該当値テキスト"/>
        <xdr:cNvSpPr txBox="1"/>
      </xdr:nvSpPr>
      <xdr:spPr>
        <a:xfrm>
          <a:off x="17106900" y="1131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107156</xdr:rowOff>
    </xdr:from>
    <xdr:to>
      <xdr:col>23</xdr:col>
      <xdr:colOff>457200</xdr:colOff>
      <xdr:row>67</xdr:row>
      <xdr:rowOff>37306</xdr:rowOff>
    </xdr:to>
    <xdr:sp macro="" textlink="">
      <xdr:nvSpPr>
        <xdr:cNvPr id="350" name="円/楕円 349"/>
        <xdr:cNvSpPr/>
      </xdr:nvSpPr>
      <xdr:spPr>
        <a:xfrm>
          <a:off x="16129000" y="114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22083</xdr:rowOff>
    </xdr:from>
    <xdr:ext cx="736600" cy="259045"/>
    <xdr:sp macro="" textlink="">
      <xdr:nvSpPr>
        <xdr:cNvPr id="351" name="テキスト ボックス 350"/>
        <xdr:cNvSpPr txBox="1"/>
      </xdr:nvSpPr>
      <xdr:spPr>
        <a:xfrm>
          <a:off x="15798800" y="1150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80010</xdr:rowOff>
    </xdr:from>
    <xdr:to>
      <xdr:col>22</xdr:col>
      <xdr:colOff>254000</xdr:colOff>
      <xdr:row>67</xdr:row>
      <xdr:rowOff>10160</xdr:rowOff>
    </xdr:to>
    <xdr:sp macro="" textlink="">
      <xdr:nvSpPr>
        <xdr:cNvPr id="352" name="円/楕円 351"/>
        <xdr:cNvSpPr/>
      </xdr:nvSpPr>
      <xdr:spPr>
        <a:xfrm>
          <a:off x="15240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166387</xdr:rowOff>
    </xdr:from>
    <xdr:ext cx="762000" cy="259045"/>
    <xdr:sp macro="" textlink="">
      <xdr:nvSpPr>
        <xdr:cNvPr id="353" name="テキスト ボックス 352"/>
        <xdr:cNvSpPr txBox="1"/>
      </xdr:nvSpPr>
      <xdr:spPr>
        <a:xfrm>
          <a:off x="14909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140335</xdr:rowOff>
    </xdr:from>
    <xdr:to>
      <xdr:col>21</xdr:col>
      <xdr:colOff>50800</xdr:colOff>
      <xdr:row>67</xdr:row>
      <xdr:rowOff>70485</xdr:rowOff>
    </xdr:to>
    <xdr:sp macro="" textlink="">
      <xdr:nvSpPr>
        <xdr:cNvPr id="354" name="円/楕円 353"/>
        <xdr:cNvSpPr/>
      </xdr:nvSpPr>
      <xdr:spPr>
        <a:xfrm>
          <a:off x="14351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55262</xdr:rowOff>
    </xdr:from>
    <xdr:ext cx="762000" cy="259045"/>
    <xdr:sp macro="" textlink="">
      <xdr:nvSpPr>
        <xdr:cNvPr id="355" name="テキスト ボックス 354"/>
        <xdr:cNvSpPr txBox="1"/>
      </xdr:nvSpPr>
      <xdr:spPr>
        <a:xfrm>
          <a:off x="14020800" y="115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110172</xdr:rowOff>
    </xdr:from>
    <xdr:to>
      <xdr:col>19</xdr:col>
      <xdr:colOff>533400</xdr:colOff>
      <xdr:row>67</xdr:row>
      <xdr:rowOff>40322</xdr:rowOff>
    </xdr:to>
    <xdr:sp macro="" textlink="">
      <xdr:nvSpPr>
        <xdr:cNvPr id="356" name="円/楕円 355"/>
        <xdr:cNvSpPr/>
      </xdr:nvSpPr>
      <xdr:spPr>
        <a:xfrm>
          <a:off x="13462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25099</xdr:rowOff>
    </xdr:from>
    <xdr:ext cx="762000" cy="259045"/>
    <xdr:sp macro="" textlink="">
      <xdr:nvSpPr>
        <xdr:cNvPr id="357" name="テキスト ボックス 356"/>
        <xdr:cNvSpPr txBox="1"/>
      </xdr:nvSpPr>
      <xdr:spPr>
        <a:xfrm>
          <a:off x="13131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9" name="テキスト ボックス 35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60" name="テキスト ボックス 35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過去の景気対策による投資単独事業の実施などにより、市債残高が累積したが、平成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年度にかけて投資的経費の圧縮により市債残高を大きく抑制（</a:t>
          </a:r>
          <a:r>
            <a:rPr kumimoji="1" lang="en-US" altLang="ja-JP" sz="1300">
              <a:latin typeface="ＭＳ Ｐゴシック"/>
            </a:rPr>
            <a:t>6</a:t>
          </a:r>
          <a:r>
            <a:rPr kumimoji="1" lang="ja-JP" altLang="en-US" sz="1300">
              <a:latin typeface="ＭＳ Ｐゴシック"/>
            </a:rPr>
            <a:t>億円以内）したことから、状況は年々改善されていたが、今後は喫緊の行政課題に対応するための、起債を活用した投資的事業の増嵩により、地方債残高および公債費の増額が見込まれるため、実質公債費率の推移についてもこれまでの減少基調から増加へ転じるものと見込まれる。</a:t>
          </a: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4" name="直線コネクタ 37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5" name="テキスト ボックス 37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6" name="直線コネクタ 37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7" name="テキスト ボックス 37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8" name="直線コネクタ 37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9" name="テキスト ボックス 37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80" name="直線コネクタ 37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81" name="テキスト ボックス 38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2" name="直線コネクタ 38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3" name="テキスト ボックス 38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6" name="直線コネクタ 385"/>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7"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8" name="直線コネクタ 387"/>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90" name="直線コネクタ 38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143087</xdr:rowOff>
    </xdr:from>
    <xdr:to>
      <xdr:col>24</xdr:col>
      <xdr:colOff>558800</xdr:colOff>
      <xdr:row>41</xdr:row>
      <xdr:rowOff>19896</xdr:rowOff>
    </xdr:to>
    <xdr:cxnSp macro="">
      <xdr:nvCxnSpPr>
        <xdr:cNvPr id="391" name="直線コネクタ 390"/>
        <xdr:cNvCxnSpPr/>
      </xdr:nvCxnSpPr>
      <xdr:spPr>
        <a:xfrm flipV="1">
          <a:off x="16179800" y="700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92"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3" name="フローチャート : 判断 392"/>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41</xdr:row>
      <xdr:rowOff>92287</xdr:rowOff>
    </xdr:to>
    <xdr:cxnSp macro="">
      <xdr:nvCxnSpPr>
        <xdr:cNvPr id="394" name="直線コネクタ 393"/>
        <xdr:cNvCxnSpPr/>
      </xdr:nvCxnSpPr>
      <xdr:spPr>
        <a:xfrm flipV="1">
          <a:off x="15290800" y="704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5" name="フローチャート : 判断 394"/>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6" name="テキスト ボックス 395"/>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41</xdr:row>
      <xdr:rowOff>140546</xdr:rowOff>
    </xdr:to>
    <xdr:cxnSp macro="">
      <xdr:nvCxnSpPr>
        <xdr:cNvPr id="397" name="直線コネクタ 396"/>
        <xdr:cNvCxnSpPr/>
      </xdr:nvCxnSpPr>
      <xdr:spPr>
        <a:xfrm flipV="1">
          <a:off x="14401800" y="712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8" name="フローチャート : 判断 39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9" name="テキスト ボックス 39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121920</xdr:rowOff>
    </xdr:to>
    <xdr:cxnSp macro="">
      <xdr:nvCxnSpPr>
        <xdr:cNvPr id="400" name="直線コネクタ 399"/>
        <xdr:cNvCxnSpPr/>
      </xdr:nvCxnSpPr>
      <xdr:spPr>
        <a:xfrm flipV="1">
          <a:off x="13512800" y="71699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401" name="フローチャート : 判断 400"/>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2" name="テキスト ボックス 401"/>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3" name="フローチャート : 判断 402"/>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4" name="テキスト ボックス 403"/>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410" name="円/楕円 409"/>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108814</xdr:rowOff>
    </xdr:from>
    <xdr:ext cx="762000" cy="259045"/>
    <xdr:sp macro="" textlink="">
      <xdr:nvSpPr>
        <xdr:cNvPr id="411"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12" name="円/楕円 41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413" name="テキスト ボックス 412"/>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14" name="円/楕円 413"/>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15" name="テキスト ボックス 41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16" name="円/楕円 41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417" name="テキスト ボックス 416"/>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18" name="円/楕円 41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19" name="テキスト ボックス 41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1" name="テキスト ボックス 42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2" name="テキスト ボックス 42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減少基調が続いていたが、類似団体と比較すると依然として高い値である。今後は、老朽化が急速かつ同時的に進行しつつある市内の社会資本の長寿命化などの、起債を活用した投資的事業の増嵩により、地方債残高及び公債費の増額が見込まれるため、将来負担比率の推移については増加の方向に転じる見通しであ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6" name="直線コネクタ 43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7" name="テキスト ボックス 43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40" name="直線コネクタ 43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1" name="テキスト ボックス 44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51880</xdr:rowOff>
    </xdr:from>
    <xdr:to>
      <xdr:col>24</xdr:col>
      <xdr:colOff>558800</xdr:colOff>
      <xdr:row>19</xdr:row>
      <xdr:rowOff>144875</xdr:rowOff>
    </xdr:to>
    <xdr:cxnSp macro="">
      <xdr:nvCxnSpPr>
        <xdr:cNvPr id="444" name="直線コネクタ 443"/>
        <xdr:cNvCxnSpPr/>
      </xdr:nvCxnSpPr>
      <xdr:spPr>
        <a:xfrm flipV="1">
          <a:off x="17018000" y="2623630"/>
          <a:ext cx="0" cy="7787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116952</xdr:rowOff>
    </xdr:from>
    <xdr:ext cx="762000" cy="259045"/>
    <xdr:sp macro="" textlink="">
      <xdr:nvSpPr>
        <xdr:cNvPr id="445" name="将来負担の状況最小値テキスト"/>
        <xdr:cNvSpPr txBox="1"/>
      </xdr:nvSpPr>
      <xdr:spPr>
        <a:xfrm>
          <a:off x="17106900" y="337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19</xdr:row>
      <xdr:rowOff>144875</xdr:rowOff>
    </xdr:from>
    <xdr:to>
      <xdr:col>24</xdr:col>
      <xdr:colOff>647700</xdr:colOff>
      <xdr:row>19</xdr:row>
      <xdr:rowOff>144875</xdr:rowOff>
    </xdr:to>
    <xdr:cxnSp macro="">
      <xdr:nvCxnSpPr>
        <xdr:cNvPr id="446" name="直線コネクタ 445"/>
        <xdr:cNvCxnSpPr/>
      </xdr:nvCxnSpPr>
      <xdr:spPr>
        <a:xfrm>
          <a:off x="16929100" y="340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138257</xdr:rowOff>
    </xdr:from>
    <xdr:ext cx="762000" cy="259045"/>
    <xdr:sp macro="" textlink="">
      <xdr:nvSpPr>
        <xdr:cNvPr id="447" name="将来負担の状況最大値テキスト"/>
        <xdr:cNvSpPr txBox="1"/>
      </xdr:nvSpPr>
      <xdr:spPr>
        <a:xfrm>
          <a:off x="17106900" y="236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15</xdr:row>
      <xdr:rowOff>51880</xdr:rowOff>
    </xdr:from>
    <xdr:to>
      <xdr:col>24</xdr:col>
      <xdr:colOff>647700</xdr:colOff>
      <xdr:row>15</xdr:row>
      <xdr:rowOff>51880</xdr:rowOff>
    </xdr:to>
    <xdr:cxnSp macro="">
      <xdr:nvCxnSpPr>
        <xdr:cNvPr id="448" name="直線コネクタ 447"/>
        <xdr:cNvCxnSpPr/>
      </xdr:nvCxnSpPr>
      <xdr:spPr>
        <a:xfrm>
          <a:off x="16929100" y="262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144875</xdr:rowOff>
    </xdr:from>
    <xdr:to>
      <xdr:col>24</xdr:col>
      <xdr:colOff>558800</xdr:colOff>
      <xdr:row>20</xdr:row>
      <xdr:rowOff>2984</xdr:rowOff>
    </xdr:to>
    <xdr:cxnSp macro="">
      <xdr:nvCxnSpPr>
        <xdr:cNvPr id="449" name="直線コネクタ 448"/>
        <xdr:cNvCxnSpPr/>
      </xdr:nvCxnSpPr>
      <xdr:spPr>
        <a:xfrm flipV="1">
          <a:off x="16179800" y="3402425"/>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85647</xdr:rowOff>
    </xdr:from>
    <xdr:ext cx="762000" cy="259045"/>
    <xdr:sp macro="" textlink="">
      <xdr:nvSpPr>
        <xdr:cNvPr id="450" name="将来負担の状況平均値テキスト"/>
        <xdr:cNvSpPr txBox="1"/>
      </xdr:nvSpPr>
      <xdr:spPr>
        <a:xfrm>
          <a:off x="17106900" y="2657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69120</xdr:rowOff>
    </xdr:from>
    <xdr:to>
      <xdr:col>24</xdr:col>
      <xdr:colOff>609600</xdr:colOff>
      <xdr:row>16</xdr:row>
      <xdr:rowOff>170720</xdr:rowOff>
    </xdr:to>
    <xdr:sp macro="" textlink="">
      <xdr:nvSpPr>
        <xdr:cNvPr id="451" name="フローチャート : 判断 450"/>
        <xdr:cNvSpPr/>
      </xdr:nvSpPr>
      <xdr:spPr>
        <a:xfrm>
          <a:off x="16967200" y="281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2984</xdr:rowOff>
    </xdr:from>
    <xdr:to>
      <xdr:col>23</xdr:col>
      <xdr:colOff>406400</xdr:colOff>
      <xdr:row>20</xdr:row>
      <xdr:rowOff>115792</xdr:rowOff>
    </xdr:to>
    <xdr:cxnSp macro="">
      <xdr:nvCxnSpPr>
        <xdr:cNvPr id="452" name="直線コネクタ 451"/>
        <xdr:cNvCxnSpPr/>
      </xdr:nvCxnSpPr>
      <xdr:spPr>
        <a:xfrm flipV="1">
          <a:off x="15290800" y="3431984"/>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125222</xdr:rowOff>
    </xdr:from>
    <xdr:to>
      <xdr:col>23</xdr:col>
      <xdr:colOff>457200</xdr:colOff>
      <xdr:row>17</xdr:row>
      <xdr:rowOff>55372</xdr:rowOff>
    </xdr:to>
    <xdr:sp macro="" textlink="">
      <xdr:nvSpPr>
        <xdr:cNvPr id="453" name="フローチャート : 判断 452"/>
        <xdr:cNvSpPr/>
      </xdr:nvSpPr>
      <xdr:spPr>
        <a:xfrm>
          <a:off x="16129000" y="286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65549</xdr:rowOff>
    </xdr:from>
    <xdr:ext cx="736600" cy="259045"/>
    <xdr:sp macro="" textlink="">
      <xdr:nvSpPr>
        <xdr:cNvPr id="454" name="テキスト ボックス 453"/>
        <xdr:cNvSpPr txBox="1"/>
      </xdr:nvSpPr>
      <xdr:spPr>
        <a:xfrm>
          <a:off x="15798800" y="263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115792</xdr:rowOff>
    </xdr:from>
    <xdr:to>
      <xdr:col>22</xdr:col>
      <xdr:colOff>203200</xdr:colOff>
      <xdr:row>21</xdr:row>
      <xdr:rowOff>58960</xdr:rowOff>
    </xdr:to>
    <xdr:cxnSp macro="">
      <xdr:nvCxnSpPr>
        <xdr:cNvPr id="455" name="直線コネクタ 454"/>
        <xdr:cNvCxnSpPr/>
      </xdr:nvCxnSpPr>
      <xdr:spPr>
        <a:xfrm flipV="1">
          <a:off x="14401800" y="354479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26162</xdr:rowOff>
    </xdr:from>
    <xdr:to>
      <xdr:col>22</xdr:col>
      <xdr:colOff>254000</xdr:colOff>
      <xdr:row>17</xdr:row>
      <xdr:rowOff>127762</xdr:rowOff>
    </xdr:to>
    <xdr:sp macro="" textlink="">
      <xdr:nvSpPr>
        <xdr:cNvPr id="456" name="フローチャート : 判断 455"/>
        <xdr:cNvSpPr/>
      </xdr:nvSpPr>
      <xdr:spPr>
        <a:xfrm>
          <a:off x="15240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137939</xdr:rowOff>
    </xdr:from>
    <xdr:ext cx="762000" cy="259045"/>
    <xdr:sp macro="" textlink="">
      <xdr:nvSpPr>
        <xdr:cNvPr id="457" name="テキスト ボックス 456"/>
        <xdr:cNvSpPr txBox="1"/>
      </xdr:nvSpPr>
      <xdr:spPr>
        <a:xfrm>
          <a:off x="14909800" y="270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58960</xdr:rowOff>
    </xdr:from>
    <xdr:to>
      <xdr:col>21</xdr:col>
      <xdr:colOff>0</xdr:colOff>
      <xdr:row>22</xdr:row>
      <xdr:rowOff>121571</xdr:rowOff>
    </xdr:to>
    <xdr:cxnSp macro="">
      <xdr:nvCxnSpPr>
        <xdr:cNvPr id="458" name="直線コネクタ 457"/>
        <xdr:cNvCxnSpPr/>
      </xdr:nvCxnSpPr>
      <xdr:spPr>
        <a:xfrm flipV="1">
          <a:off x="13512800" y="3659410"/>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20130</xdr:rowOff>
    </xdr:from>
    <xdr:to>
      <xdr:col>21</xdr:col>
      <xdr:colOff>50800</xdr:colOff>
      <xdr:row>17</xdr:row>
      <xdr:rowOff>121730</xdr:rowOff>
    </xdr:to>
    <xdr:sp macro="" textlink="">
      <xdr:nvSpPr>
        <xdr:cNvPr id="459" name="フローチャート : 判断 458"/>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131907</xdr:rowOff>
    </xdr:from>
    <xdr:ext cx="762000" cy="259045"/>
    <xdr:sp macro="" textlink="">
      <xdr:nvSpPr>
        <xdr:cNvPr id="460" name="テキスト ボックス 459"/>
        <xdr:cNvSpPr txBox="1"/>
      </xdr:nvSpPr>
      <xdr:spPr>
        <a:xfrm>
          <a:off x="14020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61" name="フローチャート : 判断 460"/>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162672</xdr:rowOff>
    </xdr:from>
    <xdr:ext cx="762000" cy="259045"/>
    <xdr:sp macro="" textlink="">
      <xdr:nvSpPr>
        <xdr:cNvPr id="462" name="テキスト ボックス 461"/>
        <xdr:cNvSpPr txBox="1"/>
      </xdr:nvSpPr>
      <xdr:spPr>
        <a:xfrm>
          <a:off x="13131800" y="27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94075</xdr:rowOff>
    </xdr:from>
    <xdr:to>
      <xdr:col>24</xdr:col>
      <xdr:colOff>609600</xdr:colOff>
      <xdr:row>20</xdr:row>
      <xdr:rowOff>24225</xdr:rowOff>
    </xdr:to>
    <xdr:sp macro="" textlink="">
      <xdr:nvSpPr>
        <xdr:cNvPr id="468" name="円/楕円 467"/>
        <xdr:cNvSpPr/>
      </xdr:nvSpPr>
      <xdr:spPr>
        <a:xfrm>
          <a:off x="16967200" y="3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161402</xdr:rowOff>
    </xdr:from>
    <xdr:ext cx="762000" cy="259045"/>
    <xdr:sp macro="" textlink="">
      <xdr:nvSpPr>
        <xdr:cNvPr id="469" name="将来負担の状況該当値テキスト"/>
        <xdr:cNvSpPr txBox="1"/>
      </xdr:nvSpPr>
      <xdr:spPr>
        <a:xfrm>
          <a:off x="17106900" y="324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123634</xdr:rowOff>
    </xdr:from>
    <xdr:to>
      <xdr:col>23</xdr:col>
      <xdr:colOff>457200</xdr:colOff>
      <xdr:row>20</xdr:row>
      <xdr:rowOff>53784</xdr:rowOff>
    </xdr:to>
    <xdr:sp macro="" textlink="">
      <xdr:nvSpPr>
        <xdr:cNvPr id="470" name="円/楕円 469"/>
        <xdr:cNvSpPr/>
      </xdr:nvSpPr>
      <xdr:spPr>
        <a:xfrm>
          <a:off x="16129000" y="3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38561</xdr:rowOff>
    </xdr:from>
    <xdr:ext cx="736600" cy="259045"/>
    <xdr:sp macro="" textlink="">
      <xdr:nvSpPr>
        <xdr:cNvPr id="471" name="テキスト ボックス 470"/>
        <xdr:cNvSpPr txBox="1"/>
      </xdr:nvSpPr>
      <xdr:spPr>
        <a:xfrm>
          <a:off x="15798800" y="3467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64992</xdr:rowOff>
    </xdr:from>
    <xdr:to>
      <xdr:col>22</xdr:col>
      <xdr:colOff>254000</xdr:colOff>
      <xdr:row>20</xdr:row>
      <xdr:rowOff>166592</xdr:rowOff>
    </xdr:to>
    <xdr:sp macro="" textlink="">
      <xdr:nvSpPr>
        <xdr:cNvPr id="472" name="円/楕円 471"/>
        <xdr:cNvSpPr/>
      </xdr:nvSpPr>
      <xdr:spPr>
        <a:xfrm>
          <a:off x="15240000" y="34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151369</xdr:rowOff>
    </xdr:from>
    <xdr:ext cx="762000" cy="259045"/>
    <xdr:sp macro="" textlink="">
      <xdr:nvSpPr>
        <xdr:cNvPr id="473" name="テキスト ボックス 472"/>
        <xdr:cNvSpPr txBox="1"/>
      </xdr:nvSpPr>
      <xdr:spPr>
        <a:xfrm>
          <a:off x="14909800" y="358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8160</xdr:rowOff>
    </xdr:from>
    <xdr:to>
      <xdr:col>21</xdr:col>
      <xdr:colOff>50800</xdr:colOff>
      <xdr:row>21</xdr:row>
      <xdr:rowOff>109760</xdr:rowOff>
    </xdr:to>
    <xdr:sp macro="" textlink="">
      <xdr:nvSpPr>
        <xdr:cNvPr id="474" name="円/楕円 473"/>
        <xdr:cNvSpPr/>
      </xdr:nvSpPr>
      <xdr:spPr>
        <a:xfrm>
          <a:off x="14351000" y="36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94537</xdr:rowOff>
    </xdr:from>
    <xdr:ext cx="762000" cy="259045"/>
    <xdr:sp macro="" textlink="">
      <xdr:nvSpPr>
        <xdr:cNvPr id="475" name="テキスト ボックス 474"/>
        <xdr:cNvSpPr txBox="1"/>
      </xdr:nvSpPr>
      <xdr:spPr>
        <a:xfrm>
          <a:off x="14020800" y="369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70771</xdr:rowOff>
    </xdr:from>
    <xdr:to>
      <xdr:col>19</xdr:col>
      <xdr:colOff>533400</xdr:colOff>
      <xdr:row>23</xdr:row>
      <xdr:rowOff>921</xdr:rowOff>
    </xdr:to>
    <xdr:sp macro="" textlink="">
      <xdr:nvSpPr>
        <xdr:cNvPr id="476" name="円/楕円 475"/>
        <xdr:cNvSpPr/>
      </xdr:nvSpPr>
      <xdr:spPr>
        <a:xfrm>
          <a:off x="13462000" y="38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157148</xdr:rowOff>
    </xdr:from>
    <xdr:ext cx="762000" cy="259045"/>
    <xdr:sp macro="" textlink="">
      <xdr:nvSpPr>
        <xdr:cNvPr id="477" name="テキスト ボックス 476"/>
        <xdr:cNvSpPr txBox="1"/>
      </xdr:nvSpPr>
      <xdr:spPr>
        <a:xfrm>
          <a:off x="13131800" y="39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50,298
49,986
126.88
25,030,493
24,764,033
245,297
12,331,429
27,072,925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137.7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53848</xdr:rowOff>
    </xdr:to>
    <xdr:cxnSp macro="">
      <xdr:nvCxnSpPr>
        <xdr:cNvPr id="63" name="直線コネクタ 62"/>
        <xdr:cNvCxnSpPr/>
      </xdr:nvCxnSpPr>
      <xdr:spPr>
        <a:xfrm>
          <a:off x="3987800" y="65232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4"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40</xdr:row>
      <xdr:rowOff>3556</xdr:rowOff>
    </xdr:to>
    <xdr:cxnSp macro="">
      <xdr:nvCxnSpPr>
        <xdr:cNvPr id="66" name="直線コネクタ 65"/>
        <xdr:cNvCxnSpPr/>
      </xdr:nvCxnSpPr>
      <xdr:spPr>
        <a:xfrm flipV="1">
          <a:off x="3098800" y="652322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32529</xdr:rowOff>
    </xdr:from>
    <xdr:ext cx="736600" cy="259045"/>
    <xdr:sp macro="" textlink="">
      <xdr:nvSpPr>
        <xdr:cNvPr id="68" name="テキスト ボックス 67"/>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40</xdr:row>
      <xdr:rowOff>3556</xdr:rowOff>
    </xdr:to>
    <xdr:cxnSp macro="">
      <xdr:nvCxnSpPr>
        <xdr:cNvPr id="69" name="直線コネクタ 68"/>
        <xdr:cNvCxnSpPr/>
      </xdr:nvCxnSpPr>
      <xdr:spPr>
        <a:xfrm>
          <a:off x="2209800" y="6724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macro=""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40</xdr:row>
      <xdr:rowOff>76708</xdr:rowOff>
    </xdr:to>
    <xdr:cxnSp macro="">
      <xdr:nvCxnSpPr>
        <xdr:cNvPr id="72" name="直線コネクタ 71"/>
        <xdr:cNvCxnSpPr/>
      </xdr:nvCxnSpPr>
      <xdr:spPr>
        <a:xfrm flipV="1">
          <a:off x="1320800" y="672439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123969</xdr:rowOff>
    </xdr:from>
    <xdr:ext cx="762000" cy="259045"/>
    <xdr:sp macro="" textlink="">
      <xdr:nvSpPr>
        <xdr:cNvPr id="74" name="テキスト ボックス 73"/>
        <xdr:cNvSpPr txBox="1"/>
      </xdr:nvSpPr>
      <xdr:spPr>
        <a:xfrm>
          <a:off x="1828800" y="62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76" name="テキスト ボックス 75"/>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xdr:rowOff>
    </xdr:from>
    <xdr:to>
      <xdr:col>7</xdr:col>
      <xdr:colOff>66675</xdr:colOff>
      <xdr:row>38</xdr:row>
      <xdr:rowOff>104648</xdr:rowOff>
    </xdr:to>
    <xdr:sp macro="" textlink="">
      <xdr:nvSpPr>
        <xdr:cNvPr id="82" name="円/楕円 81"/>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146575</xdr:rowOff>
    </xdr:from>
    <xdr:ext cx="762000" cy="259045"/>
    <xdr:sp macro="" textlink="">
      <xdr:nvSpPr>
        <xdr:cNvPr id="83"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4" name="円/楕円 83"/>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5" name="テキスト ボックス 84"/>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124206</xdr:rowOff>
    </xdr:from>
    <xdr:to>
      <xdr:col>4</xdr:col>
      <xdr:colOff>396875</xdr:colOff>
      <xdr:row>40</xdr:row>
      <xdr:rowOff>54356</xdr:rowOff>
    </xdr:to>
    <xdr:sp macro="" textlink="">
      <xdr:nvSpPr>
        <xdr:cNvPr id="86" name="円/楕円 85"/>
        <xdr:cNvSpPr/>
      </xdr:nvSpPr>
      <xdr:spPr>
        <a:xfrm>
          <a:off x="3048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39133</xdr:rowOff>
    </xdr:from>
    <xdr:ext cx="762000" cy="259045"/>
    <xdr:sp macro="" textlink="">
      <xdr:nvSpPr>
        <xdr:cNvPr id="87" name="テキスト ボックス 86"/>
        <xdr:cNvSpPr txBox="1"/>
      </xdr:nvSpPr>
      <xdr:spPr>
        <a:xfrm>
          <a:off x="2717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8" name="円/楕円 87"/>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89" name="テキスト ボックス 88"/>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25908</xdr:rowOff>
    </xdr:from>
    <xdr:to>
      <xdr:col>1</xdr:col>
      <xdr:colOff>676275</xdr:colOff>
      <xdr:row>40</xdr:row>
      <xdr:rowOff>127508</xdr:rowOff>
    </xdr:to>
    <xdr:sp macro="" textlink="">
      <xdr:nvSpPr>
        <xdr:cNvPr id="90" name="円/楕円 89"/>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112285</xdr:rowOff>
    </xdr:from>
    <xdr:ext cx="762000" cy="259045"/>
    <xdr:sp macro="" textlink="">
      <xdr:nvSpPr>
        <xdr:cNvPr id="91" name="テキスト ボックス 90"/>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類似団体と比較すると、物件費に係る経常収支比率は低い水準であるため、今後も引き続き事務事業の整理合理化により、物件費の抑制に努める。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136525</xdr:rowOff>
    </xdr:from>
    <xdr:to>
      <xdr:col>24</xdr:col>
      <xdr:colOff>31750</xdr:colOff>
      <xdr:row>14</xdr:row>
      <xdr:rowOff>98425</xdr:rowOff>
    </xdr:to>
    <xdr:cxnSp macro="">
      <xdr:nvCxnSpPr>
        <xdr:cNvPr id="128" name="直線コネクタ 127"/>
        <xdr:cNvCxnSpPr/>
      </xdr:nvCxnSpPr>
      <xdr:spPr>
        <a:xfrm>
          <a:off x="15671800" y="23653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117475</xdr:rowOff>
    </xdr:from>
    <xdr:to>
      <xdr:col>22</xdr:col>
      <xdr:colOff>565150</xdr:colOff>
      <xdr:row>13</xdr:row>
      <xdr:rowOff>136525</xdr:rowOff>
    </xdr:to>
    <xdr:cxnSp macro="">
      <xdr:nvCxnSpPr>
        <xdr:cNvPr id="131" name="直線コネクタ 130"/>
        <xdr:cNvCxnSpPr/>
      </xdr:nvCxnSpPr>
      <xdr:spPr>
        <a:xfrm>
          <a:off x="14782800" y="234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50800</xdr:rowOff>
    </xdr:from>
    <xdr:to>
      <xdr:col>21</xdr:col>
      <xdr:colOff>361950</xdr:colOff>
      <xdr:row>13</xdr:row>
      <xdr:rowOff>117475</xdr:rowOff>
    </xdr:to>
    <xdr:cxnSp macro="">
      <xdr:nvCxnSpPr>
        <xdr:cNvPr id="134" name="直線コネクタ 133"/>
        <xdr:cNvCxnSpPr/>
      </xdr:nvCxnSpPr>
      <xdr:spPr>
        <a:xfrm>
          <a:off x="13893800" y="22796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50800</xdr:rowOff>
    </xdr:from>
    <xdr:to>
      <xdr:col>20</xdr:col>
      <xdr:colOff>158750</xdr:colOff>
      <xdr:row>13</xdr:row>
      <xdr:rowOff>79375</xdr:rowOff>
    </xdr:to>
    <xdr:cxnSp macro="">
      <xdr:nvCxnSpPr>
        <xdr:cNvPr id="137" name="直線コネクタ 136"/>
        <xdr:cNvCxnSpPr/>
      </xdr:nvCxnSpPr>
      <xdr:spPr>
        <a:xfrm flipV="1">
          <a:off x="13004800" y="2279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47625</xdr:rowOff>
    </xdr:from>
    <xdr:to>
      <xdr:col>24</xdr:col>
      <xdr:colOff>82550</xdr:colOff>
      <xdr:row>14</xdr:row>
      <xdr:rowOff>149225</xdr:rowOff>
    </xdr:to>
    <xdr:sp macro="" textlink="">
      <xdr:nvSpPr>
        <xdr:cNvPr id="147" name="円/楕円 146"/>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64152</xdr:rowOff>
    </xdr:from>
    <xdr:ext cx="762000" cy="259045"/>
    <xdr:sp macro="" textlink="">
      <xdr:nvSpPr>
        <xdr:cNvPr id="148" name="物件費該当値テキスト"/>
        <xdr:cNvSpPr txBox="1"/>
      </xdr:nvSpPr>
      <xdr:spPr>
        <a:xfrm>
          <a:off x="165989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85725</xdr:rowOff>
    </xdr:from>
    <xdr:to>
      <xdr:col>22</xdr:col>
      <xdr:colOff>615950</xdr:colOff>
      <xdr:row>14</xdr:row>
      <xdr:rowOff>15875</xdr:rowOff>
    </xdr:to>
    <xdr:sp macro="" textlink="">
      <xdr:nvSpPr>
        <xdr:cNvPr id="149" name="円/楕円 148"/>
        <xdr:cNvSpPr/>
      </xdr:nvSpPr>
      <xdr:spPr>
        <a:xfrm>
          <a:off x="15621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26052</xdr:rowOff>
    </xdr:from>
    <xdr:ext cx="736600" cy="259045"/>
    <xdr:sp macro="" textlink="">
      <xdr:nvSpPr>
        <xdr:cNvPr id="150" name="テキスト ボックス 149"/>
        <xdr:cNvSpPr txBox="1"/>
      </xdr:nvSpPr>
      <xdr:spPr>
        <a:xfrm>
          <a:off x="15290800" y="208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66675</xdr:rowOff>
    </xdr:from>
    <xdr:to>
      <xdr:col>21</xdr:col>
      <xdr:colOff>412750</xdr:colOff>
      <xdr:row>13</xdr:row>
      <xdr:rowOff>168275</xdr:rowOff>
    </xdr:to>
    <xdr:sp macro="" textlink="">
      <xdr:nvSpPr>
        <xdr:cNvPr id="151" name="円/楕円 150"/>
        <xdr:cNvSpPr/>
      </xdr:nvSpPr>
      <xdr:spPr>
        <a:xfrm>
          <a:off x="14732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7002</xdr:rowOff>
    </xdr:from>
    <xdr:ext cx="762000" cy="259045"/>
    <xdr:sp macro="" textlink="">
      <xdr:nvSpPr>
        <xdr:cNvPr id="152" name="テキスト ボックス 151"/>
        <xdr:cNvSpPr txBox="1"/>
      </xdr:nvSpPr>
      <xdr:spPr>
        <a:xfrm>
          <a:off x="14401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0</xdr:rowOff>
    </xdr:from>
    <xdr:to>
      <xdr:col>20</xdr:col>
      <xdr:colOff>209550</xdr:colOff>
      <xdr:row>13</xdr:row>
      <xdr:rowOff>101600</xdr:rowOff>
    </xdr:to>
    <xdr:sp macro="" textlink="">
      <xdr:nvSpPr>
        <xdr:cNvPr id="153" name="円/楕円 152"/>
        <xdr:cNvSpPr/>
      </xdr:nvSpPr>
      <xdr:spPr>
        <a:xfrm>
          <a:off x="13843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111777</xdr:rowOff>
    </xdr:from>
    <xdr:ext cx="762000" cy="259045"/>
    <xdr:sp macro="" textlink="">
      <xdr:nvSpPr>
        <xdr:cNvPr id="154" name="テキスト ボックス 153"/>
        <xdr:cNvSpPr txBox="1"/>
      </xdr:nvSpPr>
      <xdr:spPr>
        <a:xfrm>
          <a:off x="13512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28575</xdr:rowOff>
    </xdr:from>
    <xdr:to>
      <xdr:col>19</xdr:col>
      <xdr:colOff>6350</xdr:colOff>
      <xdr:row>13</xdr:row>
      <xdr:rowOff>130175</xdr:rowOff>
    </xdr:to>
    <xdr:sp macro="" textlink="">
      <xdr:nvSpPr>
        <xdr:cNvPr id="155" name="円/楕円 154"/>
        <xdr:cNvSpPr/>
      </xdr:nvSpPr>
      <xdr:spPr>
        <a:xfrm>
          <a:off x="12954000" y="22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140352</xdr:rowOff>
    </xdr:from>
    <xdr:ext cx="762000" cy="259045"/>
    <xdr:sp macro="" textlink="">
      <xdr:nvSpPr>
        <xdr:cNvPr id="156" name="テキスト ボックス 155"/>
        <xdr:cNvSpPr txBox="1"/>
      </xdr:nvSpPr>
      <xdr:spPr>
        <a:xfrm>
          <a:off x="12623800" y="202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類似団体と比較すると、扶助費に係る経常収支比率は低い水準であるため、今後も引き続き適正な執行管理に努める。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161290</xdr:rowOff>
    </xdr:to>
    <xdr:cxnSp macro="">
      <xdr:nvCxnSpPr>
        <xdr:cNvPr id="187" name="直線コネクタ 186"/>
        <xdr:cNvCxnSpPr/>
      </xdr:nvCxnSpPr>
      <xdr:spPr>
        <a:xfrm>
          <a:off x="3987800" y="9522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8"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55</xdr:row>
      <xdr:rowOff>92710</xdr:rowOff>
    </xdr:to>
    <xdr:cxnSp macro="">
      <xdr:nvCxnSpPr>
        <xdr:cNvPr id="190" name="直線コネクタ 189"/>
        <xdr:cNvCxnSpPr/>
      </xdr:nvCxnSpPr>
      <xdr:spPr>
        <a:xfrm>
          <a:off x="3098800" y="9362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92" name="テキスト ボックス 191"/>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104140</xdr:rowOff>
    </xdr:to>
    <xdr:cxnSp macro="">
      <xdr:nvCxnSpPr>
        <xdr:cNvPr id="193" name="直線コネクタ 192"/>
        <xdr:cNvCxnSpPr/>
      </xdr:nvCxnSpPr>
      <xdr:spPr>
        <a:xfrm>
          <a:off x="2209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95" name="テキスト ボックス 194"/>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54</xdr:row>
      <xdr:rowOff>35560</xdr:rowOff>
    </xdr:to>
    <xdr:cxnSp macro="">
      <xdr:nvCxnSpPr>
        <xdr:cNvPr id="196" name="直線コネクタ 195"/>
        <xdr:cNvCxnSpPr/>
      </xdr:nvCxnSpPr>
      <xdr:spPr>
        <a:xfrm>
          <a:off x="1320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0" name="テキスト ボックス 199"/>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206" name="円/楕円 205"/>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7"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08" name="円/楕円 207"/>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209" name="テキスト ボックス 208"/>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10" name="円/楕円 209"/>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1" name="テキスト ボックス 210"/>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2" name="円/楕円 211"/>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3" name="テキスト ボックス 212"/>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14" name="円/楕円 213"/>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15" name="テキスト ボックス 214"/>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下水道事業に対する繰出金が非常に大きなウエイトを占めている。平成</a:t>
          </a:r>
          <a:r>
            <a:rPr kumimoji="1" lang="en-US" altLang="ja-JP" sz="1300">
              <a:latin typeface="ＭＳ Ｐゴシック"/>
            </a:rPr>
            <a:t>21</a:t>
          </a:r>
          <a:r>
            <a:rPr kumimoji="1" lang="ja-JP" altLang="en-US" sz="1300">
              <a:latin typeface="ＭＳ Ｐゴシック"/>
            </a:rPr>
            <a:t>年度に下水道使用料の改定を行ったが、それでもなお繰出金が多いため、前年度に引き続き平成</a:t>
          </a:r>
          <a:r>
            <a:rPr kumimoji="1" lang="en-US" altLang="ja-JP" sz="1300">
              <a:latin typeface="ＭＳ Ｐゴシック"/>
            </a:rPr>
            <a:t>25</a:t>
          </a:r>
          <a:r>
            <a:rPr kumimoji="1" lang="ja-JP" altLang="en-US" sz="1300">
              <a:latin typeface="ＭＳ Ｐゴシック"/>
            </a:rPr>
            <a:t>年度においても資本費平準化債の発行を行った。今後は後年度負担が過大になることのないよう資本費平準化債の発行を縮減しつつ、繰出金の抑制に努める。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31750</xdr:rowOff>
    </xdr:to>
    <xdr:cxnSp macro="">
      <xdr:nvCxnSpPr>
        <xdr:cNvPr id="248" name="直線コネクタ 247"/>
        <xdr:cNvCxnSpPr/>
      </xdr:nvCxnSpPr>
      <xdr:spPr>
        <a:xfrm>
          <a:off x="15671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0</xdr:rowOff>
    </xdr:from>
    <xdr:to>
      <xdr:col>22</xdr:col>
      <xdr:colOff>565150</xdr:colOff>
      <xdr:row>58</xdr:row>
      <xdr:rowOff>165100</xdr:rowOff>
    </xdr:to>
    <xdr:cxnSp macro="">
      <xdr:nvCxnSpPr>
        <xdr:cNvPr id="251" name="直線コネクタ 250"/>
        <xdr:cNvCxnSpPr/>
      </xdr:nvCxnSpPr>
      <xdr:spPr>
        <a:xfrm>
          <a:off x="14782800" y="9944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53" name="テキスト ボックス 25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19050</xdr:rowOff>
    </xdr:from>
    <xdr:to>
      <xdr:col>21</xdr:col>
      <xdr:colOff>361950</xdr:colOff>
      <xdr:row>58</xdr:row>
      <xdr:rowOff>0</xdr:rowOff>
    </xdr:to>
    <xdr:cxnSp macro="">
      <xdr:nvCxnSpPr>
        <xdr:cNvPr id="254" name="直線コネクタ 253"/>
        <xdr:cNvCxnSpPr/>
      </xdr:nvCxnSpPr>
      <xdr:spPr>
        <a:xfrm>
          <a:off x="13893800" y="9791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19050</xdr:rowOff>
    </xdr:from>
    <xdr:to>
      <xdr:col>20</xdr:col>
      <xdr:colOff>158750</xdr:colOff>
      <xdr:row>58</xdr:row>
      <xdr:rowOff>12700</xdr:rowOff>
    </xdr:to>
    <xdr:cxnSp macro="">
      <xdr:nvCxnSpPr>
        <xdr:cNvPr id="257" name="直線コネクタ 256"/>
        <xdr:cNvCxnSpPr/>
      </xdr:nvCxnSpPr>
      <xdr:spPr>
        <a:xfrm flipV="1">
          <a:off x="13004800" y="979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7" name="円/楕円 266"/>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8"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69" name="円/楕円 268"/>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0" name="テキスト ボックス 269"/>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1" name="円/楕円 270"/>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35577</xdr:rowOff>
    </xdr:from>
    <xdr:ext cx="762000" cy="259045"/>
    <xdr:sp macro="" textlink="">
      <xdr:nvSpPr>
        <xdr:cNvPr id="272" name="テキスト ボックス 271"/>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139700</xdr:rowOff>
    </xdr:from>
    <xdr:to>
      <xdr:col>20</xdr:col>
      <xdr:colOff>209550</xdr:colOff>
      <xdr:row>57</xdr:row>
      <xdr:rowOff>69850</xdr:rowOff>
    </xdr:to>
    <xdr:sp macro="" textlink="">
      <xdr:nvSpPr>
        <xdr:cNvPr id="273" name="円/楕円 272"/>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74" name="テキスト ボックス 273"/>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5" name="円/楕円 274"/>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6" name="テキスト ボックス 275"/>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類似団体と比較すると、補助費等に係る経常収支比率は低い水準であるため、今後も引き続き適正な執行管理に努める。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78994</xdr:rowOff>
    </xdr:from>
    <xdr:to>
      <xdr:col>24</xdr:col>
      <xdr:colOff>31750</xdr:colOff>
      <xdr:row>33</xdr:row>
      <xdr:rowOff>78994</xdr:rowOff>
    </xdr:to>
    <xdr:cxnSp macro="">
      <xdr:nvCxnSpPr>
        <xdr:cNvPr id="307" name="直線コネクタ 306"/>
        <xdr:cNvCxnSpPr/>
      </xdr:nvCxnSpPr>
      <xdr:spPr>
        <a:xfrm>
          <a:off x="15671800" y="57368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8"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78994</xdr:rowOff>
    </xdr:from>
    <xdr:to>
      <xdr:col>22</xdr:col>
      <xdr:colOff>565150</xdr:colOff>
      <xdr:row>33</xdr:row>
      <xdr:rowOff>78994</xdr:rowOff>
    </xdr:to>
    <xdr:cxnSp macro="">
      <xdr:nvCxnSpPr>
        <xdr:cNvPr id="310" name="直線コネクタ 309"/>
        <xdr:cNvCxnSpPr/>
      </xdr:nvCxnSpPr>
      <xdr:spPr>
        <a:xfrm>
          <a:off x="14782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2" name="テキスト ボックス 311"/>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78994</xdr:rowOff>
    </xdr:from>
    <xdr:to>
      <xdr:col>21</xdr:col>
      <xdr:colOff>361950</xdr:colOff>
      <xdr:row>33</xdr:row>
      <xdr:rowOff>88138</xdr:rowOff>
    </xdr:to>
    <xdr:cxnSp macro="">
      <xdr:nvCxnSpPr>
        <xdr:cNvPr id="313" name="直線コネクタ 312"/>
        <xdr:cNvCxnSpPr/>
      </xdr:nvCxnSpPr>
      <xdr:spPr>
        <a:xfrm flipV="1">
          <a:off x="13893800" y="57368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5" name="テキスト ボックス 31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88138</xdr:rowOff>
    </xdr:from>
    <xdr:to>
      <xdr:col>20</xdr:col>
      <xdr:colOff>158750</xdr:colOff>
      <xdr:row>33</xdr:row>
      <xdr:rowOff>124714</xdr:rowOff>
    </xdr:to>
    <xdr:cxnSp macro="">
      <xdr:nvCxnSpPr>
        <xdr:cNvPr id="316" name="直線コネクタ 315"/>
        <xdr:cNvCxnSpPr/>
      </xdr:nvCxnSpPr>
      <xdr:spPr>
        <a:xfrm flipV="1">
          <a:off x="13004800" y="5745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0" name="テキスト ボックス 31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28194</xdr:rowOff>
    </xdr:from>
    <xdr:to>
      <xdr:col>24</xdr:col>
      <xdr:colOff>82550</xdr:colOff>
      <xdr:row>33</xdr:row>
      <xdr:rowOff>129794</xdr:rowOff>
    </xdr:to>
    <xdr:sp macro="" textlink="">
      <xdr:nvSpPr>
        <xdr:cNvPr id="326" name="円/楕円 325"/>
        <xdr:cNvSpPr/>
      </xdr:nvSpPr>
      <xdr:spPr>
        <a:xfrm>
          <a:off x="164592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108221</xdr:rowOff>
    </xdr:from>
    <xdr:ext cx="762000" cy="259045"/>
    <xdr:sp macro="" textlink="">
      <xdr:nvSpPr>
        <xdr:cNvPr id="327" name="補助費等該当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28194</xdr:rowOff>
    </xdr:from>
    <xdr:to>
      <xdr:col>22</xdr:col>
      <xdr:colOff>615950</xdr:colOff>
      <xdr:row>33</xdr:row>
      <xdr:rowOff>129794</xdr:rowOff>
    </xdr:to>
    <xdr:sp macro="" textlink="">
      <xdr:nvSpPr>
        <xdr:cNvPr id="328" name="円/楕円 327"/>
        <xdr:cNvSpPr/>
      </xdr:nvSpPr>
      <xdr:spPr>
        <a:xfrm>
          <a:off x="15621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139971</xdr:rowOff>
    </xdr:from>
    <xdr:ext cx="736600" cy="259045"/>
    <xdr:sp macro="" textlink="">
      <xdr:nvSpPr>
        <xdr:cNvPr id="329" name="テキスト ボックス 328"/>
        <xdr:cNvSpPr txBox="1"/>
      </xdr:nvSpPr>
      <xdr:spPr>
        <a:xfrm>
          <a:off x="15290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28194</xdr:rowOff>
    </xdr:from>
    <xdr:to>
      <xdr:col>21</xdr:col>
      <xdr:colOff>412750</xdr:colOff>
      <xdr:row>33</xdr:row>
      <xdr:rowOff>129794</xdr:rowOff>
    </xdr:to>
    <xdr:sp macro="" textlink="">
      <xdr:nvSpPr>
        <xdr:cNvPr id="330" name="円/楕円 329"/>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139971</xdr:rowOff>
    </xdr:from>
    <xdr:ext cx="762000" cy="259045"/>
    <xdr:sp macro="" textlink="">
      <xdr:nvSpPr>
        <xdr:cNvPr id="331" name="テキスト ボックス 330"/>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37338</xdr:rowOff>
    </xdr:from>
    <xdr:to>
      <xdr:col>20</xdr:col>
      <xdr:colOff>209550</xdr:colOff>
      <xdr:row>33</xdr:row>
      <xdr:rowOff>138938</xdr:rowOff>
    </xdr:to>
    <xdr:sp macro="" textlink="">
      <xdr:nvSpPr>
        <xdr:cNvPr id="332" name="円/楕円 331"/>
        <xdr:cNvSpPr/>
      </xdr:nvSpPr>
      <xdr:spPr>
        <a:xfrm>
          <a:off x="13843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149115</xdr:rowOff>
    </xdr:from>
    <xdr:ext cx="762000" cy="259045"/>
    <xdr:sp macro="" textlink="">
      <xdr:nvSpPr>
        <xdr:cNvPr id="333" name="テキスト ボックス 332"/>
        <xdr:cNvSpPr txBox="1"/>
      </xdr:nvSpPr>
      <xdr:spPr>
        <a:xfrm>
          <a:off x="13512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73914</xdr:rowOff>
    </xdr:from>
    <xdr:to>
      <xdr:col>19</xdr:col>
      <xdr:colOff>6350</xdr:colOff>
      <xdr:row>34</xdr:row>
      <xdr:rowOff>4064</xdr:rowOff>
    </xdr:to>
    <xdr:sp macro="" textlink="">
      <xdr:nvSpPr>
        <xdr:cNvPr id="334" name="円/楕円 333"/>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14241</xdr:rowOff>
    </xdr:from>
    <xdr:ext cx="762000" cy="259045"/>
    <xdr:sp macro="" textlink="">
      <xdr:nvSpPr>
        <xdr:cNvPr id="335" name="テキスト ボックス 334"/>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6</a:t>
          </a:r>
          <a:r>
            <a:rPr kumimoji="1" lang="ja-JP" altLang="en-US" sz="1300">
              <a:latin typeface="ＭＳ Ｐゴシック"/>
            </a:rPr>
            <a:t>年から平成</a:t>
          </a:r>
          <a:r>
            <a:rPr kumimoji="1" lang="en-US" altLang="ja-JP" sz="1300">
              <a:latin typeface="ＭＳ Ｐゴシック"/>
            </a:rPr>
            <a:t>16</a:t>
          </a:r>
          <a:r>
            <a:rPr kumimoji="1" lang="ja-JP" altLang="en-US" sz="1300">
              <a:latin typeface="ＭＳ Ｐゴシック"/>
            </a:rPr>
            <a:t>年にかけて大規模事業が続いたことに伴う市債の償還や、平成</a:t>
          </a:r>
          <a:r>
            <a:rPr kumimoji="1" lang="en-US" altLang="ja-JP" sz="1300">
              <a:latin typeface="ＭＳ Ｐゴシック"/>
            </a:rPr>
            <a:t>25</a:t>
          </a:r>
          <a:r>
            <a:rPr kumimoji="1" lang="ja-JP" altLang="en-US" sz="1300">
              <a:latin typeface="ＭＳ Ｐゴシック"/>
            </a:rPr>
            <a:t>年度に土地開発公社の解散に係る第三セクター等改革推進債の発行を行ったため、類似団体と比較して高い水準となっている。今後は、喫緊の行政課題に対応するための、起債を活用した投資的事業の増嵩により、地方債残高及び公債費の増額が見込まれ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152400</xdr:rowOff>
    </xdr:to>
    <xdr:cxnSp macro="">
      <xdr:nvCxnSpPr>
        <xdr:cNvPr id="368" name="直線コネクタ 367"/>
        <xdr:cNvCxnSpPr/>
      </xdr:nvCxnSpPr>
      <xdr:spPr>
        <a:xfrm>
          <a:off x="3987800" y="1350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69"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120650</xdr:rowOff>
    </xdr:to>
    <xdr:cxnSp macro="">
      <xdr:nvCxnSpPr>
        <xdr:cNvPr id="371" name="直線コネクタ 370"/>
        <xdr:cNvCxnSpPr/>
      </xdr:nvCxnSpPr>
      <xdr:spPr>
        <a:xfrm flipV="1">
          <a:off x="3098800" y="1350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73" name="テキスト ボックス 37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120650</xdr:rowOff>
    </xdr:from>
    <xdr:to>
      <xdr:col>4</xdr:col>
      <xdr:colOff>346075</xdr:colOff>
      <xdr:row>80</xdr:row>
      <xdr:rowOff>38100</xdr:rowOff>
    </xdr:to>
    <xdr:cxnSp macro="">
      <xdr:nvCxnSpPr>
        <xdr:cNvPr id="374" name="直線コネクタ 373"/>
        <xdr:cNvCxnSpPr/>
      </xdr:nvCxnSpPr>
      <xdr:spPr>
        <a:xfrm flipV="1">
          <a:off x="2209800" y="1366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76" name="テキスト ボックス 375"/>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38100</xdr:rowOff>
    </xdr:from>
    <xdr:to>
      <xdr:col>3</xdr:col>
      <xdr:colOff>142875</xdr:colOff>
      <xdr:row>81</xdr:row>
      <xdr:rowOff>95250</xdr:rowOff>
    </xdr:to>
    <xdr:cxnSp macro="">
      <xdr:nvCxnSpPr>
        <xdr:cNvPr id="377" name="直線コネクタ 376"/>
        <xdr:cNvCxnSpPr/>
      </xdr:nvCxnSpPr>
      <xdr:spPr>
        <a:xfrm flipV="1">
          <a:off x="1320800" y="13754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48277</xdr:rowOff>
    </xdr:from>
    <xdr:ext cx="762000" cy="259045"/>
    <xdr:sp macro="" textlink="">
      <xdr:nvSpPr>
        <xdr:cNvPr id="379" name="テキスト ボックス 378"/>
        <xdr:cNvSpPr txBox="1"/>
      </xdr:nvSpPr>
      <xdr:spPr>
        <a:xfrm>
          <a:off x="1828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101600</xdr:rowOff>
    </xdr:from>
    <xdr:to>
      <xdr:col>7</xdr:col>
      <xdr:colOff>66675</xdr:colOff>
      <xdr:row>79</xdr:row>
      <xdr:rowOff>31750</xdr:rowOff>
    </xdr:to>
    <xdr:sp macro="" textlink="">
      <xdr:nvSpPr>
        <xdr:cNvPr id="387" name="円/楕円 386"/>
        <xdr:cNvSpPr/>
      </xdr:nvSpPr>
      <xdr:spPr>
        <a:xfrm>
          <a:off x="47752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73677</xdr:rowOff>
    </xdr:from>
    <xdr:ext cx="762000" cy="259045"/>
    <xdr:sp macro="" textlink="">
      <xdr:nvSpPr>
        <xdr:cNvPr id="388" name="公債費該当値テキスト"/>
        <xdr:cNvSpPr txBox="1"/>
      </xdr:nvSpPr>
      <xdr:spPr>
        <a:xfrm>
          <a:off x="49149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9" name="円/楕円 38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0" name="テキスト ボックス 389"/>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69850</xdr:rowOff>
    </xdr:from>
    <xdr:to>
      <xdr:col>4</xdr:col>
      <xdr:colOff>396875</xdr:colOff>
      <xdr:row>80</xdr:row>
      <xdr:rowOff>0</xdr:rowOff>
    </xdr:to>
    <xdr:sp macro="" textlink="">
      <xdr:nvSpPr>
        <xdr:cNvPr id="391" name="円/楕円 390"/>
        <xdr:cNvSpPr/>
      </xdr:nvSpPr>
      <xdr:spPr>
        <a:xfrm>
          <a:off x="3048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156227</xdr:rowOff>
    </xdr:from>
    <xdr:ext cx="762000" cy="259045"/>
    <xdr:sp macro="" textlink="">
      <xdr:nvSpPr>
        <xdr:cNvPr id="392" name="テキスト ボックス 391"/>
        <xdr:cNvSpPr txBox="1"/>
      </xdr:nvSpPr>
      <xdr:spPr>
        <a:xfrm>
          <a:off x="2717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158750</xdr:rowOff>
    </xdr:from>
    <xdr:to>
      <xdr:col>3</xdr:col>
      <xdr:colOff>193675</xdr:colOff>
      <xdr:row>80</xdr:row>
      <xdr:rowOff>88900</xdr:rowOff>
    </xdr:to>
    <xdr:sp macro="" textlink="">
      <xdr:nvSpPr>
        <xdr:cNvPr id="393" name="円/楕円 392"/>
        <xdr:cNvSpPr/>
      </xdr:nvSpPr>
      <xdr:spPr>
        <a:xfrm>
          <a:off x="2159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73677</xdr:rowOff>
    </xdr:from>
    <xdr:ext cx="762000" cy="259045"/>
    <xdr:sp macro="" textlink="">
      <xdr:nvSpPr>
        <xdr:cNvPr id="394" name="テキスト ボックス 393"/>
        <xdr:cNvSpPr txBox="1"/>
      </xdr:nvSpPr>
      <xdr:spPr>
        <a:xfrm>
          <a:off x="1828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44450</xdr:rowOff>
    </xdr:from>
    <xdr:to>
      <xdr:col>1</xdr:col>
      <xdr:colOff>676275</xdr:colOff>
      <xdr:row>81</xdr:row>
      <xdr:rowOff>146050</xdr:rowOff>
    </xdr:to>
    <xdr:sp macro="" textlink="">
      <xdr:nvSpPr>
        <xdr:cNvPr id="395" name="円/楕円 394"/>
        <xdr:cNvSpPr/>
      </xdr:nvSpPr>
      <xdr:spPr>
        <a:xfrm>
          <a:off x="1270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130827</xdr:rowOff>
    </xdr:from>
    <xdr:ext cx="762000" cy="259045"/>
    <xdr:sp macro="" textlink="">
      <xdr:nvSpPr>
        <xdr:cNvPr id="396" name="テキスト ボックス 395"/>
        <xdr:cNvSpPr txBox="1"/>
      </xdr:nvSpPr>
      <xdr:spPr>
        <a:xfrm>
          <a:off x="939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類似団体と比較すると、公債費以外に係る経常収支比率は低い水準であるため、今後も引き続き適正な執行管理に努める。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42418</xdr:rowOff>
    </xdr:from>
    <xdr:to>
      <xdr:col>24</xdr:col>
      <xdr:colOff>31750</xdr:colOff>
      <xdr:row>79</xdr:row>
      <xdr:rowOff>120142</xdr:rowOff>
    </xdr:to>
    <xdr:cxnSp macro="">
      <xdr:nvCxnSpPr>
        <xdr:cNvPr id="422" name="直線コネクタ 421"/>
        <xdr:cNvCxnSpPr/>
      </xdr:nvCxnSpPr>
      <xdr:spPr>
        <a:xfrm flipV="1">
          <a:off x="16510000" y="12901168"/>
          <a:ext cx="0" cy="76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92219</xdr:rowOff>
    </xdr:from>
    <xdr:ext cx="762000" cy="259045"/>
    <xdr:sp macro="" textlink="">
      <xdr:nvSpPr>
        <xdr:cNvPr id="423" name="公債費以外最小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79</xdr:row>
      <xdr:rowOff>120142</xdr:rowOff>
    </xdr:from>
    <xdr:to>
      <xdr:col>24</xdr:col>
      <xdr:colOff>120650</xdr:colOff>
      <xdr:row>79</xdr:row>
      <xdr:rowOff>120142</xdr:rowOff>
    </xdr:to>
    <xdr:cxnSp macro="">
      <xdr:nvCxnSpPr>
        <xdr:cNvPr id="424" name="直線コネクタ 423"/>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128795</xdr:rowOff>
    </xdr:from>
    <xdr:ext cx="762000" cy="259045"/>
    <xdr:sp macro="" textlink="">
      <xdr:nvSpPr>
        <xdr:cNvPr id="425" name="公債費以外最大値テキスト"/>
        <xdr:cNvSpPr txBox="1"/>
      </xdr:nvSpPr>
      <xdr:spPr>
        <a:xfrm>
          <a:off x="16598900" y="126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75</xdr:row>
      <xdr:rowOff>42418</xdr:rowOff>
    </xdr:from>
    <xdr:to>
      <xdr:col>24</xdr:col>
      <xdr:colOff>120650</xdr:colOff>
      <xdr:row>75</xdr:row>
      <xdr:rowOff>42418</xdr:rowOff>
    </xdr:to>
    <xdr:cxnSp macro="">
      <xdr:nvCxnSpPr>
        <xdr:cNvPr id="426" name="直線コネクタ 425"/>
        <xdr:cNvCxnSpPr/>
      </xdr:nvCxnSpPr>
      <xdr:spPr>
        <a:xfrm>
          <a:off x="16421100" y="1290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69850</xdr:rowOff>
    </xdr:to>
    <xdr:cxnSp macro="">
      <xdr:nvCxnSpPr>
        <xdr:cNvPr id="427" name="直線コネクタ 426"/>
        <xdr:cNvCxnSpPr/>
      </xdr:nvCxnSpPr>
      <xdr:spPr>
        <a:xfrm>
          <a:off x="15671800" y="12814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29" name="フローチャート :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24130</xdr:rowOff>
    </xdr:to>
    <xdr:cxnSp macro="">
      <xdr:nvCxnSpPr>
        <xdr:cNvPr id="430" name="直線コネクタ 429"/>
        <xdr:cNvCxnSpPr/>
      </xdr:nvCxnSpPr>
      <xdr:spPr>
        <a:xfrm flipV="1">
          <a:off x="14782800" y="12814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31" name="フローチャート : 判断 430"/>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32" name="テキスト ボックス 431"/>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75</xdr:row>
      <xdr:rowOff>24130</xdr:rowOff>
    </xdr:to>
    <xdr:cxnSp macro="">
      <xdr:nvCxnSpPr>
        <xdr:cNvPr id="433" name="直線コネクタ 432"/>
        <xdr:cNvCxnSpPr/>
      </xdr:nvCxnSpPr>
      <xdr:spPr>
        <a:xfrm>
          <a:off x="13893800" y="127182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21337</xdr:rowOff>
    </xdr:from>
    <xdr:to>
      <xdr:col>21</xdr:col>
      <xdr:colOff>412750</xdr:colOff>
      <xdr:row>76</xdr:row>
      <xdr:rowOff>122937</xdr:rowOff>
    </xdr:to>
    <xdr:sp macro="" textlink="">
      <xdr:nvSpPr>
        <xdr:cNvPr id="434" name="フローチャート : 判断 433"/>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107714</xdr:rowOff>
    </xdr:from>
    <xdr:ext cx="762000" cy="259045"/>
    <xdr:sp macro="" textlink="">
      <xdr:nvSpPr>
        <xdr:cNvPr id="435" name="テキスト ボックス 434"/>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30988</xdr:rowOff>
    </xdr:from>
    <xdr:to>
      <xdr:col>20</xdr:col>
      <xdr:colOff>158750</xdr:colOff>
      <xdr:row>75</xdr:row>
      <xdr:rowOff>42418</xdr:rowOff>
    </xdr:to>
    <xdr:cxnSp macro="">
      <xdr:nvCxnSpPr>
        <xdr:cNvPr id="436" name="直線コネクタ 435"/>
        <xdr:cNvCxnSpPr/>
      </xdr:nvCxnSpPr>
      <xdr:spPr>
        <a:xfrm flipV="1">
          <a:off x="13004800" y="127182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94487</xdr:rowOff>
    </xdr:from>
    <xdr:to>
      <xdr:col>20</xdr:col>
      <xdr:colOff>209550</xdr:colOff>
      <xdr:row>77</xdr:row>
      <xdr:rowOff>24637</xdr:rowOff>
    </xdr:to>
    <xdr:sp macro="" textlink="">
      <xdr:nvSpPr>
        <xdr:cNvPr id="437" name="フローチャート : 判断 436"/>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38" name="テキスト ボックス 437"/>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39" name="フローチャート : 判断 438"/>
        <xdr:cNvSpPr/>
      </xdr:nvSpPr>
      <xdr:spPr>
        <a:xfrm>
          <a:off x="12954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40" name="テキスト ボックス 439"/>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46" name="円/楕円 445"/>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99077</xdr:rowOff>
    </xdr:from>
    <xdr:ext cx="762000" cy="259045"/>
    <xdr:sp macro="" textlink="">
      <xdr:nvSpPr>
        <xdr:cNvPr id="447"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8" name="円/楕円 447"/>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9" name="テキスト ボックス 448"/>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0" name="円/楕円 449"/>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1" name="テキスト ボックス 450"/>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151638</xdr:rowOff>
    </xdr:from>
    <xdr:to>
      <xdr:col>20</xdr:col>
      <xdr:colOff>209550</xdr:colOff>
      <xdr:row>74</xdr:row>
      <xdr:rowOff>81788</xdr:rowOff>
    </xdr:to>
    <xdr:sp macro="" textlink="">
      <xdr:nvSpPr>
        <xdr:cNvPr id="452" name="円/楕円 451"/>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91965</xdr:rowOff>
    </xdr:from>
    <xdr:ext cx="762000" cy="259045"/>
    <xdr:sp macro="" textlink="">
      <xdr:nvSpPr>
        <xdr:cNvPr id="453" name="テキスト ボックス 452"/>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4" name="円/楕円 453"/>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55" name="テキスト ボックス 454"/>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兵庫県赤穂市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96253</xdr:rowOff>
    </xdr:from>
    <xdr:to>
      <xdr:col>4</xdr:col>
      <xdr:colOff>1117600</xdr:colOff>
      <xdr:row>13</xdr:row>
      <xdr:rowOff>110884</xdr:rowOff>
    </xdr:to>
    <xdr:cxnSp macro="">
      <xdr:nvCxnSpPr>
        <xdr:cNvPr id="50" name="直線コネクタ 49"/>
        <xdr:cNvCxnSpPr/>
      </xdr:nvCxnSpPr>
      <xdr:spPr bwMode="auto">
        <a:xfrm>
          <a:off x="5003800" y="2372728"/>
          <a:ext cx="6477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99445</xdr:rowOff>
    </xdr:from>
    <xdr:ext cx="762000" cy="259045"/>
    <xdr:sp macro="" textlink="">
      <xdr:nvSpPr>
        <xdr:cNvPr id="51" name="人口1人当たり決算額の推移平均値テキスト130"/>
        <xdr:cNvSpPr txBox="1"/>
      </xdr:nvSpPr>
      <xdr:spPr>
        <a:xfrm>
          <a:off x="5740400" y="27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155727</xdr:rowOff>
    </xdr:from>
    <xdr:to>
      <xdr:col>4</xdr:col>
      <xdr:colOff>469900</xdr:colOff>
      <xdr:row>13</xdr:row>
      <xdr:rowOff>96253</xdr:rowOff>
    </xdr:to>
    <xdr:cxnSp macro="">
      <xdr:nvCxnSpPr>
        <xdr:cNvPr id="53" name="直線コネクタ 52"/>
        <xdr:cNvCxnSpPr/>
      </xdr:nvCxnSpPr>
      <xdr:spPr bwMode="auto">
        <a:xfrm>
          <a:off x="4305300" y="2260752"/>
          <a:ext cx="698500" cy="11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154385</xdr:rowOff>
    </xdr:from>
    <xdr:ext cx="736600" cy="259045"/>
    <xdr:sp macro="" textlink="">
      <xdr:nvSpPr>
        <xdr:cNvPr id="55" name="テキスト ボックス 54"/>
        <xdr:cNvSpPr txBox="1"/>
      </xdr:nvSpPr>
      <xdr:spPr>
        <a:xfrm>
          <a:off x="4622800" y="277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155727</xdr:rowOff>
    </xdr:from>
    <xdr:to>
      <xdr:col>3</xdr:col>
      <xdr:colOff>904875</xdr:colOff>
      <xdr:row>13</xdr:row>
      <xdr:rowOff>90538</xdr:rowOff>
    </xdr:to>
    <xdr:cxnSp macro="">
      <xdr:nvCxnSpPr>
        <xdr:cNvPr id="56" name="直線コネクタ 55"/>
        <xdr:cNvCxnSpPr/>
      </xdr:nvCxnSpPr>
      <xdr:spPr bwMode="auto">
        <a:xfrm flipV="1">
          <a:off x="3606800" y="2260752"/>
          <a:ext cx="698500" cy="106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54030</xdr:rowOff>
    </xdr:from>
    <xdr:ext cx="762000" cy="259045"/>
    <xdr:sp macro="" textlink="">
      <xdr:nvSpPr>
        <xdr:cNvPr id="58" name="テキスト ボックス 57"/>
        <xdr:cNvSpPr txBox="1"/>
      </xdr:nvSpPr>
      <xdr:spPr>
        <a:xfrm>
          <a:off x="39243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90538</xdr:rowOff>
    </xdr:from>
    <xdr:to>
      <xdr:col>3</xdr:col>
      <xdr:colOff>206375</xdr:colOff>
      <xdr:row>13</xdr:row>
      <xdr:rowOff>153861</xdr:rowOff>
    </xdr:to>
    <xdr:cxnSp macro="">
      <xdr:nvCxnSpPr>
        <xdr:cNvPr id="59" name="直線コネクタ 58"/>
        <xdr:cNvCxnSpPr/>
      </xdr:nvCxnSpPr>
      <xdr:spPr bwMode="auto">
        <a:xfrm flipV="1">
          <a:off x="2908300" y="2367013"/>
          <a:ext cx="698500" cy="6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60084</xdr:rowOff>
    </xdr:from>
    <xdr:to>
      <xdr:col>5</xdr:col>
      <xdr:colOff>34925</xdr:colOff>
      <xdr:row>13</xdr:row>
      <xdr:rowOff>161684</xdr:rowOff>
    </xdr:to>
    <xdr:sp macro="" textlink="">
      <xdr:nvSpPr>
        <xdr:cNvPr id="69" name="円/楕円 68"/>
        <xdr:cNvSpPr/>
      </xdr:nvSpPr>
      <xdr:spPr bwMode="auto">
        <a:xfrm>
          <a:off x="5600700" y="233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140111</xdr:rowOff>
    </xdr:from>
    <xdr:ext cx="762000" cy="259045"/>
    <xdr:sp macro="" textlink="">
      <xdr:nvSpPr>
        <xdr:cNvPr id="70" name="人口1人当たり決算額の推移該当値テキスト130"/>
        <xdr:cNvSpPr txBox="1"/>
      </xdr:nvSpPr>
      <xdr:spPr>
        <a:xfrm>
          <a:off x="5740400" y="224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80,673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45453</xdr:rowOff>
    </xdr:from>
    <xdr:to>
      <xdr:col>4</xdr:col>
      <xdr:colOff>520700</xdr:colOff>
      <xdr:row>13</xdr:row>
      <xdr:rowOff>147053</xdr:rowOff>
    </xdr:to>
    <xdr:sp macro="" textlink="">
      <xdr:nvSpPr>
        <xdr:cNvPr id="71" name="円/楕円 70"/>
        <xdr:cNvSpPr/>
      </xdr:nvSpPr>
      <xdr:spPr bwMode="auto">
        <a:xfrm>
          <a:off x="4953000" y="232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157230</xdr:rowOff>
    </xdr:from>
    <xdr:ext cx="736600" cy="259045"/>
    <xdr:sp macro="" textlink="">
      <xdr:nvSpPr>
        <xdr:cNvPr id="72" name="テキスト ボックス 71"/>
        <xdr:cNvSpPr txBox="1"/>
      </xdr:nvSpPr>
      <xdr:spPr>
        <a:xfrm>
          <a:off x="4622800" y="209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81,057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104927</xdr:rowOff>
    </xdr:from>
    <xdr:to>
      <xdr:col>3</xdr:col>
      <xdr:colOff>955675</xdr:colOff>
      <xdr:row>13</xdr:row>
      <xdr:rowOff>35077</xdr:rowOff>
    </xdr:to>
    <xdr:sp macro="" textlink="">
      <xdr:nvSpPr>
        <xdr:cNvPr id="73" name="円/楕円 72"/>
        <xdr:cNvSpPr/>
      </xdr:nvSpPr>
      <xdr:spPr bwMode="auto">
        <a:xfrm>
          <a:off x="4254500" y="220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45254</xdr:rowOff>
    </xdr:from>
    <xdr:ext cx="762000" cy="259045"/>
    <xdr:sp macro="" textlink="">
      <xdr:nvSpPr>
        <xdr:cNvPr id="74" name="テキスト ボックス 73"/>
        <xdr:cNvSpPr txBox="1"/>
      </xdr:nvSpPr>
      <xdr:spPr>
        <a:xfrm>
          <a:off x="3924300" y="19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83,996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39738</xdr:rowOff>
    </xdr:from>
    <xdr:to>
      <xdr:col>3</xdr:col>
      <xdr:colOff>257175</xdr:colOff>
      <xdr:row>13</xdr:row>
      <xdr:rowOff>141338</xdr:rowOff>
    </xdr:to>
    <xdr:sp macro="" textlink="">
      <xdr:nvSpPr>
        <xdr:cNvPr id="75" name="円/楕円 74"/>
        <xdr:cNvSpPr/>
      </xdr:nvSpPr>
      <xdr:spPr bwMode="auto">
        <a:xfrm>
          <a:off x="3556000" y="2316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151515</xdr:rowOff>
    </xdr:from>
    <xdr:ext cx="762000" cy="259045"/>
    <xdr:sp macro="" textlink="">
      <xdr:nvSpPr>
        <xdr:cNvPr id="76" name="テキスト ボックス 75"/>
        <xdr:cNvSpPr txBox="1"/>
      </xdr:nvSpPr>
      <xdr:spPr>
        <a:xfrm>
          <a:off x="3225800" y="208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81,207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103061</xdr:rowOff>
    </xdr:from>
    <xdr:to>
      <xdr:col>2</xdr:col>
      <xdr:colOff>692150</xdr:colOff>
      <xdr:row>14</xdr:row>
      <xdr:rowOff>33211</xdr:rowOff>
    </xdr:to>
    <xdr:sp macro="" textlink="">
      <xdr:nvSpPr>
        <xdr:cNvPr id="77" name="円/楕円 76"/>
        <xdr:cNvSpPr/>
      </xdr:nvSpPr>
      <xdr:spPr bwMode="auto">
        <a:xfrm>
          <a:off x="2857500" y="237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43388</xdr:rowOff>
    </xdr:from>
    <xdr:ext cx="762000" cy="259045"/>
    <xdr:sp macro="" textlink="">
      <xdr:nvSpPr>
        <xdr:cNvPr id="78" name="テキスト ボックス 77"/>
        <xdr:cNvSpPr txBox="1"/>
      </xdr:nvSpPr>
      <xdr:spPr>
        <a:xfrm>
          <a:off x="2527300" y="214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171844</xdr:rowOff>
    </xdr:from>
    <xdr:to>
      <xdr:col>4</xdr:col>
      <xdr:colOff>1117600</xdr:colOff>
      <xdr:row>35</xdr:row>
      <xdr:rowOff>197523</xdr:rowOff>
    </xdr:to>
    <xdr:cxnSp macro="">
      <xdr:nvCxnSpPr>
        <xdr:cNvPr id="112" name="直線コネクタ 111"/>
        <xdr:cNvCxnSpPr/>
      </xdr:nvCxnSpPr>
      <xdr:spPr bwMode="auto">
        <a:xfrm>
          <a:off x="5003800" y="6782194"/>
          <a:ext cx="647700" cy="25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182300</xdr:rowOff>
    </xdr:from>
    <xdr:ext cx="762000" cy="259045"/>
    <xdr:sp macro="" textlink="">
      <xdr:nvSpPr>
        <xdr:cNvPr id="113" name="人口1人当たり決算額の推移平均値テキスト445"/>
        <xdr:cNvSpPr txBox="1"/>
      </xdr:nvSpPr>
      <xdr:spPr>
        <a:xfrm>
          <a:off x="5740400" y="67926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137858</xdr:rowOff>
    </xdr:from>
    <xdr:to>
      <xdr:col>4</xdr:col>
      <xdr:colOff>469900</xdr:colOff>
      <xdr:row>35</xdr:row>
      <xdr:rowOff>171844</xdr:rowOff>
    </xdr:to>
    <xdr:cxnSp macro="">
      <xdr:nvCxnSpPr>
        <xdr:cNvPr id="115" name="直線コネクタ 114"/>
        <xdr:cNvCxnSpPr/>
      </xdr:nvCxnSpPr>
      <xdr:spPr bwMode="auto">
        <a:xfrm>
          <a:off x="4305300" y="6748208"/>
          <a:ext cx="698500" cy="3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213669</xdr:rowOff>
    </xdr:from>
    <xdr:ext cx="736600" cy="259045"/>
    <xdr:sp macro="" textlink="">
      <xdr:nvSpPr>
        <xdr:cNvPr id="117" name="テキスト ボックス 116"/>
        <xdr:cNvSpPr txBox="1"/>
      </xdr:nvSpPr>
      <xdr:spPr>
        <a:xfrm>
          <a:off x="4622800" y="682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65621</xdr:rowOff>
    </xdr:from>
    <xdr:to>
      <xdr:col>3</xdr:col>
      <xdr:colOff>904875</xdr:colOff>
      <xdr:row>35</xdr:row>
      <xdr:rowOff>137858</xdr:rowOff>
    </xdr:to>
    <xdr:cxnSp macro="">
      <xdr:nvCxnSpPr>
        <xdr:cNvPr id="118" name="直線コネクタ 117"/>
        <xdr:cNvCxnSpPr/>
      </xdr:nvCxnSpPr>
      <xdr:spPr bwMode="auto">
        <a:xfrm>
          <a:off x="3606800" y="6675971"/>
          <a:ext cx="698500" cy="7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10414</xdr:rowOff>
    </xdr:from>
    <xdr:to>
      <xdr:col>3</xdr:col>
      <xdr:colOff>206375</xdr:colOff>
      <xdr:row>35</xdr:row>
      <xdr:rowOff>65621</xdr:rowOff>
    </xdr:to>
    <xdr:cxnSp macro="">
      <xdr:nvCxnSpPr>
        <xdr:cNvPr id="121" name="直線コネクタ 120"/>
        <xdr:cNvCxnSpPr/>
      </xdr:nvCxnSpPr>
      <xdr:spPr bwMode="auto">
        <a:xfrm>
          <a:off x="2908300" y="6620764"/>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146723</xdr:rowOff>
    </xdr:from>
    <xdr:to>
      <xdr:col>5</xdr:col>
      <xdr:colOff>34925</xdr:colOff>
      <xdr:row>35</xdr:row>
      <xdr:rowOff>248323</xdr:rowOff>
    </xdr:to>
    <xdr:sp macro="" textlink="">
      <xdr:nvSpPr>
        <xdr:cNvPr id="131" name="円/楕円 130"/>
        <xdr:cNvSpPr/>
      </xdr:nvSpPr>
      <xdr:spPr bwMode="auto">
        <a:xfrm>
          <a:off x="5600700" y="675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334700</xdr:rowOff>
    </xdr:from>
    <xdr:ext cx="762000" cy="259045"/>
    <xdr:sp macro="" textlink="">
      <xdr:nvSpPr>
        <xdr:cNvPr id="132" name="人口1人当たり決算額の推移該当値テキスト445"/>
        <xdr:cNvSpPr txBox="1"/>
      </xdr:nvSpPr>
      <xdr:spPr>
        <a:xfrm>
          <a:off x="5740400" y="660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121044</xdr:rowOff>
    </xdr:from>
    <xdr:to>
      <xdr:col>4</xdr:col>
      <xdr:colOff>520700</xdr:colOff>
      <xdr:row>35</xdr:row>
      <xdr:rowOff>222644</xdr:rowOff>
    </xdr:to>
    <xdr:sp macro="" textlink="">
      <xdr:nvSpPr>
        <xdr:cNvPr id="133" name="円/楕円 132"/>
        <xdr:cNvSpPr/>
      </xdr:nvSpPr>
      <xdr:spPr bwMode="auto">
        <a:xfrm>
          <a:off x="4953000" y="673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232821</xdr:rowOff>
    </xdr:from>
    <xdr:ext cx="736600" cy="259045"/>
    <xdr:sp macro="" textlink="">
      <xdr:nvSpPr>
        <xdr:cNvPr id="134" name="テキスト ボックス 133"/>
        <xdr:cNvSpPr txBox="1"/>
      </xdr:nvSpPr>
      <xdr:spPr>
        <a:xfrm>
          <a:off x="4622800" y="6500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87058</xdr:rowOff>
    </xdr:from>
    <xdr:to>
      <xdr:col>3</xdr:col>
      <xdr:colOff>955675</xdr:colOff>
      <xdr:row>35</xdr:row>
      <xdr:rowOff>188658</xdr:rowOff>
    </xdr:to>
    <xdr:sp macro="" textlink="">
      <xdr:nvSpPr>
        <xdr:cNvPr id="135" name="円/楕円 134"/>
        <xdr:cNvSpPr/>
      </xdr:nvSpPr>
      <xdr:spPr bwMode="auto">
        <a:xfrm>
          <a:off x="4254500" y="669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173435</xdr:rowOff>
    </xdr:from>
    <xdr:ext cx="762000" cy="259045"/>
    <xdr:sp macro="" textlink="">
      <xdr:nvSpPr>
        <xdr:cNvPr id="136" name="テキスト ボックス 135"/>
        <xdr:cNvSpPr txBox="1"/>
      </xdr:nvSpPr>
      <xdr:spPr>
        <a:xfrm>
          <a:off x="3924300" y="678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14821</xdr:rowOff>
    </xdr:from>
    <xdr:to>
      <xdr:col>3</xdr:col>
      <xdr:colOff>257175</xdr:colOff>
      <xdr:row>35</xdr:row>
      <xdr:rowOff>116421</xdr:rowOff>
    </xdr:to>
    <xdr:sp macro="" textlink="">
      <xdr:nvSpPr>
        <xdr:cNvPr id="137" name="円/楕円 136"/>
        <xdr:cNvSpPr/>
      </xdr:nvSpPr>
      <xdr:spPr bwMode="auto">
        <a:xfrm>
          <a:off x="3556000" y="662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126598</xdr:rowOff>
    </xdr:from>
    <xdr:ext cx="762000" cy="259045"/>
    <xdr:sp macro="" textlink="">
      <xdr:nvSpPr>
        <xdr:cNvPr id="138" name="テキスト ボックス 137"/>
        <xdr:cNvSpPr txBox="1"/>
      </xdr:nvSpPr>
      <xdr:spPr>
        <a:xfrm>
          <a:off x="3225800" y="639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302514</xdr:rowOff>
    </xdr:from>
    <xdr:to>
      <xdr:col>2</xdr:col>
      <xdr:colOff>692150</xdr:colOff>
      <xdr:row>35</xdr:row>
      <xdr:rowOff>61214</xdr:rowOff>
    </xdr:to>
    <xdr:sp macro="" textlink="">
      <xdr:nvSpPr>
        <xdr:cNvPr id="139" name="円/楕円 138"/>
        <xdr:cNvSpPr/>
      </xdr:nvSpPr>
      <xdr:spPr bwMode="auto">
        <a:xfrm>
          <a:off x="2857500" y="6569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71391</xdr:rowOff>
    </xdr:from>
    <xdr:ext cx="762000" cy="259045"/>
    <xdr:sp macro="" textlink="">
      <xdr:nvSpPr>
        <xdr:cNvPr id="140" name="テキスト ボックス 139"/>
        <xdr:cNvSpPr txBox="1"/>
      </xdr:nvSpPr>
      <xdr:spPr>
        <a:xfrm>
          <a:off x="2527300" y="63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地方交付税に臨時財政対策債を含めた実質的な地方交付税総額の増加や償還のピークを過ぎたことによる公債費の減少等により、実質収支額は黒字の状態が続いており財政調整基金への積立額も増加傾向にあ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年度においては、実質的な地方交付税総額が減少したが、単年度収支は黒字化し、実質単年度収支も昨年以上の黒字となっている。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年度以降、赤字額を生じた会計はなく、いずれも黒字であるため、連結実質赤字比率はなく、今後についても赤字額を生じない見込みである。</a:t>
          </a:r>
        </a:p>
        <a:p>
          <a:r>
            <a:rPr kumimoji="1" lang="ja-JP" altLang="en-US" sz="1400">
              <a:latin typeface="ＭＳ ゴシック" pitchFamily="49" charset="-128"/>
              <a:ea typeface="ＭＳ ゴシック" pitchFamily="49" charset="-128"/>
            </a:rPr>
            <a:t>　黒字額の構成については、流動資産の多い病院事業会計が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割を超える割合を占め、水道事業会計、一般会計の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つの会計で</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割程度を占めている。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「元利償還金」と「公営企業債の元利償還金に対する繰入金」が大きな割合を占めているが、償還ピークが過ぎたことにより、平成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年連続で総額が減少していたが、平成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年度は公営企業債の元利償還金に対する繰入金の増加により総額が微増した。平成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土地開発公社の解散に係る第三セクター等改革推進債の発行や、今後生じる喫緊の行政課題に対応するための、起債を活用した投資的事業の増嵩によって、元利償還金の増額が見込まれるため、今後は増加傾向に転じ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将来負担額のうち大きな割合を占める「一般会計等に係る地方債の現在高」及び「公営企業債等繰入見込額」については、近年減少傾向にあったが、平成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土地開発公社の解散に係る第三セクター等改革推進債の発行や、今後生じる喫緊の行政課題に対応するための、起債を活用した投資的事業の増嵩により、元利償還金の増額が見込まれるため、今後は増加傾向に転じる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25030493</v>
      </c>
      <c r="BO4" s="349"/>
      <c r="BP4" s="349"/>
      <c r="BQ4" s="349"/>
      <c r="BR4" s="349"/>
      <c r="BS4" s="349"/>
      <c r="BT4" s="349"/>
      <c r="BU4" s="350"/>
      <c r="BV4" s="348">
        <v>20167377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24764033</v>
      </c>
      <c r="BO5" s="386"/>
      <c r="BP5" s="386"/>
      <c r="BQ5" s="386"/>
      <c r="BR5" s="386"/>
      <c r="BS5" s="386"/>
      <c r="BT5" s="386"/>
      <c r="BU5" s="387"/>
      <c r="BV5" s="385">
        <v>19905642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87.5</v>
      </c>
      <c r="CU5" s="383"/>
      <c r="CV5" s="383"/>
      <c r="CW5" s="383"/>
      <c r="CX5" s="383"/>
      <c r="CY5" s="383"/>
      <c r="CZ5" s="383"/>
      <c r="DA5" s="384"/>
      <c r="DB5" s="382">
        <v>84.8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266460</v>
      </c>
      <c r="BO6" s="386"/>
      <c r="BP6" s="386"/>
      <c r="BQ6" s="386"/>
      <c r="BR6" s="386"/>
      <c r="BS6" s="386"/>
      <c r="BT6" s="386"/>
      <c r="BU6" s="387"/>
      <c r="BV6" s="385">
        <v>261735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96.5</v>
      </c>
      <c r="CU6" s="423"/>
      <c r="CV6" s="423"/>
      <c r="CW6" s="423"/>
      <c r="CX6" s="423"/>
      <c r="CY6" s="423"/>
      <c r="CZ6" s="423"/>
      <c r="DA6" s="424"/>
      <c r="DB6" s="422">
        <v>92.8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21163</v>
      </c>
      <c r="BO7" s="386"/>
      <c r="BP7" s="386"/>
      <c r="BQ7" s="386"/>
      <c r="BR7" s="386"/>
      <c r="BS7" s="386"/>
      <c r="BT7" s="386"/>
      <c r="BU7" s="387"/>
      <c r="BV7" s="385">
        <v>45033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12331429</v>
      </c>
      <c r="CU7" s="386"/>
      <c r="CV7" s="386"/>
      <c r="CW7" s="386"/>
      <c r="CX7" s="386"/>
      <c r="CY7" s="386"/>
      <c r="CZ7" s="386"/>
      <c r="DA7" s="387"/>
      <c r="DB7" s="385">
        <v>12391722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245297</v>
      </c>
      <c r="BO8" s="386"/>
      <c r="BP8" s="386"/>
      <c r="BQ8" s="386"/>
      <c r="BR8" s="386"/>
      <c r="BS8" s="386"/>
      <c r="BT8" s="386"/>
      <c r="BU8" s="387"/>
      <c r="BV8" s="385">
        <v>216702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50523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28595</v>
      </c>
      <c r="BO9" s="386"/>
      <c r="BP9" s="386"/>
      <c r="BQ9" s="386"/>
      <c r="BR9" s="386"/>
      <c r="BS9" s="386"/>
      <c r="BT9" s="386"/>
      <c r="BU9" s="387"/>
      <c r="BV9" s="385">
        <v>-17670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17.5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51794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232662</v>
      </c>
      <c r="BO10" s="386"/>
      <c r="BP10" s="386"/>
      <c r="BQ10" s="386"/>
      <c r="BR10" s="386"/>
      <c r="BS10" s="386"/>
      <c r="BT10" s="386"/>
      <c r="BU10" s="387"/>
      <c r="BV10" s="385">
        <v>233501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50298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49986</v>
      </c>
      <c r="S13" s="467"/>
      <c r="T13" s="467"/>
      <c r="U13" s="467"/>
      <c r="V13" s="468"/>
      <c r="W13" s="401" t="s">
        <v>122</v>
      </c>
      <c r="X13" s="402"/>
      <c r="Y13" s="402"/>
      <c r="Z13" s="402"/>
      <c r="AA13" s="402"/>
      <c r="AB13" s="392"/>
      <c r="AC13" s="436">
        <v>458</v>
      </c>
      <c r="AD13" s="437"/>
      <c r="AE13" s="437"/>
      <c r="AF13" s="437"/>
      <c r="AG13" s="476"/>
      <c r="AH13" s="436">
        <v>620</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261257</v>
      </c>
      <c r="BO13" s="386"/>
      <c r="BP13" s="386"/>
      <c r="BQ13" s="386"/>
      <c r="BR13" s="386"/>
      <c r="BS13" s="386"/>
      <c r="BT13" s="386"/>
      <c r="BU13" s="387"/>
      <c r="BV13" s="385">
        <v>215831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50512</v>
      </c>
      <c r="S14" s="467"/>
      <c r="T14" s="467"/>
      <c r="U14" s="467"/>
      <c r="V14" s="468"/>
      <c r="W14" s="375"/>
      <c r="X14" s="376"/>
      <c r="Y14" s="376"/>
      <c r="Z14" s="376"/>
      <c r="AA14" s="376"/>
      <c r="AB14" s="365"/>
      <c r="AC14" s="469">
        <v>2.1</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137.69999999999999</v>
      </c>
      <c r="CU14" s="481"/>
      <c r="CV14" s="481"/>
      <c r="CW14" s="481"/>
      <c r="CX14" s="481"/>
      <c r="CY14" s="481"/>
      <c r="CZ14" s="481"/>
      <c r="DA14" s="482"/>
      <c r="DB14" s="480">
        <v>142.6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50201</v>
      </c>
      <c r="S15" s="467"/>
      <c r="T15" s="467"/>
      <c r="U15" s="467"/>
      <c r="V15" s="468"/>
      <c r="W15" s="401" t="s">
        <v>129</v>
      </c>
      <c r="X15" s="402"/>
      <c r="Y15" s="402"/>
      <c r="Z15" s="402"/>
      <c r="AA15" s="402"/>
      <c r="AB15" s="392"/>
      <c r="AC15" s="436">
        <v>7427</v>
      </c>
      <c r="AD15" s="437"/>
      <c r="AE15" s="437"/>
      <c r="AF15" s="437"/>
      <c r="AG15" s="476"/>
      <c r="AH15" s="436">
        <v>8141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6590731</v>
      </c>
      <c r="BO15" s="349"/>
      <c r="BP15" s="349"/>
      <c r="BQ15" s="349"/>
      <c r="BR15" s="349"/>
      <c r="BS15" s="349"/>
      <c r="BT15" s="349"/>
      <c r="BU15" s="350"/>
      <c r="BV15" s="348">
        <v>6598051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34.6</v>
      </c>
      <c r="AD16" s="470"/>
      <c r="AE16" s="470"/>
      <c r="AF16" s="470"/>
      <c r="AG16" s="471"/>
      <c r="AH16" s="469">
        <v>35.5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9175522</v>
      </c>
      <c r="BO16" s="386"/>
      <c r="BP16" s="386"/>
      <c r="BQ16" s="386"/>
      <c r="BR16" s="386"/>
      <c r="BS16" s="386"/>
      <c r="BT16" s="386"/>
      <c r="BU16" s="387"/>
      <c r="BV16" s="385">
        <v>9344832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13591</v>
      </c>
      <c r="AD17" s="437"/>
      <c r="AE17" s="437"/>
      <c r="AF17" s="437"/>
      <c r="AG17" s="476"/>
      <c r="AH17" s="436">
        <v>14057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8574546</v>
      </c>
      <c r="BO17" s="386"/>
      <c r="BP17" s="386"/>
      <c r="BQ17" s="386"/>
      <c r="BR17" s="386"/>
      <c r="BS17" s="386"/>
      <c r="BT17" s="386"/>
      <c r="BU17" s="387"/>
      <c r="BV17" s="385">
        <v>8556993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126.88</v>
      </c>
      <c r="M18" s="498"/>
      <c r="N18" s="498"/>
      <c r="O18" s="498"/>
      <c r="P18" s="498"/>
      <c r="Q18" s="498"/>
      <c r="R18" s="499"/>
      <c r="S18" s="499"/>
      <c r="T18" s="499"/>
      <c r="U18" s="499"/>
      <c r="V18" s="500"/>
      <c r="W18" s="403"/>
      <c r="X18" s="404"/>
      <c r="Y18" s="404"/>
      <c r="Z18" s="404"/>
      <c r="AA18" s="404"/>
      <c r="AB18" s="395"/>
      <c r="AC18" s="501">
        <v>63.3</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10903376</v>
      </c>
      <c r="BO18" s="386"/>
      <c r="BP18" s="386"/>
      <c r="BQ18" s="386"/>
      <c r="BR18" s="386"/>
      <c r="BS18" s="386"/>
      <c r="BT18" s="386"/>
      <c r="BU18" s="387"/>
      <c r="BV18" s="385">
        <v>10596326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14364784</v>
      </c>
      <c r="BO19" s="386"/>
      <c r="BP19" s="386"/>
      <c r="BQ19" s="386"/>
      <c r="BR19" s="386"/>
      <c r="BS19" s="386"/>
      <c r="BT19" s="386"/>
      <c r="BU19" s="387"/>
      <c r="BV19" s="385">
        <v>14140132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18826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39" t="s">
        <v>148</v>
      </c>
      <c r="AI22" s="402"/>
      <c r="AJ22" s="402"/>
      <c r="AK22" s="402"/>
      <c r="AL22" s="392"/>
      <c r="AM22" s="539" t="s">
        <v>149</v>
      </c>
      <c r="AN22" s="540"/>
      <c r="AO22" s="540"/>
      <c r="AP22" s="540"/>
      <c r="AQ22" s="540"/>
      <c r="AR22" s="541"/>
      <c r="AS22" s="524" t="s">
        <v>146</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150</v>
      </c>
      <c r="AZ23" s="346"/>
      <c r="BA23" s="346"/>
      <c r="BB23" s="346"/>
      <c r="BC23" s="346"/>
      <c r="BD23" s="346"/>
      <c r="BE23" s="346"/>
      <c r="BF23" s="346"/>
      <c r="BG23" s="346"/>
      <c r="BH23" s="346"/>
      <c r="BI23" s="346"/>
      <c r="BJ23" s="346"/>
      <c r="BK23" s="346"/>
      <c r="BL23" s="346"/>
      <c r="BM23" s="347"/>
      <c r="BN23" s="385">
        <v>27072925</v>
      </c>
      <c r="BO23" s="386"/>
      <c r="BP23" s="386"/>
      <c r="BQ23" s="386"/>
      <c r="BR23" s="386"/>
      <c r="BS23" s="386"/>
      <c r="BT23" s="386"/>
      <c r="BU23" s="387"/>
      <c r="BV23" s="385">
        <v>22887264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8940</v>
      </c>
      <c r="R24" s="437"/>
      <c r="S24" s="437"/>
      <c r="T24" s="437"/>
      <c r="U24" s="437"/>
      <c r="V24" s="476"/>
      <c r="W24" s="531"/>
      <c r="X24" s="519"/>
      <c r="Y24" s="520"/>
      <c r="Z24" s="435" t="s">
        <v>152</v>
      </c>
      <c r="AA24" s="415"/>
      <c r="AB24" s="415"/>
      <c r="AC24" s="415"/>
      <c r="AD24" s="415"/>
      <c r="AE24" s="415"/>
      <c r="AF24" s="415"/>
      <c r="AG24" s="416"/>
      <c r="AH24" s="436">
        <v>422</v>
      </c>
      <c r="AI24" s="437"/>
      <c r="AJ24" s="437"/>
      <c r="AK24" s="437"/>
      <c r="AL24" s="476"/>
      <c r="AM24" s="436">
        <v>1294696</v>
      </c>
      <c r="AN24" s="437"/>
      <c r="AO24" s="437"/>
      <c r="AP24" s="437"/>
      <c r="AQ24" s="437"/>
      <c r="AR24" s="476"/>
      <c r="AS24" s="436">
        <v>3068</v>
      </c>
      <c r="AT24" s="437"/>
      <c r="AU24" s="437"/>
      <c r="AV24" s="437"/>
      <c r="AW24" s="437"/>
      <c r="AX24" s="438"/>
      <c r="AY24" s="547" t="s">
        <v>153</v>
      </c>
      <c r="AZ24" s="548"/>
      <c r="BA24" s="548"/>
      <c r="BB24" s="548"/>
      <c r="BC24" s="548"/>
      <c r="BD24" s="548"/>
      <c r="BE24" s="548"/>
      <c r="BF24" s="548"/>
      <c r="BG24" s="548"/>
      <c r="BH24" s="548"/>
      <c r="BI24" s="548"/>
      <c r="BJ24" s="548"/>
      <c r="BK24" s="548"/>
      <c r="BL24" s="548"/>
      <c r="BM24" s="549"/>
      <c r="BN24" s="385">
        <v>18082724</v>
      </c>
      <c r="BO24" s="386"/>
      <c r="BP24" s="386"/>
      <c r="BQ24" s="386"/>
      <c r="BR24" s="386"/>
      <c r="BS24" s="386"/>
      <c r="BT24" s="386"/>
      <c r="BU24" s="387"/>
      <c r="BV24" s="385">
        <v>16526276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7420</v>
      </c>
      <c r="R25" s="437"/>
      <c r="S25" s="437"/>
      <c r="T25" s="437"/>
      <c r="U25" s="437"/>
      <c r="V25" s="476"/>
      <c r="W25" s="531"/>
      <c r="X25" s="519"/>
      <c r="Y25" s="520"/>
      <c r="Z25" s="435" t="s">
        <v>155</v>
      </c>
      <c r="AA25" s="415"/>
      <c r="AB25" s="415"/>
      <c r="AC25" s="415"/>
      <c r="AD25" s="415"/>
      <c r="AE25" s="415"/>
      <c r="AF25" s="415"/>
      <c r="AG25" s="416"/>
      <c r="AH25" s="436">
        <v>100</v>
      </c>
      <c r="AI25" s="437"/>
      <c r="AJ25" s="437"/>
      <c r="AK25" s="437"/>
      <c r="AL25" s="476"/>
      <c r="AM25" s="436">
        <v>325200</v>
      </c>
      <c r="AN25" s="437"/>
      <c r="AO25" s="437"/>
      <c r="AP25" s="437"/>
      <c r="AQ25" s="437"/>
      <c r="AR25" s="476"/>
      <c r="AS25" s="436">
        <v>3252</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205983</v>
      </c>
      <c r="BO25" s="349"/>
      <c r="BP25" s="349"/>
      <c r="BQ25" s="349"/>
      <c r="BR25" s="349"/>
      <c r="BS25" s="349"/>
      <c r="BT25" s="349"/>
      <c r="BU25" s="350"/>
      <c r="BV25" s="348">
        <v>969381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6440</v>
      </c>
      <c r="R26" s="437"/>
      <c r="S26" s="437"/>
      <c r="T26" s="437"/>
      <c r="U26" s="437"/>
      <c r="V26" s="476"/>
      <c r="W26" s="531"/>
      <c r="X26" s="519"/>
      <c r="Y26" s="520"/>
      <c r="Z26" s="435" t="s">
        <v>158</v>
      </c>
      <c r="AA26" s="553"/>
      <c r="AB26" s="553"/>
      <c r="AC26" s="553"/>
      <c r="AD26" s="553"/>
      <c r="AE26" s="553"/>
      <c r="AF26" s="553"/>
      <c r="AG26" s="554"/>
      <c r="AH26" s="436">
        <v>76</v>
      </c>
      <c r="AI26" s="437"/>
      <c r="AJ26" s="437"/>
      <c r="AK26" s="437"/>
      <c r="AL26" s="476"/>
      <c r="AM26" s="436">
        <v>211128</v>
      </c>
      <c r="AN26" s="437"/>
      <c r="AO26" s="437"/>
      <c r="AP26" s="437"/>
      <c r="AQ26" s="437"/>
      <c r="AR26" s="476"/>
      <c r="AS26" s="436">
        <v>2778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4860</v>
      </c>
      <c r="R27" s="437"/>
      <c r="S27" s="437"/>
      <c r="T27" s="437"/>
      <c r="U27" s="437"/>
      <c r="V27" s="476"/>
      <c r="W27" s="531"/>
      <c r="X27" s="519"/>
      <c r="Y27" s="520"/>
      <c r="Z27" s="435" t="s">
        <v>161</v>
      </c>
      <c r="AA27" s="415"/>
      <c r="AB27" s="415"/>
      <c r="AC27" s="415"/>
      <c r="AD27" s="415"/>
      <c r="AE27" s="415"/>
      <c r="AF27" s="415"/>
      <c r="AG27" s="416"/>
      <c r="AH27" s="436">
        <v>42</v>
      </c>
      <c r="AI27" s="437"/>
      <c r="AJ27" s="437"/>
      <c r="AK27" s="437"/>
      <c r="AL27" s="476"/>
      <c r="AM27" s="436">
        <v>142632</v>
      </c>
      <c r="AN27" s="437"/>
      <c r="AO27" s="437"/>
      <c r="AP27" s="437"/>
      <c r="AQ27" s="437"/>
      <c r="AR27" s="476"/>
      <c r="AS27" s="436">
        <v>3396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0" t="s">
        <v>119</v>
      </c>
      <c r="BO27" s="551"/>
      <c r="BP27" s="551"/>
      <c r="BQ27" s="551"/>
      <c r="BR27" s="551"/>
      <c r="BS27" s="551"/>
      <c r="BT27" s="551"/>
      <c r="BU27" s="552"/>
      <c r="BV27" s="550">
        <v>28520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4150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1783717</v>
      </c>
      <c r="BO28" s="349"/>
      <c r="BP28" s="349"/>
      <c r="BQ28" s="349"/>
      <c r="BR28" s="349"/>
      <c r="BS28" s="349"/>
      <c r="BT28" s="349"/>
      <c r="BU28" s="350"/>
      <c r="BV28" s="348">
        <v>1442055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18</v>
      </c>
      <c r="M29" s="437"/>
      <c r="N29" s="437"/>
      <c r="O29" s="437"/>
      <c r="P29" s="476"/>
      <c r="Q29" s="436">
        <v>3750</v>
      </c>
      <c r="R29" s="437"/>
      <c r="S29" s="437"/>
      <c r="T29" s="437"/>
      <c r="U29" s="437"/>
      <c r="V29" s="476"/>
      <c r="W29" s="531"/>
      <c r="X29" s="519"/>
      <c r="Y29" s="520"/>
      <c r="Z29" s="435" t="s">
        <v>168</v>
      </c>
      <c r="AA29" s="415"/>
      <c r="AB29" s="415"/>
      <c r="AC29" s="415"/>
      <c r="AD29" s="415"/>
      <c r="AE29" s="415"/>
      <c r="AF29" s="415"/>
      <c r="AG29" s="416"/>
      <c r="AH29" s="436">
        <v>464</v>
      </c>
      <c r="AI29" s="437"/>
      <c r="AJ29" s="437"/>
      <c r="AK29" s="437"/>
      <c r="AL29" s="476"/>
      <c r="AM29" s="436">
        <v>1437328</v>
      </c>
      <c r="AN29" s="437"/>
      <c r="AO29" s="437"/>
      <c r="AP29" s="437"/>
      <c r="AQ29" s="437"/>
      <c r="AR29" s="476"/>
      <c r="AS29" s="436">
        <v>3098</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347166</v>
      </c>
      <c r="BO29" s="386"/>
      <c r="BP29" s="386"/>
      <c r="BQ29" s="386"/>
      <c r="BR29" s="386"/>
      <c r="BS29" s="386"/>
      <c r="BT29" s="386"/>
      <c r="BU29" s="387"/>
      <c r="BV29" s="385">
        <v>346115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97</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171</v>
      </c>
      <c r="BD30" s="548"/>
      <c r="BE30" s="548"/>
      <c r="BF30" s="548"/>
      <c r="BG30" s="548"/>
      <c r="BH30" s="548"/>
      <c r="BI30" s="548"/>
      <c r="BJ30" s="548"/>
      <c r="BK30" s="548"/>
      <c r="BL30" s="548"/>
      <c r="BM30" s="549"/>
      <c r="BN30" s="550">
        <v>1598281</v>
      </c>
      <c r="BO30" s="551"/>
      <c r="BP30" s="551"/>
      <c r="BQ30" s="551"/>
      <c r="BR30" s="551"/>
      <c r="BS30" s="551"/>
      <c r="BT30" s="551"/>
      <c r="BU30" s="552"/>
      <c r="BV30" s="550">
        <v>1708895</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赤相農業共済組合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赤穂市文化とみどり財団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墓地公園整備事業特別会計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安室ダム水道用水供給企業団</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赤穂駅周辺整備株式会社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土地区画整理事業清算金特別会計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IF('各会計、関係団体の財政状況及び健全化判断比率'!B34="","",'各会計、関係団体の財政状況及び健全化判断比率'!B34)</f>
        <v>介護老人保健施設事業会計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兵庫県後期高齢者医療広域連合（一般会計）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職員退職手当管理特別会計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兵庫県後期高齢者医療広域連合（特別会計）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23390</v>
      </c>
      <c r="J41" s="83">
        <v>23190</v>
      </c>
      <c r="K41" s="83">
        <v>22743</v>
      </c>
      <c r="L41" s="83">
        <v>23039</v>
      </c>
      <c r="M41" s="84">
        <v>27201</v>
      </c>
    </row>
    <row r="42" spans="2:13" ht="27.75" customHeight="1">
      <c r="B42" s="1169"/>
      <c r="C42" s="1170"/>
      <c r="D42" s="85"/>
      <c r="E42" s="1175" t="s">
        <v>26</v>
      </c>
      <c r="F42" s="1175"/>
      <c r="G42" s="1175"/>
      <c r="H42" s="1176"/>
      <c r="I42" s="86">
        <v>1312</v>
      </c>
      <c r="J42" s="87">
        <v>1013</v>
      </c>
      <c r="K42" s="87">
        <v>674</v>
      </c>
      <c r="L42" s="87">
        <v>361</v>
      </c>
      <c r="M42" s="88">
        <v>9</v>
      </c>
    </row>
    <row r="43" spans="2:13" ht="27.75" customHeight="1">
      <c r="B43" s="1169"/>
      <c r="C43" s="1170"/>
      <c r="D43" s="85"/>
      <c r="E43" s="1175" t="s">
        <v>27</v>
      </c>
      <c r="F43" s="1175"/>
      <c r="G43" s="1175"/>
      <c r="H43" s="1176"/>
      <c r="I43" s="86">
        <v>22146</v>
      </c>
      <c r="J43" s="87">
        <v>20802</v>
      </c>
      <c r="K43" s="87">
        <v>19695</v>
      </c>
      <c r="L43" s="87">
        <v>18947</v>
      </c>
      <c r="M43" s="88">
        <v>18681</v>
      </c>
    </row>
    <row r="44" spans="2:13" ht="27.75" customHeight="1">
      <c r="B44" s="1169"/>
      <c r="C44" s="1170"/>
      <c r="D44" s="85"/>
      <c r="E44" s="1175" t="s">
        <v>28</v>
      </c>
      <c r="F44" s="1175"/>
      <c r="G44" s="1175"/>
      <c r="H44" s="1176"/>
      <c r="I44" s="86">
        <v>377</v>
      </c>
      <c r="J44" s="87">
        <v>349</v>
      </c>
      <c r="K44" s="87">
        <v>321</v>
      </c>
      <c r="L44" s="87">
        <v>292</v>
      </c>
      <c r="M44" s="88">
        <v>263</v>
      </c>
    </row>
    <row r="45" spans="2:13" ht="27.75" customHeight="1">
      <c r="B45" s="1169"/>
      <c r="C45" s="1170"/>
      <c r="D45" s="85"/>
      <c r="E45" s="1175" t="s">
        <v>29</v>
      </c>
      <c r="F45" s="1175"/>
      <c r="G45" s="1175"/>
      <c r="H45" s="1176"/>
      <c r="I45" s="86">
        <v>4282</v>
      </c>
      <c r="J45" s="87">
        <v>4061</v>
      </c>
      <c r="K45" s="87">
        <v>3704</v>
      </c>
      <c r="L45" s="87">
        <v>3896</v>
      </c>
      <c r="M45" s="88">
        <v>3650</v>
      </c>
    </row>
    <row r="46" spans="2:13" ht="27.75" customHeight="1">
      <c r="B46" s="1169"/>
      <c r="C46" s="1170"/>
      <c r="D46" s="85"/>
      <c r="E46" s="1175" t="s">
        <v>30</v>
      </c>
      <c r="F46" s="1175"/>
      <c r="G46" s="1175"/>
      <c r="H46" s="1176"/>
      <c r="I46" s="86">
        <v>4099</v>
      </c>
      <c r="J46" s="87">
        <v>3867</v>
      </c>
      <c r="K46" s="87">
        <v>3658</v>
      </c>
      <c r="L46" s="87">
        <v>3286</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2601</v>
      </c>
      <c r="J49" s="87">
        <v>3323</v>
      </c>
      <c r="K49" s="87">
        <v>3346</v>
      </c>
      <c r="L49" s="87">
        <v>3783</v>
      </c>
      <c r="M49" s="88">
        <v>3990</v>
      </c>
    </row>
    <row r="50" spans="2:13" ht="27.75" customHeight="1">
      <c r="B50" s="1169"/>
      <c r="C50" s="1170"/>
      <c r="D50" s="85"/>
      <c r="E50" s="1175" t="s">
        <v>35</v>
      </c>
      <c r="F50" s="1175"/>
      <c r="G50" s="1175"/>
      <c r="H50" s="1176"/>
      <c r="I50" s="86">
        <v>6810</v>
      </c>
      <c r="J50" s="87">
        <v>6814</v>
      </c>
      <c r="K50" s="87">
        <v>6717</v>
      </c>
      <c r="L50" s="87">
        <v>6456</v>
      </c>
      <c r="M50" s="88">
        <v>6404</v>
      </c>
    </row>
    <row r="51" spans="2:13" ht="27.75" customHeight="1">
      <c r="B51" s="1171"/>
      <c r="C51" s="1172"/>
      <c r="D51" s="85"/>
      <c r="E51" s="1175" t="s">
        <v>36</v>
      </c>
      <c r="F51" s="1175"/>
      <c r="G51" s="1175"/>
      <c r="H51" s="1176"/>
      <c r="I51" s="86">
        <v>24863</v>
      </c>
      <c r="J51" s="87">
        <v>24932</v>
      </c>
      <c r="K51" s="87">
        <v>24616</v>
      </c>
      <c r="L51" s="87">
        <v>25167</v>
      </c>
      <c r="M51" s="88">
        <v>25555</v>
      </c>
    </row>
    <row r="52" spans="2:13" ht="27.75" customHeight="1" thickBot="1">
      <c r="B52" s="1179" t="s">
        <v>37</v>
      </c>
      <c r="C52" s="1180"/>
      <c r="D52" s="90"/>
      <c r="E52" s="1181" t="s">
        <v>38</v>
      </c>
      <c r="F52" s="1181"/>
      <c r="G52" s="1181"/>
      <c r="H52" s="1182"/>
      <c r="I52" s="91">
        <v>21331</v>
      </c>
      <c r="J52" s="92">
        <v>18213</v>
      </c>
      <c r="K52" s="92">
        <v>16117</v>
      </c>
      <c r="L52" s="92">
        <v>14416</v>
      </c>
      <c r="M52" s="93">
        <v>13855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41414</v>
      </c>
      <c r="E3" s="116"/>
      <c r="F3" s="117">
        <v>47847</v>
      </c>
      <c r="G3" s="118"/>
      <c r="H3" s="119"/>
    </row>
    <row r="4" spans="1:8">
      <c r="A4" s="120"/>
      <c r="B4" s="121"/>
      <c r="C4" s="122"/>
      <c r="D4" s="123">
        <v>23895</v>
      </c>
      <c r="E4" s="124"/>
      <c r="F4" s="125">
        <v>27406</v>
      </c>
      <c r="G4" s="126"/>
      <c r="H4" s="127"/>
    </row>
    <row r="5" spans="1:8">
      <c r="A5" s="108" t="s">
        <v>511</v>
      </c>
      <c r="B5" s="113"/>
      <c r="C5" s="114"/>
      <c r="D5" s="115">
        <v>54846</v>
      </c>
      <c r="E5" s="116"/>
      <c r="F5" s="117">
        <v>44162</v>
      </c>
      <c r="G5" s="118"/>
      <c r="H5" s="119"/>
    </row>
    <row r="6" spans="1:8">
      <c r="A6" s="120"/>
      <c r="B6" s="121"/>
      <c r="C6" s="122"/>
      <c r="D6" s="123">
        <v>33392</v>
      </c>
      <c r="E6" s="124"/>
      <c r="F6" s="125">
        <v>24931</v>
      </c>
      <c r="G6" s="126"/>
      <c r="H6" s="127"/>
    </row>
    <row r="7" spans="1:8">
      <c r="A7" s="108" t="s">
        <v>512</v>
      </c>
      <c r="B7" s="113"/>
      <c r="C7" s="114"/>
      <c r="D7" s="115">
        <v>49439</v>
      </c>
      <c r="E7" s="116"/>
      <c r="F7" s="117">
        <v>48103</v>
      </c>
      <c r="G7" s="118"/>
      <c r="H7" s="119"/>
    </row>
    <row r="8" spans="1:8">
      <c r="A8" s="120"/>
      <c r="B8" s="121"/>
      <c r="C8" s="122"/>
      <c r="D8" s="123">
        <v>28623</v>
      </c>
      <c r="E8" s="124"/>
      <c r="F8" s="125">
        <v>22640</v>
      </c>
      <c r="G8" s="126"/>
      <c r="H8" s="127"/>
    </row>
    <row r="9" spans="1:8">
      <c r="A9" s="108" t="s">
        <v>513</v>
      </c>
      <c r="B9" s="113"/>
      <c r="C9" s="114"/>
      <c r="D9" s="115">
        <v>64819</v>
      </c>
      <c r="E9" s="116"/>
      <c r="F9" s="117">
        <v>45761</v>
      </c>
      <c r="G9" s="118"/>
      <c r="H9" s="119"/>
    </row>
    <row r="10" spans="1:8">
      <c r="A10" s="120"/>
      <c r="B10" s="121"/>
      <c r="C10" s="122"/>
      <c r="D10" s="123">
        <v>33161</v>
      </c>
      <c r="E10" s="124"/>
      <c r="F10" s="125">
        <v>24777</v>
      </c>
      <c r="G10" s="126"/>
      <c r="H10" s="127"/>
    </row>
    <row r="11" spans="1:8">
      <c r="A11" s="108" t="s">
        <v>514</v>
      </c>
      <c r="B11" s="113"/>
      <c r="C11" s="114"/>
      <c r="D11" s="115">
        <v>90354</v>
      </c>
      <c r="E11" s="116"/>
      <c r="F11" s="117">
        <v>56255</v>
      </c>
      <c r="G11" s="118"/>
      <c r="H11" s="119"/>
    </row>
    <row r="12" spans="1:8">
      <c r="A12" s="120"/>
      <c r="B12" s="121"/>
      <c r="C12" s="128"/>
      <c r="D12" s="123">
        <v>35489</v>
      </c>
      <c r="E12" s="124"/>
      <c r="F12" s="125">
        <v>26957</v>
      </c>
      <c r="G12" s="126"/>
      <c r="H12" s="127"/>
    </row>
    <row r="13" spans="1:8">
      <c r="A13" s="108"/>
      <c r="B13" s="113"/>
      <c r="C13" s="129"/>
      <c r="D13" s="130">
        <v>60174</v>
      </c>
      <c r="E13" s="131"/>
      <c r="F13" s="132">
        <v>48426</v>
      </c>
      <c r="G13" s="133"/>
      <c r="H13" s="119"/>
    </row>
    <row r="14" spans="1:8">
      <c r="A14" s="120"/>
      <c r="B14" s="121"/>
      <c r="C14" s="122"/>
      <c r="D14" s="123">
        <v>30912</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1.96</v>
      </c>
      <c r="C19" s="134">
        <f>ROUND(VALUE(SUBSTITUTE(実質収支比率等に係る経年分析!G$48,"▲","-")),2)</f>
        <v>2.35</v>
      </c>
      <c r="D19" s="134">
        <f>ROUND(VALUE(SUBSTITUTE(実質収支比率等に係る経年分析!H$48,"▲","-")),2)</f>
        <v>1.93</v>
      </c>
      <c r="E19" s="134">
        <f>ROUND(VALUE(SUBSTITUTE(実質収支比率等に係る経年分析!I$48,"▲","-")),2)</f>
        <v>1.75</v>
      </c>
      <c r="F19" s="134">
        <f>ROUND(VALUE(SUBSTITUTE(実質収支比率等に係る経年分析!J$48,"▲","-")),2)</f>
        <v>1.99</v>
      </c>
    </row>
    <row r="20" spans="1:11">
      <c r="A20" s="134" t="s">
        <v>43</v>
      </c>
      <c r="B20" s="134">
        <f>ROUND(VALUE(SUBSTITUTE(実質収支比率等に係る経年分析!F$47,"▲","-")),2)</f>
        <v>4.1500000000000004</v>
      </c>
      <c r="C20" s="134">
        <f>ROUND(VALUE(SUBSTITUTE(実質収支比率等に係る経年分析!G$47,"▲","-")),2)</f>
        <v>6.54</v>
      </c>
      <c r="D20" s="134">
        <f>ROUND(VALUE(SUBSTITUTE(実質収支比率等に係る経年分析!H$47,"▲","-")),2)</f>
        <v>8.99</v>
      </c>
      <c r="E20" s="134">
        <f>ROUND(VALUE(SUBSTITUTE(実質収支比率等に係る経年分析!I$47,"▲","-")),2)</f>
        <v>11.64</v>
      </c>
      <c r="F20" s="134">
        <f>ROUND(VALUE(SUBSTITUTE(実質収支比率等に係る経年分析!J$47,"▲","-")),2)</f>
        <v>14.46</v>
      </c>
    </row>
    <row r="21" spans="1:11">
      <c r="A21" s="134" t="s">
        <v>44</v>
      </c>
      <c r="B21" s="134">
        <f>IF(ISNUMBER(VALUE(SUBSTITUTE(実質収支比率等に係る経年分析!F$49,"▲","-"))),ROUND(VALUE(SUBSTITUTE(実質収支比率等に係る経年分析!F$49,"▲","-")),2),NA())</f>
        <v>0.82</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1.74</v>
      </c>
      <c r="F21" s="134">
        <f>IF(ISNUMBER(VALUE(SUBSTITUTE(実質収支比率等に係る経年分析!J$49,"▲","-"))),ROUND(VALUE(SUBSTITUTE(実質収支比率等に係る経年分析!J$49,"▲","-")),2),NA())</f>
        <v>2.12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墓地公園整備事業特別会計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1.63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1.82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19.059999999999999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23.45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2937</v>
      </c>
      <c r="E42" s="136"/>
      <c r="F42" s="136"/>
      <c r="G42" s="136">
        <f>'実質公債費比率（分子）の構造'!L$52</f>
        <v>2935</v>
      </c>
      <c r="H42" s="136"/>
      <c r="I42" s="136"/>
      <c r="J42" s="136">
        <f>'実質公債費比率（分子）の構造'!M$52</f>
        <v>2928</v>
      </c>
      <c r="K42" s="136"/>
      <c r="L42" s="136"/>
      <c r="M42" s="136">
        <f>'実質公債費比率（分子）の構造'!N$52</f>
        <v>2990</v>
      </c>
      <c r="N42" s="136"/>
      <c r="O42" s="136"/>
      <c r="P42" s="136">
        <f>'実質公債費比率（分子）の構造'!O$52</f>
        <v>2991</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61</v>
      </c>
      <c r="F44" s="136"/>
      <c r="G44" s="136"/>
      <c r="H44" s="136">
        <f>'実質公債費比率（分子）の構造'!M$50</f>
        <v>59</v>
      </c>
      <c r="I44" s="136"/>
      <c r="J44" s="136"/>
      <c r="K44" s="136">
        <f>'実質公債費比率（分子）の構造'!N$50</f>
        <v>56</v>
      </c>
      <c r="L44" s="136"/>
      <c r="M44" s="136"/>
      <c r="N44" s="136" t="str">
        <f>'実質公債費比率（分子）の構造'!O$50</f>
        <v>-</v>
      </c>
      <c r="O44" s="136"/>
      <c r="P44" s="136"/>
    </row>
    <row r="45" spans="1:16">
      <c r="A45" s="136" t="s">
        <v>54</v>
      </c>
      <c r="B45" s="136">
        <f>'実質公債費比率（分子）の構造'!K$49</f>
        <v>19</v>
      </c>
      <c r="C45" s="136"/>
      <c r="D45" s="136"/>
      <c r="E45" s="136">
        <f>'実質公債費比率（分子）の構造'!L$49</f>
        <v>21</v>
      </c>
      <c r="F45" s="136"/>
      <c r="G45" s="136"/>
      <c r="H45" s="136">
        <f>'実質公債費比率（分子）の構造'!M$49</f>
        <v>23</v>
      </c>
      <c r="I45" s="136"/>
      <c r="J45" s="136"/>
      <c r="K45" s="136">
        <f>'実質公債費比率（分子）の構造'!N$49</f>
        <v>24</v>
      </c>
      <c r="L45" s="136"/>
      <c r="M45" s="136"/>
      <c r="N45" s="136">
        <f>'実質公債費比率（分子）の構造'!O$49</f>
        <v>25</v>
      </c>
      <c r="O45" s="136"/>
      <c r="P45" s="136"/>
    </row>
    <row r="46" spans="1:16">
      <c r="A46" s="136" t="s">
        <v>55</v>
      </c>
      <c r="B46" s="136">
        <f>'実質公債費比率（分子）の構造'!K$48</f>
        <v>1179</v>
      </c>
      <c r="C46" s="136"/>
      <c r="D46" s="136"/>
      <c r="E46" s="136">
        <f>'実質公債費比率（分子）の構造'!L$48</f>
        <v>1061</v>
      </c>
      <c r="F46" s="136"/>
      <c r="G46" s="136"/>
      <c r="H46" s="136">
        <f>'実質公債費比率（分子）の構造'!M$48</f>
        <v>1110</v>
      </c>
      <c r="I46" s="136"/>
      <c r="J46" s="136"/>
      <c r="K46" s="136">
        <f>'実質公債費比率（分子）の構造'!N$48</f>
        <v>1289</v>
      </c>
      <c r="L46" s="136"/>
      <c r="M46" s="136"/>
      <c r="N46" s="136">
        <f>'実質公債費比率（分子）の構造'!O$48</f>
        <v>1302</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2988</v>
      </c>
      <c r="C49" s="136"/>
      <c r="D49" s="136"/>
      <c r="E49" s="136">
        <f>'実質公債費比率（分子）の構造'!L$45</f>
        <v>2965</v>
      </c>
      <c r="F49" s="136"/>
      <c r="G49" s="136"/>
      <c r="H49" s="136">
        <f>'実質公債費比率（分子）の構造'!M$45</f>
        <v>2805</v>
      </c>
      <c r="I49" s="136"/>
      <c r="J49" s="136"/>
      <c r="K49" s="136">
        <f>'実質公債費比率（分子）の構造'!N$45</f>
        <v>2649</v>
      </c>
      <c r="L49" s="136"/>
      <c r="M49" s="136"/>
      <c r="N49" s="136">
        <f>'実質公債費比率（分子）の構造'!O$45</f>
        <v>2651</v>
      </c>
      <c r="O49" s="136"/>
      <c r="P49" s="136"/>
    </row>
    <row r="50" spans="1:16">
      <c r="A50" s="136" t="s">
        <v>58</v>
      </c>
      <c r="B50" s="136" t="e">
        <f>NA()</f>
        <v>#N/A</v>
      </c>
      <c r="C50" s="136">
        <f>IF(ISNUMBER('実質公債費比率（分子）の構造'!K$53),'実質公債費比率（分子）の構造'!K$53,NA())</f>
        <v>1256</v>
      </c>
      <c r="D50" s="136" t="e">
        <f>NA()</f>
        <v>#N/A</v>
      </c>
      <c r="E50" s="136" t="e">
        <f>NA()</f>
        <v>#N/A</v>
      </c>
      <c r="F50" s="136">
        <f>IF(ISNUMBER('実質公債費比率（分子）の構造'!L$53),'実質公債費比率（分子）の構造'!L$53,NA())</f>
        <v>1176</v>
      </c>
      <c r="G50" s="136" t="e">
        <f>NA()</f>
        <v>#N/A</v>
      </c>
      <c r="H50" s="136" t="e">
        <f>NA()</f>
        <v>#N/A</v>
      </c>
      <c r="I50" s="136">
        <f>IF(ISNUMBER('実質公債費比率（分子）の構造'!M$53),'実質公債費比率（分子）の構造'!M$53,NA())</f>
        <v>1072</v>
      </c>
      <c r="J50" s="136" t="e">
        <f>NA()</f>
        <v>#N/A</v>
      </c>
      <c r="K50" s="136" t="e">
        <f>NA()</f>
        <v>#N/A</v>
      </c>
      <c r="L50" s="136">
        <f>IF(ISNUMBER('実質公債費比率（分子）の構造'!N$53),'実質公債費比率（分子）の構造'!N$53,NA())</f>
        <v>1028</v>
      </c>
      <c r="M50" s="136" t="e">
        <f>NA()</f>
        <v>#N/A</v>
      </c>
      <c r="N50" s="136" t="e">
        <f>NA()</f>
        <v>#N/A</v>
      </c>
      <c r="O50" s="136">
        <f>IF(ISNUMBER('実質公債費比率（分子）の構造'!O$53),'実質公債費比率（分子）の構造'!O$53,NA())</f>
        <v>987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24863</v>
      </c>
      <c r="E56" s="135"/>
      <c r="F56" s="135"/>
      <c r="G56" s="135">
        <f>'将来負担比率（分子）の構造'!J$51</f>
        <v>24932</v>
      </c>
      <c r="H56" s="135"/>
      <c r="I56" s="135"/>
      <c r="J56" s="135">
        <f>'将来負担比率（分子）の構造'!K$51</f>
        <v>24616</v>
      </c>
      <c r="K56" s="135"/>
      <c r="L56" s="135"/>
      <c r="M56" s="135">
        <f>'将来負担比率（分子）の構造'!L$51</f>
        <v>25167</v>
      </c>
      <c r="N56" s="135"/>
      <c r="O56" s="135"/>
      <c r="P56" s="135">
        <f>'将来負担比率（分子）の構造'!M$51</f>
        <v>25555</v>
      </c>
    </row>
    <row r="57" spans="1:16">
      <c r="A57" s="135" t="s">
        <v>35</v>
      </c>
      <c r="B57" s="135"/>
      <c r="C57" s="135"/>
      <c r="D57" s="135">
        <f>'将来負担比率（分子）の構造'!I$50</f>
        <v>6810</v>
      </c>
      <c r="E57" s="135"/>
      <c r="F57" s="135"/>
      <c r="G57" s="135">
        <f>'将来負担比率（分子）の構造'!J$50</f>
        <v>6814</v>
      </c>
      <c r="H57" s="135"/>
      <c r="I57" s="135"/>
      <c r="J57" s="135">
        <f>'将来負担比率（分子）の構造'!K$50</f>
        <v>6717</v>
      </c>
      <c r="K57" s="135"/>
      <c r="L57" s="135"/>
      <c r="M57" s="135">
        <f>'将来負担比率（分子）の構造'!L$50</f>
        <v>6456</v>
      </c>
      <c r="N57" s="135"/>
      <c r="O57" s="135"/>
      <c r="P57" s="135">
        <f>'将来負担比率（分子）の構造'!M$50</f>
        <v>6404</v>
      </c>
    </row>
    <row r="58" spans="1:16">
      <c r="A58" s="135" t="s">
        <v>34</v>
      </c>
      <c r="B58" s="135"/>
      <c r="C58" s="135"/>
      <c r="D58" s="135">
        <f>'将来負担比率（分子）の構造'!I$49</f>
        <v>2601</v>
      </c>
      <c r="E58" s="135"/>
      <c r="F58" s="135"/>
      <c r="G58" s="135">
        <f>'将来負担比率（分子）の構造'!J$49</f>
        <v>3323</v>
      </c>
      <c r="H58" s="135"/>
      <c r="I58" s="135"/>
      <c r="J58" s="135">
        <f>'将来負担比率（分子）の構造'!K$49</f>
        <v>3346</v>
      </c>
      <c r="K58" s="135"/>
      <c r="L58" s="135"/>
      <c r="M58" s="135">
        <f>'将来負担比率（分子）の構造'!L$49</f>
        <v>3783</v>
      </c>
      <c r="N58" s="135"/>
      <c r="O58" s="135"/>
      <c r="P58" s="135">
        <f>'将来負担比率（分子）の構造'!M$49</f>
        <v>3990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4099</v>
      </c>
      <c r="C61" s="135"/>
      <c r="D61" s="135"/>
      <c r="E61" s="135">
        <f>'将来負担比率（分子）の構造'!J$46</f>
        <v>3867</v>
      </c>
      <c r="F61" s="135"/>
      <c r="G61" s="135"/>
      <c r="H61" s="135">
        <f>'将来負担比率（分子）の構造'!K$46</f>
        <v>3658</v>
      </c>
      <c r="I61" s="135"/>
      <c r="J61" s="135"/>
      <c r="K61" s="135">
        <f>'将来負担比率（分子）の構造'!L$46</f>
        <v>3286</v>
      </c>
      <c r="L61" s="135"/>
      <c r="M61" s="135"/>
      <c r="N61" s="135" t="str">
        <f>'将来負担比率（分子）の構造'!M$46</f>
        <v>-</v>
      </c>
      <c r="O61" s="135"/>
      <c r="P61" s="135"/>
    </row>
    <row r="62" spans="1:16">
      <c r="A62" s="135" t="s">
        <v>29</v>
      </c>
      <c r="B62" s="135">
        <f>'将来負担比率（分子）の構造'!I$45</f>
        <v>4282</v>
      </c>
      <c r="C62" s="135"/>
      <c r="D62" s="135"/>
      <c r="E62" s="135">
        <f>'将来負担比率（分子）の構造'!J$45</f>
        <v>4061</v>
      </c>
      <c r="F62" s="135"/>
      <c r="G62" s="135"/>
      <c r="H62" s="135">
        <f>'将来負担比率（分子）の構造'!K$45</f>
        <v>3704</v>
      </c>
      <c r="I62" s="135"/>
      <c r="J62" s="135"/>
      <c r="K62" s="135">
        <f>'将来負担比率（分子）の構造'!L$45</f>
        <v>3896</v>
      </c>
      <c r="L62" s="135"/>
      <c r="M62" s="135"/>
      <c r="N62" s="135">
        <f>'将来負担比率（分子）の構造'!M$45</f>
        <v>3650</v>
      </c>
      <c r="O62" s="135"/>
      <c r="P62" s="135"/>
    </row>
    <row r="63" spans="1:16">
      <c r="A63" s="135" t="s">
        <v>28</v>
      </c>
      <c r="B63" s="135">
        <f>'将来負担比率（分子）の構造'!I$44</f>
        <v>377</v>
      </c>
      <c r="C63" s="135"/>
      <c r="D63" s="135"/>
      <c r="E63" s="135">
        <f>'将来負担比率（分子）の構造'!J$44</f>
        <v>349</v>
      </c>
      <c r="F63" s="135"/>
      <c r="G63" s="135"/>
      <c r="H63" s="135">
        <f>'将来負担比率（分子）の構造'!K$44</f>
        <v>321</v>
      </c>
      <c r="I63" s="135"/>
      <c r="J63" s="135"/>
      <c r="K63" s="135">
        <f>'将来負担比率（分子）の構造'!L$44</f>
        <v>292</v>
      </c>
      <c r="L63" s="135"/>
      <c r="M63" s="135"/>
      <c r="N63" s="135">
        <f>'将来負担比率（分子）の構造'!M$44</f>
        <v>263</v>
      </c>
      <c r="O63" s="135"/>
      <c r="P63" s="135"/>
    </row>
    <row r="64" spans="1:16">
      <c r="A64" s="135" t="s">
        <v>27</v>
      </c>
      <c r="B64" s="135">
        <f>'将来負担比率（分子）の構造'!I$43</f>
        <v>22146</v>
      </c>
      <c r="C64" s="135"/>
      <c r="D64" s="135"/>
      <c r="E64" s="135">
        <f>'将来負担比率（分子）の構造'!J$43</f>
        <v>20802</v>
      </c>
      <c r="F64" s="135"/>
      <c r="G64" s="135"/>
      <c r="H64" s="135">
        <f>'将来負担比率（分子）の構造'!K$43</f>
        <v>19695</v>
      </c>
      <c r="I64" s="135"/>
      <c r="J64" s="135"/>
      <c r="K64" s="135">
        <f>'将来負担比率（分子）の構造'!L$43</f>
        <v>18947</v>
      </c>
      <c r="L64" s="135"/>
      <c r="M64" s="135"/>
      <c r="N64" s="135">
        <f>'将来負担比率（分子）の構造'!M$43</f>
        <v>18681</v>
      </c>
      <c r="O64" s="135"/>
      <c r="P64" s="135"/>
    </row>
    <row r="65" spans="1:16">
      <c r="A65" s="135" t="s">
        <v>26</v>
      </c>
      <c r="B65" s="135">
        <f>'将来負担比率（分子）の構造'!I$42</f>
        <v>1312</v>
      </c>
      <c r="C65" s="135"/>
      <c r="D65" s="135"/>
      <c r="E65" s="135">
        <f>'将来負担比率（分子）の構造'!J$42</f>
        <v>1013</v>
      </c>
      <c r="F65" s="135"/>
      <c r="G65" s="135"/>
      <c r="H65" s="135">
        <f>'将来負担比率（分子）の構造'!K$42</f>
        <v>674</v>
      </c>
      <c r="I65" s="135"/>
      <c r="J65" s="135"/>
      <c r="K65" s="135">
        <f>'将来負担比率（分子）の構造'!L$42</f>
        <v>361</v>
      </c>
      <c r="L65" s="135"/>
      <c r="M65" s="135"/>
      <c r="N65" s="135">
        <f>'将来負担比率（分子）の構造'!M$42</f>
        <v>9</v>
      </c>
      <c r="O65" s="135"/>
      <c r="P65" s="135"/>
    </row>
    <row r="66" spans="1:16">
      <c r="A66" s="135" t="s">
        <v>25</v>
      </c>
      <c r="B66" s="135">
        <f>'将来負担比率（分子）の構造'!I$41</f>
        <v>23390</v>
      </c>
      <c r="C66" s="135"/>
      <c r="D66" s="135"/>
      <c r="E66" s="135">
        <f>'将来負担比率（分子）の構造'!J$41</f>
        <v>23190</v>
      </c>
      <c r="F66" s="135"/>
      <c r="G66" s="135"/>
      <c r="H66" s="135">
        <f>'将来負担比率（分子）の構造'!K$41</f>
        <v>22743</v>
      </c>
      <c r="I66" s="135"/>
      <c r="J66" s="135"/>
      <c r="K66" s="135">
        <f>'将来負担比率（分子）の構造'!L$41</f>
        <v>23039</v>
      </c>
      <c r="L66" s="135"/>
      <c r="M66" s="135"/>
      <c r="N66" s="135">
        <f>'将来負担比率（分子）の構造'!M$41</f>
        <v>27201</v>
      </c>
      <c r="O66" s="135"/>
      <c r="P66" s="135"/>
    </row>
    <row r="67" spans="1:16">
      <c r="A67" s="135" t="s">
        <v>62</v>
      </c>
      <c r="B67" s="135" t="e">
        <f>NA()</f>
        <v>#N/A</v>
      </c>
      <c r="C67" s="135">
        <f>IF(ISNUMBER('将来負担比率（分子）の構造'!I$52), IF('将来負担比率（分子）の構造'!I$52 &lt; 0, 0, '将来負担比率（分子）の構造'!I$52), NA())</f>
        <v>21331</v>
      </c>
      <c r="D67" s="135" t="e">
        <f>NA()</f>
        <v>#N/A</v>
      </c>
      <c r="E67" s="135" t="e">
        <f>NA()</f>
        <v>#N/A</v>
      </c>
      <c r="F67" s="135">
        <f>IF(ISNUMBER('将来負担比率（分子）の構造'!J$52), IF('将来負担比率（分子）の構造'!J$52 &lt; 0, 0, '将来負担比率（分子）の構造'!J$52), NA())</f>
        <v>18213</v>
      </c>
      <c r="G67" s="135" t="e">
        <f>NA()</f>
        <v>#N/A</v>
      </c>
      <c r="H67" s="135" t="e">
        <f>NA()</f>
        <v>#N/A</v>
      </c>
      <c r="I67" s="135">
        <f>IF(ISNUMBER('将来負担比率（分子）の構造'!K$52), IF('将来負担比率（分子）の構造'!K$52 &lt; 0, 0, '将来負担比率（分子）の構造'!K$52), NA())</f>
        <v>16117</v>
      </c>
      <c r="J67" s="135" t="e">
        <f>NA()</f>
        <v>#N/A</v>
      </c>
      <c r="K67" s="135" t="e">
        <f>NA()</f>
        <v>#N/A</v>
      </c>
      <c r="L67" s="135">
        <f>IF(ISNUMBER('将来負担比率（分子）の構造'!L$52), IF('将来負担比率（分子）の構造'!L$52 &lt; 0, 0, '将来負担比率（分子）の構造'!L$52), NA())</f>
        <v>14416</v>
      </c>
      <c r="M67" s="135" t="e">
        <f>NA()</f>
        <v>#N/A</v>
      </c>
      <c r="N67" s="135" t="e">
        <f>NA()</f>
        <v>#N/A</v>
      </c>
      <c r="O67" s="135">
        <f>IF(ISNUMBER('将来負担比率（分子）の構造'!M$52), IF('将来負担比率（分子）の構造'!M$52 &lt; 0, 0, '将来負担比率（分子）の構造'!M$52), NA())</f>
        <v>13855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8525773</v>
      </c>
      <c r="S5" s="581"/>
      <c r="T5" s="581"/>
      <c r="U5" s="581"/>
      <c r="V5" s="581"/>
      <c r="W5" s="581"/>
      <c r="X5" s="581"/>
      <c r="Y5" s="582"/>
      <c r="Z5" s="583">
        <v>34.1</v>
      </c>
      <c r="AA5" s="583"/>
      <c r="AB5" s="583"/>
      <c r="AC5" s="583"/>
      <c r="AD5" s="584">
        <v>7793968</v>
      </c>
      <c r="AE5" s="584"/>
      <c r="AF5" s="584"/>
      <c r="AG5" s="584"/>
      <c r="AH5" s="584"/>
      <c r="AI5" s="584"/>
      <c r="AJ5" s="584"/>
      <c r="AK5" s="584"/>
      <c r="AL5" s="585">
        <v>69</v>
      </c>
      <c r="AM5" s="586"/>
      <c r="AN5" s="586"/>
      <c r="AO5" s="587"/>
      <c r="AP5" s="577" t="s">
        <v>206</v>
      </c>
      <c r="AQ5" s="578"/>
      <c r="AR5" s="578"/>
      <c r="AS5" s="578"/>
      <c r="AT5" s="578"/>
      <c r="AU5" s="578"/>
      <c r="AV5" s="578"/>
      <c r="AW5" s="578"/>
      <c r="AX5" s="578"/>
      <c r="AY5" s="578"/>
      <c r="AZ5" s="578"/>
      <c r="BA5" s="578"/>
      <c r="BB5" s="578"/>
      <c r="BC5" s="578"/>
      <c r="BD5" s="578"/>
      <c r="BE5" s="578"/>
      <c r="BF5" s="579"/>
      <c r="BG5" s="591">
        <v>7882327</v>
      </c>
      <c r="BH5" s="592"/>
      <c r="BI5" s="592"/>
      <c r="BJ5" s="592"/>
      <c r="BK5" s="592"/>
      <c r="BL5" s="592"/>
      <c r="BM5" s="592"/>
      <c r="BN5" s="593"/>
      <c r="BO5" s="594">
        <v>92.5</v>
      </c>
      <c r="BP5" s="594"/>
      <c r="BQ5" s="594"/>
      <c r="BR5" s="594"/>
      <c r="BS5" s="595">
        <v>113059</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165358</v>
      </c>
      <c r="S6" s="592"/>
      <c r="T6" s="592"/>
      <c r="U6" s="592"/>
      <c r="V6" s="592"/>
      <c r="W6" s="592"/>
      <c r="X6" s="592"/>
      <c r="Y6" s="593"/>
      <c r="Z6" s="594">
        <v>0.7</v>
      </c>
      <c r="AA6" s="594"/>
      <c r="AB6" s="594"/>
      <c r="AC6" s="594"/>
      <c r="AD6" s="595">
        <v>165358</v>
      </c>
      <c r="AE6" s="595"/>
      <c r="AF6" s="595"/>
      <c r="AG6" s="595"/>
      <c r="AH6" s="595"/>
      <c r="AI6" s="595"/>
      <c r="AJ6" s="595"/>
      <c r="AK6" s="595"/>
      <c r="AL6" s="596">
        <v>1.5</v>
      </c>
      <c r="AM6" s="597"/>
      <c r="AN6" s="597"/>
      <c r="AO6" s="598"/>
      <c r="AP6" s="588" t="s">
        <v>211</v>
      </c>
      <c r="AQ6" s="589"/>
      <c r="AR6" s="589"/>
      <c r="AS6" s="589"/>
      <c r="AT6" s="589"/>
      <c r="AU6" s="589"/>
      <c r="AV6" s="589"/>
      <c r="AW6" s="589"/>
      <c r="AX6" s="589"/>
      <c r="AY6" s="589"/>
      <c r="AZ6" s="589"/>
      <c r="BA6" s="589"/>
      <c r="BB6" s="589"/>
      <c r="BC6" s="589"/>
      <c r="BD6" s="589"/>
      <c r="BE6" s="589"/>
      <c r="BF6" s="590"/>
      <c r="BG6" s="591">
        <v>7882327</v>
      </c>
      <c r="BH6" s="592"/>
      <c r="BI6" s="592"/>
      <c r="BJ6" s="592"/>
      <c r="BK6" s="592"/>
      <c r="BL6" s="592"/>
      <c r="BM6" s="592"/>
      <c r="BN6" s="593"/>
      <c r="BO6" s="594">
        <v>92.5</v>
      </c>
      <c r="BP6" s="594"/>
      <c r="BQ6" s="594"/>
      <c r="BR6" s="594"/>
      <c r="BS6" s="595">
        <v>113059</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203117</v>
      </c>
      <c r="CS6" s="592"/>
      <c r="CT6" s="592"/>
      <c r="CU6" s="592"/>
      <c r="CV6" s="592"/>
      <c r="CW6" s="592"/>
      <c r="CX6" s="592"/>
      <c r="CY6" s="593"/>
      <c r="CZ6" s="594">
        <v>0.8</v>
      </c>
      <c r="DA6" s="594"/>
      <c r="DB6" s="594"/>
      <c r="DC6" s="594"/>
      <c r="DD6" s="600" t="s">
        <v>213</v>
      </c>
      <c r="DE6" s="592"/>
      <c r="DF6" s="592"/>
      <c r="DG6" s="592"/>
      <c r="DH6" s="592"/>
      <c r="DI6" s="592"/>
      <c r="DJ6" s="592"/>
      <c r="DK6" s="592"/>
      <c r="DL6" s="592"/>
      <c r="DM6" s="592"/>
      <c r="DN6" s="592"/>
      <c r="DO6" s="592"/>
      <c r="DP6" s="593"/>
      <c r="DQ6" s="600">
        <v>203117</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17690</v>
      </c>
      <c r="S7" s="592"/>
      <c r="T7" s="592"/>
      <c r="U7" s="592"/>
      <c r="V7" s="592"/>
      <c r="W7" s="592"/>
      <c r="X7" s="592"/>
      <c r="Y7" s="593"/>
      <c r="Z7" s="594">
        <v>0.1</v>
      </c>
      <c r="AA7" s="594"/>
      <c r="AB7" s="594"/>
      <c r="AC7" s="594"/>
      <c r="AD7" s="595">
        <v>17690</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2959862</v>
      </c>
      <c r="BH7" s="592"/>
      <c r="BI7" s="592"/>
      <c r="BJ7" s="592"/>
      <c r="BK7" s="592"/>
      <c r="BL7" s="592"/>
      <c r="BM7" s="592"/>
      <c r="BN7" s="593"/>
      <c r="BO7" s="594">
        <v>34.700000000000003</v>
      </c>
      <c r="BP7" s="594"/>
      <c r="BQ7" s="594"/>
      <c r="BR7" s="594"/>
      <c r="BS7" s="595">
        <v>113059</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5522063</v>
      </c>
      <c r="CS7" s="592"/>
      <c r="CT7" s="592"/>
      <c r="CU7" s="592"/>
      <c r="CV7" s="592"/>
      <c r="CW7" s="592"/>
      <c r="CX7" s="592"/>
      <c r="CY7" s="593"/>
      <c r="CZ7" s="594">
        <v>22.3</v>
      </c>
      <c r="DA7" s="594"/>
      <c r="DB7" s="594"/>
      <c r="DC7" s="594"/>
      <c r="DD7" s="600">
        <v>168921</v>
      </c>
      <c r="DE7" s="592"/>
      <c r="DF7" s="592"/>
      <c r="DG7" s="592"/>
      <c r="DH7" s="592"/>
      <c r="DI7" s="592"/>
      <c r="DJ7" s="592"/>
      <c r="DK7" s="592"/>
      <c r="DL7" s="592"/>
      <c r="DM7" s="592"/>
      <c r="DN7" s="592"/>
      <c r="DO7" s="592"/>
      <c r="DP7" s="593"/>
      <c r="DQ7" s="600">
        <v>1770828</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34344</v>
      </c>
      <c r="S8" s="592"/>
      <c r="T8" s="592"/>
      <c r="U8" s="592"/>
      <c r="V8" s="592"/>
      <c r="W8" s="592"/>
      <c r="X8" s="592"/>
      <c r="Y8" s="593"/>
      <c r="Z8" s="594">
        <v>0.1</v>
      </c>
      <c r="AA8" s="594"/>
      <c r="AB8" s="594"/>
      <c r="AC8" s="594"/>
      <c r="AD8" s="595">
        <v>34344</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69915</v>
      </c>
      <c r="BH8" s="592"/>
      <c r="BI8" s="592"/>
      <c r="BJ8" s="592"/>
      <c r="BK8" s="592"/>
      <c r="BL8" s="592"/>
      <c r="BM8" s="592"/>
      <c r="BN8" s="593"/>
      <c r="BO8" s="594">
        <v>0.8</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5188723</v>
      </c>
      <c r="CS8" s="592"/>
      <c r="CT8" s="592"/>
      <c r="CU8" s="592"/>
      <c r="CV8" s="592"/>
      <c r="CW8" s="592"/>
      <c r="CX8" s="592"/>
      <c r="CY8" s="593"/>
      <c r="CZ8" s="594">
        <v>21</v>
      </c>
      <c r="DA8" s="594"/>
      <c r="DB8" s="594"/>
      <c r="DC8" s="594"/>
      <c r="DD8" s="600">
        <v>67376</v>
      </c>
      <c r="DE8" s="592"/>
      <c r="DF8" s="592"/>
      <c r="DG8" s="592"/>
      <c r="DH8" s="592"/>
      <c r="DI8" s="592"/>
      <c r="DJ8" s="592"/>
      <c r="DK8" s="592"/>
      <c r="DL8" s="592"/>
      <c r="DM8" s="592"/>
      <c r="DN8" s="592"/>
      <c r="DO8" s="592"/>
      <c r="DP8" s="593"/>
      <c r="DQ8" s="600">
        <v>2955684</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54888</v>
      </c>
      <c r="S9" s="592"/>
      <c r="T9" s="592"/>
      <c r="U9" s="592"/>
      <c r="V9" s="592"/>
      <c r="W9" s="592"/>
      <c r="X9" s="592"/>
      <c r="Y9" s="593"/>
      <c r="Z9" s="594">
        <v>0.2</v>
      </c>
      <c r="AA9" s="594"/>
      <c r="AB9" s="594"/>
      <c r="AC9" s="594"/>
      <c r="AD9" s="595">
        <v>54888</v>
      </c>
      <c r="AE9" s="595"/>
      <c r="AF9" s="595"/>
      <c r="AG9" s="595"/>
      <c r="AH9" s="595"/>
      <c r="AI9" s="595"/>
      <c r="AJ9" s="595"/>
      <c r="AK9" s="595"/>
      <c r="AL9" s="596">
        <v>0.5</v>
      </c>
      <c r="AM9" s="597"/>
      <c r="AN9" s="597"/>
      <c r="AO9" s="598"/>
      <c r="AP9" s="588" t="s">
        <v>221</v>
      </c>
      <c r="AQ9" s="589"/>
      <c r="AR9" s="589"/>
      <c r="AS9" s="589"/>
      <c r="AT9" s="589"/>
      <c r="AU9" s="589"/>
      <c r="AV9" s="589"/>
      <c r="AW9" s="589"/>
      <c r="AX9" s="589"/>
      <c r="AY9" s="589"/>
      <c r="AZ9" s="589"/>
      <c r="BA9" s="589"/>
      <c r="BB9" s="589"/>
      <c r="BC9" s="589"/>
      <c r="BD9" s="589"/>
      <c r="BE9" s="589"/>
      <c r="BF9" s="590"/>
      <c r="BG9" s="591">
        <v>2180565</v>
      </c>
      <c r="BH9" s="592"/>
      <c r="BI9" s="592"/>
      <c r="BJ9" s="592"/>
      <c r="BK9" s="592"/>
      <c r="BL9" s="592"/>
      <c r="BM9" s="592"/>
      <c r="BN9" s="593"/>
      <c r="BO9" s="594">
        <v>25.6</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2185190</v>
      </c>
      <c r="CS9" s="592"/>
      <c r="CT9" s="592"/>
      <c r="CU9" s="592"/>
      <c r="CV9" s="592"/>
      <c r="CW9" s="592"/>
      <c r="CX9" s="592"/>
      <c r="CY9" s="593"/>
      <c r="CZ9" s="594">
        <v>8.8000000000000007</v>
      </c>
      <c r="DA9" s="594"/>
      <c r="DB9" s="594"/>
      <c r="DC9" s="594"/>
      <c r="DD9" s="600">
        <v>414585</v>
      </c>
      <c r="DE9" s="592"/>
      <c r="DF9" s="592"/>
      <c r="DG9" s="592"/>
      <c r="DH9" s="592"/>
      <c r="DI9" s="592"/>
      <c r="DJ9" s="592"/>
      <c r="DK9" s="592"/>
      <c r="DL9" s="592"/>
      <c r="DM9" s="592"/>
      <c r="DN9" s="592"/>
      <c r="DO9" s="592"/>
      <c r="DP9" s="593"/>
      <c r="DQ9" s="600">
        <v>1694768</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449408</v>
      </c>
      <c r="S10" s="592"/>
      <c r="T10" s="592"/>
      <c r="U10" s="592"/>
      <c r="V10" s="592"/>
      <c r="W10" s="592"/>
      <c r="X10" s="592"/>
      <c r="Y10" s="593"/>
      <c r="Z10" s="594">
        <v>1.8</v>
      </c>
      <c r="AA10" s="594"/>
      <c r="AB10" s="594"/>
      <c r="AC10" s="594"/>
      <c r="AD10" s="595">
        <v>449408</v>
      </c>
      <c r="AE10" s="595"/>
      <c r="AF10" s="595"/>
      <c r="AG10" s="595"/>
      <c r="AH10" s="595"/>
      <c r="AI10" s="595"/>
      <c r="AJ10" s="595"/>
      <c r="AK10" s="595"/>
      <c r="AL10" s="596">
        <v>4</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161133</v>
      </c>
      <c r="BH10" s="592"/>
      <c r="BI10" s="592"/>
      <c r="BJ10" s="592"/>
      <c r="BK10" s="592"/>
      <c r="BL10" s="592"/>
      <c r="BM10" s="592"/>
      <c r="BN10" s="593"/>
      <c r="BO10" s="594">
        <v>1.9</v>
      </c>
      <c r="BP10" s="594"/>
      <c r="BQ10" s="594"/>
      <c r="BR10" s="594"/>
      <c r="BS10" s="600">
        <v>26828</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70861</v>
      </c>
      <c r="CS10" s="592"/>
      <c r="CT10" s="592"/>
      <c r="CU10" s="592"/>
      <c r="CV10" s="592"/>
      <c r="CW10" s="592"/>
      <c r="CX10" s="592"/>
      <c r="CY10" s="593"/>
      <c r="CZ10" s="594">
        <v>0.3</v>
      </c>
      <c r="DA10" s="594"/>
      <c r="DB10" s="594"/>
      <c r="DC10" s="594"/>
      <c r="DD10" s="600" t="s">
        <v>110</v>
      </c>
      <c r="DE10" s="592"/>
      <c r="DF10" s="592"/>
      <c r="DG10" s="592"/>
      <c r="DH10" s="592"/>
      <c r="DI10" s="592"/>
      <c r="DJ10" s="592"/>
      <c r="DK10" s="592"/>
      <c r="DL10" s="592"/>
      <c r="DM10" s="592"/>
      <c r="DN10" s="592"/>
      <c r="DO10" s="592"/>
      <c r="DP10" s="593"/>
      <c r="DQ10" s="600">
        <v>9361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16668</v>
      </c>
      <c r="S11" s="592"/>
      <c r="T11" s="592"/>
      <c r="U11" s="592"/>
      <c r="V11" s="592"/>
      <c r="W11" s="592"/>
      <c r="X11" s="592"/>
      <c r="Y11" s="593"/>
      <c r="Z11" s="594">
        <v>0.1</v>
      </c>
      <c r="AA11" s="594"/>
      <c r="AB11" s="594"/>
      <c r="AC11" s="594"/>
      <c r="AD11" s="595">
        <v>16668</v>
      </c>
      <c r="AE11" s="595"/>
      <c r="AF11" s="595"/>
      <c r="AG11" s="595"/>
      <c r="AH11" s="595"/>
      <c r="AI11" s="595"/>
      <c r="AJ11" s="595"/>
      <c r="AK11" s="595"/>
      <c r="AL11" s="596">
        <v>0.1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548249</v>
      </c>
      <c r="BH11" s="592"/>
      <c r="BI11" s="592"/>
      <c r="BJ11" s="592"/>
      <c r="BK11" s="592"/>
      <c r="BL11" s="592"/>
      <c r="BM11" s="592"/>
      <c r="BN11" s="593"/>
      <c r="BO11" s="594">
        <v>6.4</v>
      </c>
      <c r="BP11" s="594"/>
      <c r="BQ11" s="594"/>
      <c r="BR11" s="594"/>
      <c r="BS11" s="600">
        <v>86231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625093</v>
      </c>
      <c r="CS11" s="592"/>
      <c r="CT11" s="592"/>
      <c r="CU11" s="592"/>
      <c r="CV11" s="592"/>
      <c r="CW11" s="592"/>
      <c r="CX11" s="592"/>
      <c r="CY11" s="593"/>
      <c r="CZ11" s="594">
        <v>2.5</v>
      </c>
      <c r="DA11" s="594"/>
      <c r="DB11" s="594"/>
      <c r="DC11" s="594"/>
      <c r="DD11" s="600">
        <v>257779</v>
      </c>
      <c r="DE11" s="592"/>
      <c r="DF11" s="592"/>
      <c r="DG11" s="592"/>
      <c r="DH11" s="592"/>
      <c r="DI11" s="592"/>
      <c r="DJ11" s="592"/>
      <c r="DK11" s="592"/>
      <c r="DL11" s="592"/>
      <c r="DM11" s="592"/>
      <c r="DN11" s="592"/>
      <c r="DO11" s="592"/>
      <c r="DP11" s="593"/>
      <c r="DQ11" s="600">
        <v>385541</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4458612</v>
      </c>
      <c r="BH12" s="592"/>
      <c r="BI12" s="592"/>
      <c r="BJ12" s="592"/>
      <c r="BK12" s="592"/>
      <c r="BL12" s="592"/>
      <c r="BM12" s="592"/>
      <c r="BN12" s="593"/>
      <c r="BO12" s="594">
        <v>52.3</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366531</v>
      </c>
      <c r="CS12" s="592"/>
      <c r="CT12" s="592"/>
      <c r="CU12" s="592"/>
      <c r="CV12" s="592"/>
      <c r="CW12" s="592"/>
      <c r="CX12" s="592"/>
      <c r="CY12" s="593"/>
      <c r="CZ12" s="594">
        <v>1.5</v>
      </c>
      <c r="DA12" s="594"/>
      <c r="DB12" s="594"/>
      <c r="DC12" s="594"/>
      <c r="DD12" s="600">
        <v>4730</v>
      </c>
      <c r="DE12" s="592"/>
      <c r="DF12" s="592"/>
      <c r="DG12" s="592"/>
      <c r="DH12" s="592"/>
      <c r="DI12" s="592"/>
      <c r="DJ12" s="592"/>
      <c r="DK12" s="592"/>
      <c r="DL12" s="592"/>
      <c r="DM12" s="592"/>
      <c r="DN12" s="592"/>
      <c r="DO12" s="592"/>
      <c r="DP12" s="593"/>
      <c r="DQ12" s="600">
        <v>190157</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63894</v>
      </c>
      <c r="S13" s="592"/>
      <c r="T13" s="592"/>
      <c r="U13" s="592"/>
      <c r="V13" s="592"/>
      <c r="W13" s="592"/>
      <c r="X13" s="592"/>
      <c r="Y13" s="593"/>
      <c r="Z13" s="594">
        <v>0.3</v>
      </c>
      <c r="AA13" s="594"/>
      <c r="AB13" s="594"/>
      <c r="AC13" s="594"/>
      <c r="AD13" s="595">
        <v>63894</v>
      </c>
      <c r="AE13" s="595"/>
      <c r="AF13" s="595"/>
      <c r="AG13" s="595"/>
      <c r="AH13" s="595"/>
      <c r="AI13" s="595"/>
      <c r="AJ13" s="595"/>
      <c r="AK13" s="595"/>
      <c r="AL13" s="596">
        <v>0.6</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4430146</v>
      </c>
      <c r="BH13" s="592"/>
      <c r="BI13" s="592"/>
      <c r="BJ13" s="592"/>
      <c r="BK13" s="592"/>
      <c r="BL13" s="592"/>
      <c r="BM13" s="592"/>
      <c r="BN13" s="593"/>
      <c r="BO13" s="594">
        <v>52</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4324991</v>
      </c>
      <c r="CS13" s="592"/>
      <c r="CT13" s="592"/>
      <c r="CU13" s="592"/>
      <c r="CV13" s="592"/>
      <c r="CW13" s="592"/>
      <c r="CX13" s="592"/>
      <c r="CY13" s="593"/>
      <c r="CZ13" s="594">
        <v>17.5</v>
      </c>
      <c r="DA13" s="594"/>
      <c r="DB13" s="594"/>
      <c r="DC13" s="594"/>
      <c r="DD13" s="600">
        <v>2634995</v>
      </c>
      <c r="DE13" s="592"/>
      <c r="DF13" s="592"/>
      <c r="DG13" s="592"/>
      <c r="DH13" s="592"/>
      <c r="DI13" s="592"/>
      <c r="DJ13" s="592"/>
      <c r="DK13" s="592"/>
      <c r="DL13" s="592"/>
      <c r="DM13" s="592"/>
      <c r="DN13" s="592"/>
      <c r="DO13" s="592"/>
      <c r="DP13" s="593"/>
      <c r="DQ13" s="600">
        <v>2143277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99113</v>
      </c>
      <c r="BH14" s="592"/>
      <c r="BI14" s="592"/>
      <c r="BJ14" s="592"/>
      <c r="BK14" s="592"/>
      <c r="BL14" s="592"/>
      <c r="BM14" s="592"/>
      <c r="BN14" s="593"/>
      <c r="BO14" s="594">
        <v>1.2</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1124022</v>
      </c>
      <c r="CS14" s="592"/>
      <c r="CT14" s="592"/>
      <c r="CU14" s="592"/>
      <c r="CV14" s="592"/>
      <c r="CW14" s="592"/>
      <c r="CX14" s="592"/>
      <c r="CY14" s="593"/>
      <c r="CZ14" s="594">
        <v>4.5</v>
      </c>
      <c r="DA14" s="594"/>
      <c r="DB14" s="594"/>
      <c r="DC14" s="594"/>
      <c r="DD14" s="600">
        <v>211303</v>
      </c>
      <c r="DE14" s="592"/>
      <c r="DF14" s="592"/>
      <c r="DG14" s="592"/>
      <c r="DH14" s="592"/>
      <c r="DI14" s="592"/>
      <c r="DJ14" s="592"/>
      <c r="DK14" s="592"/>
      <c r="DL14" s="592"/>
      <c r="DM14" s="592"/>
      <c r="DN14" s="592"/>
      <c r="DO14" s="592"/>
      <c r="DP14" s="593"/>
      <c r="DQ14" s="600">
        <v>509228</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30490</v>
      </c>
      <c r="S15" s="592"/>
      <c r="T15" s="592"/>
      <c r="U15" s="592"/>
      <c r="V15" s="592"/>
      <c r="W15" s="592"/>
      <c r="X15" s="592"/>
      <c r="Y15" s="593"/>
      <c r="Z15" s="594">
        <v>0.1</v>
      </c>
      <c r="AA15" s="594"/>
      <c r="AB15" s="594"/>
      <c r="AC15" s="594"/>
      <c r="AD15" s="595">
        <v>30490</v>
      </c>
      <c r="AE15" s="595"/>
      <c r="AF15" s="595"/>
      <c r="AG15" s="595"/>
      <c r="AH15" s="595"/>
      <c r="AI15" s="595"/>
      <c r="AJ15" s="595"/>
      <c r="AK15" s="595"/>
      <c r="AL15" s="596">
        <v>0.3</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364740</v>
      </c>
      <c r="BH15" s="592"/>
      <c r="BI15" s="592"/>
      <c r="BJ15" s="592"/>
      <c r="BK15" s="592"/>
      <c r="BL15" s="592"/>
      <c r="BM15" s="592"/>
      <c r="BN15" s="593"/>
      <c r="BO15" s="594">
        <v>4.3</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2528335</v>
      </c>
      <c r="CS15" s="592"/>
      <c r="CT15" s="592"/>
      <c r="CU15" s="592"/>
      <c r="CV15" s="592"/>
      <c r="CW15" s="592"/>
      <c r="CX15" s="592"/>
      <c r="CY15" s="593"/>
      <c r="CZ15" s="594">
        <v>10.199999999999999</v>
      </c>
      <c r="DA15" s="594"/>
      <c r="DB15" s="594"/>
      <c r="DC15" s="594"/>
      <c r="DD15" s="600">
        <v>784949</v>
      </c>
      <c r="DE15" s="592"/>
      <c r="DF15" s="592"/>
      <c r="DG15" s="592"/>
      <c r="DH15" s="592"/>
      <c r="DI15" s="592"/>
      <c r="DJ15" s="592"/>
      <c r="DK15" s="592"/>
      <c r="DL15" s="592"/>
      <c r="DM15" s="592"/>
      <c r="DN15" s="592"/>
      <c r="DO15" s="592"/>
      <c r="DP15" s="593"/>
      <c r="DQ15" s="600">
        <v>1740842</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3258002</v>
      </c>
      <c r="S16" s="592"/>
      <c r="T16" s="592"/>
      <c r="U16" s="592"/>
      <c r="V16" s="592"/>
      <c r="W16" s="592"/>
      <c r="X16" s="592"/>
      <c r="Y16" s="593"/>
      <c r="Z16" s="594">
        <v>13</v>
      </c>
      <c r="AA16" s="594"/>
      <c r="AB16" s="594"/>
      <c r="AC16" s="594"/>
      <c r="AD16" s="595">
        <v>2584791</v>
      </c>
      <c r="AE16" s="595"/>
      <c r="AF16" s="595"/>
      <c r="AG16" s="595"/>
      <c r="AH16" s="595"/>
      <c r="AI16" s="595"/>
      <c r="AJ16" s="595"/>
      <c r="AK16" s="595"/>
      <c r="AL16" s="596">
        <v>22.9</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2584791</v>
      </c>
      <c r="S17" s="592"/>
      <c r="T17" s="592"/>
      <c r="U17" s="592"/>
      <c r="V17" s="592"/>
      <c r="W17" s="592"/>
      <c r="X17" s="592"/>
      <c r="Y17" s="593"/>
      <c r="Z17" s="594">
        <v>10.3</v>
      </c>
      <c r="AA17" s="594"/>
      <c r="AB17" s="594"/>
      <c r="AC17" s="594"/>
      <c r="AD17" s="595">
        <v>2584791</v>
      </c>
      <c r="AE17" s="595"/>
      <c r="AF17" s="595"/>
      <c r="AG17" s="595"/>
      <c r="AH17" s="595"/>
      <c r="AI17" s="595"/>
      <c r="AJ17" s="595"/>
      <c r="AK17" s="595"/>
      <c r="AL17" s="596">
        <v>22.9</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2625107</v>
      </c>
      <c r="CS17" s="592"/>
      <c r="CT17" s="592"/>
      <c r="CU17" s="592"/>
      <c r="CV17" s="592"/>
      <c r="CW17" s="592"/>
      <c r="CX17" s="592"/>
      <c r="CY17" s="593"/>
      <c r="CZ17" s="594">
        <v>10.6</v>
      </c>
      <c r="DA17" s="594"/>
      <c r="DB17" s="594"/>
      <c r="DC17" s="594"/>
      <c r="DD17" s="600" t="s">
        <v>110</v>
      </c>
      <c r="DE17" s="592"/>
      <c r="DF17" s="592"/>
      <c r="DG17" s="592"/>
      <c r="DH17" s="592"/>
      <c r="DI17" s="592"/>
      <c r="DJ17" s="592"/>
      <c r="DK17" s="592"/>
      <c r="DL17" s="592"/>
      <c r="DM17" s="592"/>
      <c r="DN17" s="592"/>
      <c r="DO17" s="592"/>
      <c r="DP17" s="593"/>
      <c r="DQ17" s="600">
        <v>2495521</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673204</v>
      </c>
      <c r="S18" s="592"/>
      <c r="T18" s="592"/>
      <c r="U18" s="592"/>
      <c r="V18" s="592"/>
      <c r="W18" s="592"/>
      <c r="X18" s="592"/>
      <c r="Y18" s="593"/>
      <c r="Z18" s="594">
        <v>2.7</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643446</v>
      </c>
      <c r="BH19" s="592"/>
      <c r="BI19" s="592"/>
      <c r="BJ19" s="592"/>
      <c r="BK19" s="592"/>
      <c r="BL19" s="592"/>
      <c r="BM19" s="592"/>
      <c r="BN19" s="593"/>
      <c r="BO19" s="594">
        <v>7.5</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12616515</v>
      </c>
      <c r="S20" s="592"/>
      <c r="T20" s="592"/>
      <c r="U20" s="592"/>
      <c r="V20" s="592"/>
      <c r="W20" s="592"/>
      <c r="X20" s="592"/>
      <c r="Y20" s="593"/>
      <c r="Z20" s="594">
        <v>50.4</v>
      </c>
      <c r="AA20" s="594"/>
      <c r="AB20" s="594"/>
      <c r="AC20" s="594"/>
      <c r="AD20" s="595">
        <v>11211499</v>
      </c>
      <c r="AE20" s="595"/>
      <c r="AF20" s="595"/>
      <c r="AG20" s="595"/>
      <c r="AH20" s="595"/>
      <c r="AI20" s="595"/>
      <c r="AJ20" s="595"/>
      <c r="AK20" s="595"/>
      <c r="AL20" s="596">
        <v>99.3</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643446</v>
      </c>
      <c r="BH20" s="592"/>
      <c r="BI20" s="592"/>
      <c r="BJ20" s="592"/>
      <c r="BK20" s="592"/>
      <c r="BL20" s="592"/>
      <c r="BM20" s="592"/>
      <c r="BN20" s="593"/>
      <c r="BO20" s="594">
        <v>7.5</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24764033</v>
      </c>
      <c r="CS20" s="592"/>
      <c r="CT20" s="592"/>
      <c r="CU20" s="592"/>
      <c r="CV20" s="592"/>
      <c r="CW20" s="592"/>
      <c r="CX20" s="592"/>
      <c r="CY20" s="593"/>
      <c r="CZ20" s="594">
        <v>100</v>
      </c>
      <c r="DA20" s="594"/>
      <c r="DB20" s="594"/>
      <c r="DC20" s="594"/>
      <c r="DD20" s="600">
        <v>4544638</v>
      </c>
      <c r="DE20" s="592"/>
      <c r="DF20" s="592"/>
      <c r="DG20" s="592"/>
      <c r="DH20" s="592"/>
      <c r="DI20" s="592"/>
      <c r="DJ20" s="592"/>
      <c r="DK20" s="592"/>
      <c r="DL20" s="592"/>
      <c r="DM20" s="592"/>
      <c r="DN20" s="592"/>
      <c r="DO20" s="592"/>
      <c r="DP20" s="593"/>
      <c r="DQ20" s="600">
        <v>14098324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9462</v>
      </c>
      <c r="S21" s="592"/>
      <c r="T21" s="592"/>
      <c r="U21" s="592"/>
      <c r="V21" s="592"/>
      <c r="W21" s="592"/>
      <c r="X21" s="592"/>
      <c r="Y21" s="593"/>
      <c r="Z21" s="594">
        <v>0</v>
      </c>
      <c r="AA21" s="594"/>
      <c r="AB21" s="594"/>
      <c r="AC21" s="594"/>
      <c r="AD21" s="595">
        <v>9462</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24700</v>
      </c>
      <c r="BH21" s="592"/>
      <c r="BI21" s="592"/>
      <c r="BJ21" s="592"/>
      <c r="BK21" s="592"/>
      <c r="BL21" s="592"/>
      <c r="BM21" s="592"/>
      <c r="BN21" s="593"/>
      <c r="BO21" s="594">
        <v>0.3</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493649</v>
      </c>
      <c r="S22" s="592"/>
      <c r="T22" s="592"/>
      <c r="U22" s="592"/>
      <c r="V22" s="592"/>
      <c r="W22" s="592"/>
      <c r="X22" s="592"/>
      <c r="Y22" s="593"/>
      <c r="Z22" s="594">
        <v>2</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433811</v>
      </c>
      <c r="S23" s="592"/>
      <c r="T23" s="592"/>
      <c r="U23" s="592"/>
      <c r="V23" s="592"/>
      <c r="W23" s="592"/>
      <c r="X23" s="592"/>
      <c r="Y23" s="593"/>
      <c r="Z23" s="594">
        <v>1.7</v>
      </c>
      <c r="AA23" s="594"/>
      <c r="AB23" s="594"/>
      <c r="AC23" s="594"/>
      <c r="AD23" s="595">
        <v>55383</v>
      </c>
      <c r="AE23" s="595"/>
      <c r="AF23" s="595"/>
      <c r="AG23" s="595"/>
      <c r="AH23" s="595"/>
      <c r="AI23" s="595"/>
      <c r="AJ23" s="595"/>
      <c r="AK23" s="595"/>
      <c r="AL23" s="596">
        <v>0.5</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618746</v>
      </c>
      <c r="BH23" s="592"/>
      <c r="BI23" s="592"/>
      <c r="BJ23" s="592"/>
      <c r="BK23" s="592"/>
      <c r="BL23" s="592"/>
      <c r="BM23" s="592"/>
      <c r="BN23" s="593"/>
      <c r="BO23" s="594">
        <v>7.3</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40199</v>
      </c>
      <c r="S24" s="592"/>
      <c r="T24" s="592"/>
      <c r="U24" s="592"/>
      <c r="V24" s="592"/>
      <c r="W24" s="592"/>
      <c r="X24" s="592"/>
      <c r="Y24" s="593"/>
      <c r="Z24" s="594">
        <v>0.2</v>
      </c>
      <c r="AA24" s="594"/>
      <c r="AB24" s="594"/>
      <c r="AC24" s="594"/>
      <c r="AD24" s="595">
        <v>11865</v>
      </c>
      <c r="AE24" s="595"/>
      <c r="AF24" s="595"/>
      <c r="AG24" s="595"/>
      <c r="AH24" s="595"/>
      <c r="AI24" s="595"/>
      <c r="AJ24" s="595"/>
      <c r="AK24" s="595"/>
      <c r="AL24" s="596">
        <v>0.1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9309516</v>
      </c>
      <c r="CS24" s="581"/>
      <c r="CT24" s="581"/>
      <c r="CU24" s="581"/>
      <c r="CV24" s="581"/>
      <c r="CW24" s="581"/>
      <c r="CX24" s="581"/>
      <c r="CY24" s="582"/>
      <c r="CZ24" s="622">
        <v>37.6</v>
      </c>
      <c r="DA24" s="623"/>
      <c r="DB24" s="623"/>
      <c r="DC24" s="624"/>
      <c r="DD24" s="621">
        <v>6613872</v>
      </c>
      <c r="DE24" s="581"/>
      <c r="DF24" s="581"/>
      <c r="DG24" s="581"/>
      <c r="DH24" s="581"/>
      <c r="DI24" s="581"/>
      <c r="DJ24" s="581"/>
      <c r="DK24" s="582"/>
      <c r="DL24" s="621">
        <v>6489704</v>
      </c>
      <c r="DM24" s="581"/>
      <c r="DN24" s="581"/>
      <c r="DO24" s="581"/>
      <c r="DP24" s="581"/>
      <c r="DQ24" s="581"/>
      <c r="DR24" s="581"/>
      <c r="DS24" s="581"/>
      <c r="DT24" s="581"/>
      <c r="DU24" s="581"/>
      <c r="DV24" s="582"/>
      <c r="DW24" s="585">
        <v>52.1</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3075248</v>
      </c>
      <c r="S25" s="592"/>
      <c r="T25" s="592"/>
      <c r="U25" s="592"/>
      <c r="V25" s="592"/>
      <c r="W25" s="592"/>
      <c r="X25" s="592"/>
      <c r="Y25" s="593"/>
      <c r="Z25" s="594">
        <v>12.3</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3907009</v>
      </c>
      <c r="CS25" s="617"/>
      <c r="CT25" s="617"/>
      <c r="CU25" s="617"/>
      <c r="CV25" s="617"/>
      <c r="CW25" s="617"/>
      <c r="CX25" s="617"/>
      <c r="CY25" s="618"/>
      <c r="CZ25" s="625">
        <v>15.8</v>
      </c>
      <c r="DA25" s="626"/>
      <c r="DB25" s="626"/>
      <c r="DC25" s="627"/>
      <c r="DD25" s="600">
        <v>3137220</v>
      </c>
      <c r="DE25" s="617"/>
      <c r="DF25" s="617"/>
      <c r="DG25" s="617"/>
      <c r="DH25" s="617"/>
      <c r="DI25" s="617"/>
      <c r="DJ25" s="617"/>
      <c r="DK25" s="618"/>
      <c r="DL25" s="600">
        <v>3013052</v>
      </c>
      <c r="DM25" s="617"/>
      <c r="DN25" s="617"/>
      <c r="DO25" s="617"/>
      <c r="DP25" s="617"/>
      <c r="DQ25" s="617"/>
      <c r="DR25" s="617"/>
      <c r="DS25" s="617"/>
      <c r="DT25" s="617"/>
      <c r="DU25" s="617"/>
      <c r="DV25" s="618"/>
      <c r="DW25" s="596">
        <v>24.2</v>
      </c>
      <c r="DX25" s="619"/>
      <c r="DY25" s="619"/>
      <c r="DZ25" s="619"/>
      <c r="EA25" s="619"/>
      <c r="EB25" s="619"/>
      <c r="EC25" s="620"/>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2601289</v>
      </c>
      <c r="CS26" s="592"/>
      <c r="CT26" s="592"/>
      <c r="CU26" s="592"/>
      <c r="CV26" s="592"/>
      <c r="CW26" s="592"/>
      <c r="CX26" s="592"/>
      <c r="CY26" s="593"/>
      <c r="CZ26" s="625">
        <v>10.5</v>
      </c>
      <c r="DA26" s="626"/>
      <c r="DB26" s="626"/>
      <c r="DC26" s="627"/>
      <c r="DD26" s="600">
        <v>2044928</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19"/>
      <c r="DY26" s="619"/>
      <c r="DZ26" s="619"/>
      <c r="EA26" s="619"/>
      <c r="EB26" s="619"/>
      <c r="EC26" s="620"/>
    </row>
    <row r="27" spans="2:133" ht="11.25" customHeight="1">
      <c r="B27" s="588" t="s">
        <v>277</v>
      </c>
      <c r="C27" s="589"/>
      <c r="D27" s="589"/>
      <c r="E27" s="589"/>
      <c r="F27" s="589"/>
      <c r="G27" s="589"/>
      <c r="H27" s="589"/>
      <c r="I27" s="589"/>
      <c r="J27" s="589"/>
      <c r="K27" s="589"/>
      <c r="L27" s="589"/>
      <c r="M27" s="589"/>
      <c r="N27" s="589"/>
      <c r="O27" s="589"/>
      <c r="P27" s="589"/>
      <c r="Q27" s="590"/>
      <c r="R27" s="591">
        <v>917603</v>
      </c>
      <c r="S27" s="592"/>
      <c r="T27" s="592"/>
      <c r="U27" s="592"/>
      <c r="V27" s="592"/>
      <c r="W27" s="592"/>
      <c r="X27" s="592"/>
      <c r="Y27" s="593"/>
      <c r="Z27" s="594">
        <v>3.7</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8525773</v>
      </c>
      <c r="BH27" s="592"/>
      <c r="BI27" s="592"/>
      <c r="BJ27" s="592"/>
      <c r="BK27" s="592"/>
      <c r="BL27" s="592"/>
      <c r="BM27" s="592"/>
      <c r="BN27" s="593"/>
      <c r="BO27" s="594">
        <v>100</v>
      </c>
      <c r="BP27" s="594"/>
      <c r="BQ27" s="594"/>
      <c r="BR27" s="594"/>
      <c r="BS27" s="600">
        <v>113059</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2777403</v>
      </c>
      <c r="CS27" s="617"/>
      <c r="CT27" s="617"/>
      <c r="CU27" s="617"/>
      <c r="CV27" s="617"/>
      <c r="CW27" s="617"/>
      <c r="CX27" s="617"/>
      <c r="CY27" s="618"/>
      <c r="CZ27" s="625">
        <v>11.2</v>
      </c>
      <c r="DA27" s="626"/>
      <c r="DB27" s="626"/>
      <c r="DC27" s="627"/>
      <c r="DD27" s="600">
        <v>981134</v>
      </c>
      <c r="DE27" s="617"/>
      <c r="DF27" s="617"/>
      <c r="DG27" s="617"/>
      <c r="DH27" s="617"/>
      <c r="DI27" s="617"/>
      <c r="DJ27" s="617"/>
      <c r="DK27" s="618"/>
      <c r="DL27" s="600">
        <v>981134</v>
      </c>
      <c r="DM27" s="617"/>
      <c r="DN27" s="617"/>
      <c r="DO27" s="617"/>
      <c r="DP27" s="617"/>
      <c r="DQ27" s="617"/>
      <c r="DR27" s="617"/>
      <c r="DS27" s="617"/>
      <c r="DT27" s="617"/>
      <c r="DU27" s="617"/>
      <c r="DV27" s="618"/>
      <c r="DW27" s="596">
        <v>7.9</v>
      </c>
      <c r="DX27" s="619"/>
      <c r="DY27" s="619"/>
      <c r="DZ27" s="619"/>
      <c r="EA27" s="619"/>
      <c r="EB27" s="619"/>
      <c r="EC27" s="620"/>
    </row>
    <row r="28" spans="2:133" ht="11.25" customHeight="1">
      <c r="B28" s="588" t="s">
        <v>280</v>
      </c>
      <c r="C28" s="589"/>
      <c r="D28" s="589"/>
      <c r="E28" s="589"/>
      <c r="F28" s="589"/>
      <c r="G28" s="589"/>
      <c r="H28" s="589"/>
      <c r="I28" s="589"/>
      <c r="J28" s="589"/>
      <c r="K28" s="589"/>
      <c r="L28" s="589"/>
      <c r="M28" s="589"/>
      <c r="N28" s="589"/>
      <c r="O28" s="589"/>
      <c r="P28" s="589"/>
      <c r="Q28" s="590"/>
      <c r="R28" s="591">
        <v>48389</v>
      </c>
      <c r="S28" s="592"/>
      <c r="T28" s="592"/>
      <c r="U28" s="592"/>
      <c r="V28" s="592"/>
      <c r="W28" s="592"/>
      <c r="X28" s="592"/>
      <c r="Y28" s="593"/>
      <c r="Z28" s="594">
        <v>0.2</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2625104</v>
      </c>
      <c r="CS28" s="592"/>
      <c r="CT28" s="592"/>
      <c r="CU28" s="592"/>
      <c r="CV28" s="592"/>
      <c r="CW28" s="592"/>
      <c r="CX28" s="592"/>
      <c r="CY28" s="593"/>
      <c r="CZ28" s="625">
        <v>10.6</v>
      </c>
      <c r="DA28" s="626"/>
      <c r="DB28" s="626"/>
      <c r="DC28" s="627"/>
      <c r="DD28" s="600">
        <v>2495518</v>
      </c>
      <c r="DE28" s="592"/>
      <c r="DF28" s="592"/>
      <c r="DG28" s="592"/>
      <c r="DH28" s="592"/>
      <c r="DI28" s="592"/>
      <c r="DJ28" s="592"/>
      <c r="DK28" s="593"/>
      <c r="DL28" s="600">
        <v>2495518</v>
      </c>
      <c r="DM28" s="592"/>
      <c r="DN28" s="592"/>
      <c r="DO28" s="592"/>
      <c r="DP28" s="592"/>
      <c r="DQ28" s="592"/>
      <c r="DR28" s="592"/>
      <c r="DS28" s="592"/>
      <c r="DT28" s="592"/>
      <c r="DU28" s="592"/>
      <c r="DV28" s="593"/>
      <c r="DW28" s="596">
        <v>20</v>
      </c>
      <c r="DX28" s="619"/>
      <c r="DY28" s="619"/>
      <c r="DZ28" s="619"/>
      <c r="EA28" s="619"/>
      <c r="EB28" s="619"/>
      <c r="EC28" s="620"/>
    </row>
    <row r="29" spans="2:133" ht="11.25" customHeight="1">
      <c r="B29" s="588" t="s">
        <v>282</v>
      </c>
      <c r="C29" s="589"/>
      <c r="D29" s="589"/>
      <c r="E29" s="589"/>
      <c r="F29" s="589"/>
      <c r="G29" s="589"/>
      <c r="H29" s="589"/>
      <c r="I29" s="589"/>
      <c r="J29" s="589"/>
      <c r="K29" s="589"/>
      <c r="L29" s="589"/>
      <c r="M29" s="589"/>
      <c r="N29" s="589"/>
      <c r="O29" s="589"/>
      <c r="P29" s="589"/>
      <c r="Q29" s="590"/>
      <c r="R29" s="591">
        <v>5427</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2623779</v>
      </c>
      <c r="CS29" s="617"/>
      <c r="CT29" s="617"/>
      <c r="CU29" s="617"/>
      <c r="CV29" s="617"/>
      <c r="CW29" s="617"/>
      <c r="CX29" s="617"/>
      <c r="CY29" s="618"/>
      <c r="CZ29" s="625">
        <v>10.6</v>
      </c>
      <c r="DA29" s="626"/>
      <c r="DB29" s="626"/>
      <c r="DC29" s="627"/>
      <c r="DD29" s="600">
        <v>2494193</v>
      </c>
      <c r="DE29" s="617"/>
      <c r="DF29" s="617"/>
      <c r="DG29" s="617"/>
      <c r="DH29" s="617"/>
      <c r="DI29" s="617"/>
      <c r="DJ29" s="617"/>
      <c r="DK29" s="618"/>
      <c r="DL29" s="600">
        <v>2494193</v>
      </c>
      <c r="DM29" s="617"/>
      <c r="DN29" s="617"/>
      <c r="DO29" s="617"/>
      <c r="DP29" s="617"/>
      <c r="DQ29" s="617"/>
      <c r="DR29" s="617"/>
      <c r="DS29" s="617"/>
      <c r="DT29" s="617"/>
      <c r="DU29" s="617"/>
      <c r="DV29" s="618"/>
      <c r="DW29" s="596">
        <v>20</v>
      </c>
      <c r="DX29" s="619"/>
      <c r="DY29" s="619"/>
      <c r="DZ29" s="619"/>
      <c r="EA29" s="619"/>
      <c r="EB29" s="619"/>
      <c r="EC29" s="620"/>
    </row>
    <row r="30" spans="2:133" ht="11.25" customHeight="1">
      <c r="B30" s="588" t="s">
        <v>287</v>
      </c>
      <c r="C30" s="589"/>
      <c r="D30" s="589"/>
      <c r="E30" s="589"/>
      <c r="F30" s="589"/>
      <c r="G30" s="589"/>
      <c r="H30" s="589"/>
      <c r="I30" s="589"/>
      <c r="J30" s="589"/>
      <c r="K30" s="589"/>
      <c r="L30" s="589"/>
      <c r="M30" s="589"/>
      <c r="N30" s="589"/>
      <c r="O30" s="589"/>
      <c r="P30" s="589"/>
      <c r="Q30" s="590"/>
      <c r="R30" s="591">
        <v>216473</v>
      </c>
      <c r="S30" s="592"/>
      <c r="T30" s="592"/>
      <c r="U30" s="592"/>
      <c r="V30" s="592"/>
      <c r="W30" s="592"/>
      <c r="X30" s="592"/>
      <c r="Y30" s="593"/>
      <c r="Z30" s="594">
        <v>0.9</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v>
      </c>
      <c r="BH30" s="650"/>
      <c r="BI30" s="650"/>
      <c r="BJ30" s="650"/>
      <c r="BK30" s="650"/>
      <c r="BL30" s="650"/>
      <c r="BM30" s="586">
        <v>93.9</v>
      </c>
      <c r="BN30" s="650"/>
      <c r="BO30" s="650"/>
      <c r="BP30" s="650"/>
      <c r="BQ30" s="651"/>
      <c r="BR30" s="649">
        <v>98.8</v>
      </c>
      <c r="BS30" s="650"/>
      <c r="BT30" s="650"/>
      <c r="BU30" s="650"/>
      <c r="BV30" s="650"/>
      <c r="BW30" s="650"/>
      <c r="BX30" s="586">
        <v>93.6</v>
      </c>
      <c r="BY30" s="650"/>
      <c r="BZ30" s="650"/>
      <c r="CA30" s="650"/>
      <c r="CB30" s="651"/>
      <c r="CD30" s="654"/>
      <c r="CE30" s="655"/>
      <c r="CF30" s="605" t="s">
        <v>290</v>
      </c>
      <c r="CG30" s="606"/>
      <c r="CH30" s="606"/>
      <c r="CI30" s="606"/>
      <c r="CJ30" s="606"/>
      <c r="CK30" s="606"/>
      <c r="CL30" s="606"/>
      <c r="CM30" s="606"/>
      <c r="CN30" s="606"/>
      <c r="CO30" s="606"/>
      <c r="CP30" s="606"/>
      <c r="CQ30" s="607"/>
      <c r="CR30" s="591">
        <v>2340431</v>
      </c>
      <c r="CS30" s="592"/>
      <c r="CT30" s="592"/>
      <c r="CU30" s="592"/>
      <c r="CV30" s="592"/>
      <c r="CW30" s="592"/>
      <c r="CX30" s="592"/>
      <c r="CY30" s="593"/>
      <c r="CZ30" s="625">
        <v>9.5</v>
      </c>
      <c r="DA30" s="626"/>
      <c r="DB30" s="626"/>
      <c r="DC30" s="627"/>
      <c r="DD30" s="600">
        <v>2226480</v>
      </c>
      <c r="DE30" s="592"/>
      <c r="DF30" s="592"/>
      <c r="DG30" s="592"/>
      <c r="DH30" s="592"/>
      <c r="DI30" s="592"/>
      <c r="DJ30" s="592"/>
      <c r="DK30" s="593"/>
      <c r="DL30" s="600">
        <v>2226480</v>
      </c>
      <c r="DM30" s="592"/>
      <c r="DN30" s="592"/>
      <c r="DO30" s="592"/>
      <c r="DP30" s="592"/>
      <c r="DQ30" s="592"/>
      <c r="DR30" s="592"/>
      <c r="DS30" s="592"/>
      <c r="DT30" s="592"/>
      <c r="DU30" s="592"/>
      <c r="DV30" s="593"/>
      <c r="DW30" s="596">
        <v>17.899999999999999</v>
      </c>
      <c r="DX30" s="619"/>
      <c r="DY30" s="619"/>
      <c r="DZ30" s="619"/>
      <c r="EA30" s="619"/>
      <c r="EB30" s="619"/>
      <c r="EC30" s="620"/>
    </row>
    <row r="31" spans="2:133" ht="11.25" customHeight="1">
      <c r="B31" s="588" t="s">
        <v>291</v>
      </c>
      <c r="C31" s="589"/>
      <c r="D31" s="589"/>
      <c r="E31" s="589"/>
      <c r="F31" s="589"/>
      <c r="G31" s="589"/>
      <c r="H31" s="589"/>
      <c r="I31" s="589"/>
      <c r="J31" s="589"/>
      <c r="K31" s="589"/>
      <c r="L31" s="589"/>
      <c r="M31" s="589"/>
      <c r="N31" s="589"/>
      <c r="O31" s="589"/>
      <c r="P31" s="589"/>
      <c r="Q31" s="590"/>
      <c r="R31" s="591">
        <v>152735</v>
      </c>
      <c r="S31" s="592"/>
      <c r="T31" s="592"/>
      <c r="U31" s="592"/>
      <c r="V31" s="592"/>
      <c r="W31" s="592"/>
      <c r="X31" s="592"/>
      <c r="Y31" s="593"/>
      <c r="Z31" s="594">
        <v>0.6</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v>
      </c>
      <c r="BH31" s="617"/>
      <c r="BI31" s="617"/>
      <c r="BJ31" s="617"/>
      <c r="BK31" s="617"/>
      <c r="BL31" s="617"/>
      <c r="BM31" s="597">
        <v>94.8</v>
      </c>
      <c r="BN31" s="647"/>
      <c r="BO31" s="647"/>
      <c r="BP31" s="647"/>
      <c r="BQ31" s="648"/>
      <c r="BR31" s="646">
        <v>98.8</v>
      </c>
      <c r="BS31" s="617"/>
      <c r="BT31" s="617"/>
      <c r="BU31" s="617"/>
      <c r="BV31" s="617"/>
      <c r="BW31" s="617"/>
      <c r="BX31" s="597">
        <v>94.6</v>
      </c>
      <c r="BY31" s="647"/>
      <c r="BZ31" s="647"/>
      <c r="CA31" s="647"/>
      <c r="CB31" s="648"/>
      <c r="CD31" s="654"/>
      <c r="CE31" s="655"/>
      <c r="CF31" s="605" t="s">
        <v>294</v>
      </c>
      <c r="CG31" s="606"/>
      <c r="CH31" s="606"/>
      <c r="CI31" s="606"/>
      <c r="CJ31" s="606"/>
      <c r="CK31" s="606"/>
      <c r="CL31" s="606"/>
      <c r="CM31" s="606"/>
      <c r="CN31" s="606"/>
      <c r="CO31" s="606"/>
      <c r="CP31" s="606"/>
      <c r="CQ31" s="607"/>
      <c r="CR31" s="591">
        <v>283348</v>
      </c>
      <c r="CS31" s="617"/>
      <c r="CT31" s="617"/>
      <c r="CU31" s="617"/>
      <c r="CV31" s="617"/>
      <c r="CW31" s="617"/>
      <c r="CX31" s="617"/>
      <c r="CY31" s="618"/>
      <c r="CZ31" s="625">
        <v>1.1000000000000001</v>
      </c>
      <c r="DA31" s="626"/>
      <c r="DB31" s="626"/>
      <c r="DC31" s="627"/>
      <c r="DD31" s="600">
        <v>267713</v>
      </c>
      <c r="DE31" s="617"/>
      <c r="DF31" s="617"/>
      <c r="DG31" s="617"/>
      <c r="DH31" s="617"/>
      <c r="DI31" s="617"/>
      <c r="DJ31" s="617"/>
      <c r="DK31" s="618"/>
      <c r="DL31" s="600">
        <v>267713</v>
      </c>
      <c r="DM31" s="617"/>
      <c r="DN31" s="617"/>
      <c r="DO31" s="617"/>
      <c r="DP31" s="617"/>
      <c r="DQ31" s="617"/>
      <c r="DR31" s="617"/>
      <c r="DS31" s="617"/>
      <c r="DT31" s="617"/>
      <c r="DU31" s="617"/>
      <c r="DV31" s="618"/>
      <c r="DW31" s="596">
        <v>2.1</v>
      </c>
      <c r="DX31" s="619"/>
      <c r="DY31" s="619"/>
      <c r="DZ31" s="619"/>
      <c r="EA31" s="619"/>
      <c r="EB31" s="619"/>
      <c r="EC31" s="620"/>
    </row>
    <row r="32" spans="2:133" ht="11.25" customHeight="1">
      <c r="B32" s="588" t="s">
        <v>295</v>
      </c>
      <c r="C32" s="589"/>
      <c r="D32" s="589"/>
      <c r="E32" s="589"/>
      <c r="F32" s="589"/>
      <c r="G32" s="589"/>
      <c r="H32" s="589"/>
      <c r="I32" s="589"/>
      <c r="J32" s="589"/>
      <c r="K32" s="589"/>
      <c r="L32" s="589"/>
      <c r="M32" s="589"/>
      <c r="N32" s="589"/>
      <c r="O32" s="589"/>
      <c r="P32" s="589"/>
      <c r="Q32" s="590"/>
      <c r="R32" s="591">
        <v>494890</v>
      </c>
      <c r="S32" s="592"/>
      <c r="T32" s="592"/>
      <c r="U32" s="592"/>
      <c r="V32" s="592"/>
      <c r="W32" s="592"/>
      <c r="X32" s="592"/>
      <c r="Y32" s="593"/>
      <c r="Z32" s="594">
        <v>2</v>
      </c>
      <c r="AA32" s="594"/>
      <c r="AB32" s="594"/>
      <c r="AC32" s="594"/>
      <c r="AD32" s="595">
        <v>5672</v>
      </c>
      <c r="AE32" s="595"/>
      <c r="AF32" s="595"/>
      <c r="AG32" s="595"/>
      <c r="AH32" s="595"/>
      <c r="AI32" s="595"/>
      <c r="AJ32" s="595"/>
      <c r="AK32" s="595"/>
      <c r="AL32" s="596">
        <v>0.1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98.9</v>
      </c>
      <c r="BH32" s="659"/>
      <c r="BI32" s="659"/>
      <c r="BJ32" s="659"/>
      <c r="BK32" s="659"/>
      <c r="BL32" s="659"/>
      <c r="BM32" s="660">
        <v>93</v>
      </c>
      <c r="BN32" s="659"/>
      <c r="BO32" s="659"/>
      <c r="BP32" s="659"/>
      <c r="BQ32" s="661"/>
      <c r="BR32" s="658">
        <v>98.8</v>
      </c>
      <c r="BS32" s="659"/>
      <c r="BT32" s="659"/>
      <c r="BU32" s="659"/>
      <c r="BV32" s="659"/>
      <c r="BW32" s="659"/>
      <c r="BX32" s="660">
        <v>92.8</v>
      </c>
      <c r="BY32" s="659"/>
      <c r="BZ32" s="659"/>
      <c r="CA32" s="659"/>
      <c r="CB32" s="661"/>
      <c r="CD32" s="656"/>
      <c r="CE32" s="657"/>
      <c r="CF32" s="605" t="s">
        <v>297</v>
      </c>
      <c r="CG32" s="606"/>
      <c r="CH32" s="606"/>
      <c r="CI32" s="606"/>
      <c r="CJ32" s="606"/>
      <c r="CK32" s="606"/>
      <c r="CL32" s="606"/>
      <c r="CM32" s="606"/>
      <c r="CN32" s="606"/>
      <c r="CO32" s="606"/>
      <c r="CP32" s="606"/>
      <c r="CQ32" s="607"/>
      <c r="CR32" s="591">
        <v>1325</v>
      </c>
      <c r="CS32" s="592"/>
      <c r="CT32" s="592"/>
      <c r="CU32" s="592"/>
      <c r="CV32" s="592"/>
      <c r="CW32" s="592"/>
      <c r="CX32" s="592"/>
      <c r="CY32" s="593"/>
      <c r="CZ32" s="625">
        <v>0</v>
      </c>
      <c r="DA32" s="626"/>
      <c r="DB32" s="626"/>
      <c r="DC32" s="627"/>
      <c r="DD32" s="600">
        <v>1325</v>
      </c>
      <c r="DE32" s="592"/>
      <c r="DF32" s="592"/>
      <c r="DG32" s="592"/>
      <c r="DH32" s="592"/>
      <c r="DI32" s="592"/>
      <c r="DJ32" s="592"/>
      <c r="DK32" s="593"/>
      <c r="DL32" s="600">
        <v>1325</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298</v>
      </c>
      <c r="C33" s="589"/>
      <c r="D33" s="589"/>
      <c r="E33" s="589"/>
      <c r="F33" s="589"/>
      <c r="G33" s="589"/>
      <c r="H33" s="589"/>
      <c r="I33" s="589"/>
      <c r="J33" s="589"/>
      <c r="K33" s="589"/>
      <c r="L33" s="589"/>
      <c r="M33" s="589"/>
      <c r="N33" s="589"/>
      <c r="O33" s="589"/>
      <c r="P33" s="589"/>
      <c r="Q33" s="590"/>
      <c r="R33" s="591">
        <v>6526092</v>
      </c>
      <c r="S33" s="592"/>
      <c r="T33" s="592"/>
      <c r="U33" s="592"/>
      <c r="V33" s="592"/>
      <c r="W33" s="592"/>
      <c r="X33" s="592"/>
      <c r="Y33" s="593"/>
      <c r="Z33" s="594">
        <v>26.1</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10909879</v>
      </c>
      <c r="CS33" s="617"/>
      <c r="CT33" s="617"/>
      <c r="CU33" s="617"/>
      <c r="CV33" s="617"/>
      <c r="CW33" s="617"/>
      <c r="CX33" s="617"/>
      <c r="CY33" s="618"/>
      <c r="CZ33" s="625">
        <v>44.1</v>
      </c>
      <c r="DA33" s="626"/>
      <c r="DB33" s="626"/>
      <c r="DC33" s="627"/>
      <c r="DD33" s="600">
        <v>6596709</v>
      </c>
      <c r="DE33" s="617"/>
      <c r="DF33" s="617"/>
      <c r="DG33" s="617"/>
      <c r="DH33" s="617"/>
      <c r="DI33" s="617"/>
      <c r="DJ33" s="617"/>
      <c r="DK33" s="618"/>
      <c r="DL33" s="600">
        <v>4413672</v>
      </c>
      <c r="DM33" s="617"/>
      <c r="DN33" s="617"/>
      <c r="DO33" s="617"/>
      <c r="DP33" s="617"/>
      <c r="DQ33" s="617"/>
      <c r="DR33" s="617"/>
      <c r="DS33" s="617"/>
      <c r="DT33" s="617"/>
      <c r="DU33" s="617"/>
      <c r="DV33" s="618"/>
      <c r="DW33" s="596">
        <v>35.4</v>
      </c>
      <c r="DX33" s="619"/>
      <c r="DY33" s="619"/>
      <c r="DZ33" s="619"/>
      <c r="EA33" s="619"/>
      <c r="EB33" s="619"/>
      <c r="EC33" s="620"/>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2534945</v>
      </c>
      <c r="CS34" s="592"/>
      <c r="CT34" s="592"/>
      <c r="CU34" s="592"/>
      <c r="CV34" s="592"/>
      <c r="CW34" s="592"/>
      <c r="CX34" s="592"/>
      <c r="CY34" s="593"/>
      <c r="CZ34" s="625">
        <v>10.199999999999999</v>
      </c>
      <c r="DA34" s="626"/>
      <c r="DB34" s="626"/>
      <c r="DC34" s="627"/>
      <c r="DD34" s="600">
        <v>2089781</v>
      </c>
      <c r="DE34" s="592"/>
      <c r="DF34" s="592"/>
      <c r="DG34" s="592"/>
      <c r="DH34" s="592"/>
      <c r="DI34" s="592"/>
      <c r="DJ34" s="592"/>
      <c r="DK34" s="593"/>
      <c r="DL34" s="600">
        <v>1608094</v>
      </c>
      <c r="DM34" s="592"/>
      <c r="DN34" s="592"/>
      <c r="DO34" s="592"/>
      <c r="DP34" s="592"/>
      <c r="DQ34" s="592"/>
      <c r="DR34" s="592"/>
      <c r="DS34" s="592"/>
      <c r="DT34" s="592"/>
      <c r="DU34" s="592"/>
      <c r="DV34" s="593"/>
      <c r="DW34" s="596">
        <v>12.9</v>
      </c>
      <c r="DX34" s="619"/>
      <c r="DY34" s="619"/>
      <c r="DZ34" s="619"/>
      <c r="EA34" s="619"/>
      <c r="EB34" s="619"/>
      <c r="EC34" s="620"/>
    </row>
    <row r="35" spans="2:133" ht="11.25" customHeight="1">
      <c r="B35" s="588" t="s">
        <v>304</v>
      </c>
      <c r="C35" s="589"/>
      <c r="D35" s="589"/>
      <c r="E35" s="589"/>
      <c r="F35" s="589"/>
      <c r="G35" s="589"/>
      <c r="H35" s="589"/>
      <c r="I35" s="589"/>
      <c r="J35" s="589"/>
      <c r="K35" s="589"/>
      <c r="L35" s="589"/>
      <c r="M35" s="589"/>
      <c r="N35" s="589"/>
      <c r="O35" s="589"/>
      <c r="P35" s="589"/>
      <c r="Q35" s="590"/>
      <c r="R35" s="591">
        <v>1172092</v>
      </c>
      <c r="S35" s="592"/>
      <c r="T35" s="592"/>
      <c r="U35" s="592"/>
      <c r="V35" s="592"/>
      <c r="W35" s="592"/>
      <c r="X35" s="592"/>
      <c r="Y35" s="593"/>
      <c r="Z35" s="594">
        <v>4.7</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3519393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10615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132370</v>
      </c>
      <c r="CS35" s="617"/>
      <c r="CT35" s="617"/>
      <c r="CU35" s="617"/>
      <c r="CV35" s="617"/>
      <c r="CW35" s="617"/>
      <c r="CX35" s="617"/>
      <c r="CY35" s="618"/>
      <c r="CZ35" s="625">
        <v>0.5</v>
      </c>
      <c r="DA35" s="626"/>
      <c r="DB35" s="626"/>
      <c r="DC35" s="627"/>
      <c r="DD35" s="600">
        <v>97043</v>
      </c>
      <c r="DE35" s="617"/>
      <c r="DF35" s="617"/>
      <c r="DG35" s="617"/>
      <c r="DH35" s="617"/>
      <c r="DI35" s="617"/>
      <c r="DJ35" s="617"/>
      <c r="DK35" s="618"/>
      <c r="DL35" s="600">
        <v>97043</v>
      </c>
      <c r="DM35" s="617"/>
      <c r="DN35" s="617"/>
      <c r="DO35" s="617"/>
      <c r="DP35" s="617"/>
      <c r="DQ35" s="617"/>
      <c r="DR35" s="617"/>
      <c r="DS35" s="617"/>
      <c r="DT35" s="617"/>
      <c r="DU35" s="617"/>
      <c r="DV35" s="618"/>
      <c r="DW35" s="596">
        <v>0.8</v>
      </c>
      <c r="DX35" s="619"/>
      <c r="DY35" s="619"/>
      <c r="DZ35" s="619"/>
      <c r="EA35" s="619"/>
      <c r="EB35" s="619"/>
      <c r="EC35" s="620"/>
    </row>
    <row r="36" spans="2:133" ht="11.25" customHeight="1">
      <c r="B36" s="634" t="s">
        <v>308</v>
      </c>
      <c r="C36" s="635"/>
      <c r="D36" s="635"/>
      <c r="E36" s="635"/>
      <c r="F36" s="635"/>
      <c r="G36" s="635"/>
      <c r="H36" s="635"/>
      <c r="I36" s="635"/>
      <c r="J36" s="635"/>
      <c r="K36" s="635"/>
      <c r="L36" s="635"/>
      <c r="M36" s="635"/>
      <c r="N36" s="635"/>
      <c r="O36" s="635"/>
      <c r="P36" s="635"/>
      <c r="Q36" s="636"/>
      <c r="R36" s="663">
        <v>25030493</v>
      </c>
      <c r="S36" s="664"/>
      <c r="T36" s="664"/>
      <c r="U36" s="664"/>
      <c r="V36" s="664"/>
      <c r="W36" s="664"/>
      <c r="X36" s="664"/>
      <c r="Y36" s="665"/>
      <c r="Z36" s="666">
        <v>100</v>
      </c>
      <c r="AA36" s="666"/>
      <c r="AB36" s="666"/>
      <c r="AC36" s="666"/>
      <c r="AD36" s="667">
        <v>11293881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1021360</v>
      </c>
      <c r="BA36" s="592"/>
      <c r="BB36" s="592"/>
      <c r="BC36" s="592"/>
      <c r="BD36" s="617"/>
      <c r="BE36" s="617"/>
      <c r="BF36" s="648"/>
      <c r="BG36" s="605" t="s">
        <v>310</v>
      </c>
      <c r="BH36" s="606"/>
      <c r="BI36" s="606"/>
      <c r="BJ36" s="606"/>
      <c r="BK36" s="606"/>
      <c r="BL36" s="606"/>
      <c r="BM36" s="606"/>
      <c r="BN36" s="606"/>
      <c r="BO36" s="606"/>
      <c r="BP36" s="606"/>
      <c r="BQ36" s="606"/>
      <c r="BR36" s="606"/>
      <c r="BS36" s="606"/>
      <c r="BT36" s="606"/>
      <c r="BU36" s="607"/>
      <c r="BV36" s="591">
        <v>-379915</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4620636</v>
      </c>
      <c r="CS36" s="592"/>
      <c r="CT36" s="592"/>
      <c r="CU36" s="592"/>
      <c r="CV36" s="592"/>
      <c r="CW36" s="592"/>
      <c r="CX36" s="592"/>
      <c r="CY36" s="593"/>
      <c r="CZ36" s="625">
        <v>18.7</v>
      </c>
      <c r="DA36" s="626"/>
      <c r="DB36" s="626"/>
      <c r="DC36" s="627"/>
      <c r="DD36" s="600">
        <v>1247771</v>
      </c>
      <c r="DE36" s="592"/>
      <c r="DF36" s="592"/>
      <c r="DG36" s="592"/>
      <c r="DH36" s="592"/>
      <c r="DI36" s="592"/>
      <c r="DJ36" s="592"/>
      <c r="DK36" s="593"/>
      <c r="DL36" s="600">
        <v>640683</v>
      </c>
      <c r="DM36" s="592"/>
      <c r="DN36" s="592"/>
      <c r="DO36" s="592"/>
      <c r="DP36" s="592"/>
      <c r="DQ36" s="592"/>
      <c r="DR36" s="592"/>
      <c r="DS36" s="592"/>
      <c r="DT36" s="592"/>
      <c r="DU36" s="592"/>
      <c r="DV36" s="593"/>
      <c r="DW36" s="596">
        <v>5.0999999999999996</v>
      </c>
      <c r="DX36" s="619"/>
      <c r="DY36" s="619"/>
      <c r="DZ36" s="619"/>
      <c r="EA36" s="619"/>
      <c r="EB36" s="619"/>
      <c r="EC36" s="620"/>
    </row>
    <row r="37" spans="2:133" ht="11.25" customHeight="1">
      <c r="AQ37" s="670" t="s">
        <v>312</v>
      </c>
      <c r="AR37" s="671"/>
      <c r="AS37" s="671"/>
      <c r="AT37" s="671"/>
      <c r="AU37" s="671"/>
      <c r="AV37" s="671"/>
      <c r="AW37" s="671"/>
      <c r="AX37" s="671"/>
      <c r="AY37" s="672"/>
      <c r="AZ37" s="591">
        <v>781345</v>
      </c>
      <c r="BA37" s="592"/>
      <c r="BB37" s="592"/>
      <c r="BC37" s="592"/>
      <c r="BD37" s="617"/>
      <c r="BE37" s="617"/>
      <c r="BF37" s="648"/>
      <c r="BG37" s="605" t="s">
        <v>313</v>
      </c>
      <c r="BH37" s="606"/>
      <c r="BI37" s="606"/>
      <c r="BJ37" s="606"/>
      <c r="BK37" s="606"/>
      <c r="BL37" s="606"/>
      <c r="BM37" s="606"/>
      <c r="BN37" s="606"/>
      <c r="BO37" s="606"/>
      <c r="BP37" s="606"/>
      <c r="BQ37" s="606"/>
      <c r="BR37" s="606"/>
      <c r="BS37" s="606"/>
      <c r="BT37" s="606"/>
      <c r="BU37" s="607"/>
      <c r="BV37" s="591">
        <v>7058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891</v>
      </c>
      <c r="CS37" s="617"/>
      <c r="CT37" s="617"/>
      <c r="CU37" s="617"/>
      <c r="CV37" s="617"/>
      <c r="CW37" s="617"/>
      <c r="CX37" s="617"/>
      <c r="CY37" s="618"/>
      <c r="CZ37" s="625">
        <v>0</v>
      </c>
      <c r="DA37" s="626"/>
      <c r="DB37" s="626"/>
      <c r="DC37" s="627"/>
      <c r="DD37" s="600">
        <v>891</v>
      </c>
      <c r="DE37" s="617"/>
      <c r="DF37" s="617"/>
      <c r="DG37" s="617"/>
      <c r="DH37" s="617"/>
      <c r="DI37" s="617"/>
      <c r="DJ37" s="617"/>
      <c r="DK37" s="618"/>
      <c r="DL37" s="600">
        <v>891</v>
      </c>
      <c r="DM37" s="617"/>
      <c r="DN37" s="617"/>
      <c r="DO37" s="617"/>
      <c r="DP37" s="617"/>
      <c r="DQ37" s="617"/>
      <c r="DR37" s="617"/>
      <c r="DS37" s="617"/>
      <c r="DT37" s="617"/>
      <c r="DU37" s="617"/>
      <c r="DV37" s="618"/>
      <c r="DW37" s="596">
        <v>0</v>
      </c>
      <c r="DX37" s="619"/>
      <c r="DY37" s="619"/>
      <c r="DZ37" s="619"/>
      <c r="EA37" s="619"/>
      <c r="EB37" s="619"/>
      <c r="EC37" s="620"/>
    </row>
    <row r="38" spans="2:133" ht="11.25" customHeight="1">
      <c r="AQ38" s="670" t="s">
        <v>315</v>
      </c>
      <c r="AR38" s="671"/>
      <c r="AS38" s="671"/>
      <c r="AT38" s="671"/>
      <c r="AU38" s="671"/>
      <c r="AV38" s="671"/>
      <c r="AW38" s="671"/>
      <c r="AX38" s="671"/>
      <c r="AY38" s="672"/>
      <c r="AZ38" s="591">
        <v>121594</v>
      </c>
      <c r="BA38" s="592"/>
      <c r="BB38" s="592"/>
      <c r="BC38" s="592"/>
      <c r="BD38" s="617"/>
      <c r="BE38" s="617"/>
      <c r="BF38" s="648"/>
      <c r="BG38" s="605" t="s">
        <v>316</v>
      </c>
      <c r="BH38" s="606"/>
      <c r="BI38" s="606"/>
      <c r="BJ38" s="606"/>
      <c r="BK38" s="606"/>
      <c r="BL38" s="606"/>
      <c r="BM38" s="606"/>
      <c r="BN38" s="606"/>
      <c r="BO38" s="606"/>
      <c r="BP38" s="606"/>
      <c r="BQ38" s="606"/>
      <c r="BR38" s="606"/>
      <c r="BS38" s="606"/>
      <c r="BT38" s="606"/>
      <c r="BU38" s="607"/>
      <c r="BV38" s="591">
        <v>12031</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2614291</v>
      </c>
      <c r="CS38" s="592"/>
      <c r="CT38" s="592"/>
      <c r="CU38" s="592"/>
      <c r="CV38" s="592"/>
      <c r="CW38" s="592"/>
      <c r="CX38" s="592"/>
      <c r="CY38" s="593"/>
      <c r="CZ38" s="625">
        <v>10.6</v>
      </c>
      <c r="DA38" s="626"/>
      <c r="DB38" s="626"/>
      <c r="DC38" s="627"/>
      <c r="DD38" s="600">
        <v>2444240</v>
      </c>
      <c r="DE38" s="592"/>
      <c r="DF38" s="592"/>
      <c r="DG38" s="592"/>
      <c r="DH38" s="592"/>
      <c r="DI38" s="592"/>
      <c r="DJ38" s="592"/>
      <c r="DK38" s="593"/>
      <c r="DL38" s="600">
        <v>2067852</v>
      </c>
      <c r="DM38" s="592"/>
      <c r="DN38" s="592"/>
      <c r="DO38" s="592"/>
      <c r="DP38" s="592"/>
      <c r="DQ38" s="592"/>
      <c r="DR38" s="592"/>
      <c r="DS38" s="592"/>
      <c r="DT38" s="592"/>
      <c r="DU38" s="592"/>
      <c r="DV38" s="593"/>
      <c r="DW38" s="596">
        <v>16.600000000000001</v>
      </c>
      <c r="DX38" s="619"/>
      <c r="DY38" s="619"/>
      <c r="DZ38" s="619"/>
      <c r="EA38" s="619"/>
      <c r="EB38" s="619"/>
      <c r="EC38" s="620"/>
    </row>
    <row r="39" spans="2:133" ht="11.25" customHeight="1">
      <c r="AQ39" s="670" t="s">
        <v>318</v>
      </c>
      <c r="AR39" s="671"/>
      <c r="AS39" s="671"/>
      <c r="AT39" s="671"/>
      <c r="AU39" s="671"/>
      <c r="AV39" s="671"/>
      <c r="AW39" s="671"/>
      <c r="AX39" s="671"/>
      <c r="AY39" s="672"/>
      <c r="AZ39" s="591">
        <v>67891</v>
      </c>
      <c r="BA39" s="592"/>
      <c r="BB39" s="592"/>
      <c r="BC39" s="592"/>
      <c r="BD39" s="617"/>
      <c r="BE39" s="617"/>
      <c r="BF39" s="648"/>
      <c r="BG39" s="674" t="s">
        <v>319</v>
      </c>
      <c r="BH39" s="675"/>
      <c r="BI39" s="675"/>
      <c r="BJ39" s="675"/>
      <c r="BK39" s="675"/>
      <c r="BL39" s="187"/>
      <c r="BM39" s="606" t="s">
        <v>320</v>
      </c>
      <c r="BN39" s="606"/>
      <c r="BO39" s="606"/>
      <c r="BP39" s="606"/>
      <c r="BQ39" s="606"/>
      <c r="BR39" s="606"/>
      <c r="BS39" s="606"/>
      <c r="BT39" s="606"/>
      <c r="BU39" s="607"/>
      <c r="BV39" s="591">
        <v>76</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287534</v>
      </c>
      <c r="CS39" s="617"/>
      <c r="CT39" s="617"/>
      <c r="CU39" s="617"/>
      <c r="CV39" s="617"/>
      <c r="CW39" s="617"/>
      <c r="CX39" s="617"/>
      <c r="CY39" s="618"/>
      <c r="CZ39" s="625">
        <v>1.2</v>
      </c>
      <c r="DA39" s="626"/>
      <c r="DB39" s="626"/>
      <c r="DC39" s="627"/>
      <c r="DD39" s="600">
        <v>240771</v>
      </c>
      <c r="DE39" s="617"/>
      <c r="DF39" s="617"/>
      <c r="DG39" s="617"/>
      <c r="DH39" s="617"/>
      <c r="DI39" s="617"/>
      <c r="DJ39" s="617"/>
      <c r="DK39" s="618"/>
      <c r="DL39" s="600" t="s">
        <v>110</v>
      </c>
      <c r="DM39" s="617"/>
      <c r="DN39" s="617"/>
      <c r="DO39" s="617"/>
      <c r="DP39" s="617"/>
      <c r="DQ39" s="617"/>
      <c r="DR39" s="617"/>
      <c r="DS39" s="617"/>
      <c r="DT39" s="617"/>
      <c r="DU39" s="617"/>
      <c r="DV39" s="618"/>
      <c r="DW39" s="596" t="s">
        <v>110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293227</v>
      </c>
      <c r="BA40" s="592"/>
      <c r="BB40" s="592"/>
      <c r="BC40" s="592"/>
      <c r="BD40" s="617"/>
      <c r="BE40" s="617"/>
      <c r="BF40" s="648"/>
      <c r="BG40" s="674"/>
      <c r="BH40" s="675"/>
      <c r="BI40" s="675"/>
      <c r="BJ40" s="675"/>
      <c r="BK40" s="675"/>
      <c r="BL40" s="187"/>
      <c r="BM40" s="606" t="s">
        <v>323</v>
      </c>
      <c r="BN40" s="606"/>
      <c r="BO40" s="606"/>
      <c r="BP40" s="606"/>
      <c r="BQ40" s="606"/>
      <c r="BR40" s="606"/>
      <c r="BS40" s="606"/>
      <c r="BT40" s="606"/>
      <c r="BU40" s="607"/>
      <c r="BV40" s="591">
        <v>95</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720103</v>
      </c>
      <c r="CS40" s="592"/>
      <c r="CT40" s="592"/>
      <c r="CU40" s="592"/>
      <c r="CV40" s="592"/>
      <c r="CW40" s="592"/>
      <c r="CX40" s="592"/>
      <c r="CY40" s="593"/>
      <c r="CZ40" s="625">
        <v>2.9</v>
      </c>
      <c r="DA40" s="626"/>
      <c r="DB40" s="626"/>
      <c r="DC40" s="627"/>
      <c r="DD40" s="600">
        <v>477103</v>
      </c>
      <c r="DE40" s="592"/>
      <c r="DF40" s="592"/>
      <c r="DG40" s="592"/>
      <c r="DH40" s="592"/>
      <c r="DI40" s="592"/>
      <c r="DJ40" s="592"/>
      <c r="DK40" s="593"/>
      <c r="DL40" s="600" t="s">
        <v>110</v>
      </c>
      <c r="DM40" s="592"/>
      <c r="DN40" s="592"/>
      <c r="DO40" s="592"/>
      <c r="DP40" s="592"/>
      <c r="DQ40" s="592"/>
      <c r="DR40" s="592"/>
      <c r="DS40" s="592"/>
      <c r="DT40" s="592"/>
      <c r="DU40" s="592"/>
      <c r="DV40" s="593"/>
      <c r="DW40" s="596" t="s">
        <v>110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1233976</v>
      </c>
      <c r="BA41" s="664"/>
      <c r="BB41" s="664"/>
      <c r="BC41" s="664"/>
      <c r="BD41" s="659"/>
      <c r="BE41" s="659"/>
      <c r="BF41" s="661"/>
      <c r="BG41" s="676"/>
      <c r="BH41" s="677"/>
      <c r="BI41" s="677"/>
      <c r="BJ41" s="677"/>
      <c r="BK41" s="677"/>
      <c r="BL41" s="189"/>
      <c r="BM41" s="612" t="s">
        <v>326</v>
      </c>
      <c r="BN41" s="612"/>
      <c r="BO41" s="612"/>
      <c r="BP41" s="612"/>
      <c r="BQ41" s="612"/>
      <c r="BR41" s="612"/>
      <c r="BS41" s="612"/>
      <c r="BT41" s="612"/>
      <c r="BU41" s="613"/>
      <c r="BV41" s="663">
        <v>334</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213</v>
      </c>
      <c r="CS41" s="617"/>
      <c r="CT41" s="617"/>
      <c r="CU41" s="617"/>
      <c r="CV41" s="617"/>
      <c r="CW41" s="617"/>
      <c r="CX41" s="617"/>
      <c r="CY41" s="618"/>
      <c r="CZ41" s="625" t="s">
        <v>213</v>
      </c>
      <c r="DA41" s="626"/>
      <c r="DB41" s="626"/>
      <c r="DC41" s="627"/>
      <c r="DD41" s="600" t="s">
        <v>213</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4544638</v>
      </c>
      <c r="CS42" s="592"/>
      <c r="CT42" s="592"/>
      <c r="CU42" s="592"/>
      <c r="CV42" s="592"/>
      <c r="CW42" s="592"/>
      <c r="CX42" s="592"/>
      <c r="CY42" s="593"/>
      <c r="CZ42" s="625">
        <v>18.399999999999999</v>
      </c>
      <c r="DA42" s="684"/>
      <c r="DB42" s="684"/>
      <c r="DC42" s="685"/>
      <c r="DD42" s="600">
        <v>887743</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54454</v>
      </c>
      <c r="CS43" s="617"/>
      <c r="CT43" s="617"/>
      <c r="CU43" s="617"/>
      <c r="CV43" s="617"/>
      <c r="CW43" s="617"/>
      <c r="CX43" s="617"/>
      <c r="CY43" s="618"/>
      <c r="CZ43" s="625">
        <v>0.2</v>
      </c>
      <c r="DA43" s="626"/>
      <c r="DB43" s="626"/>
      <c r="DC43" s="627"/>
      <c r="DD43" s="600">
        <v>54454</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332</v>
      </c>
      <c r="CD44" s="697" t="s">
        <v>285</v>
      </c>
      <c r="CE44" s="698"/>
      <c r="CF44" s="588" t="s">
        <v>333</v>
      </c>
      <c r="CG44" s="589"/>
      <c r="CH44" s="589"/>
      <c r="CI44" s="589"/>
      <c r="CJ44" s="589"/>
      <c r="CK44" s="589"/>
      <c r="CL44" s="589"/>
      <c r="CM44" s="589"/>
      <c r="CN44" s="589"/>
      <c r="CO44" s="589"/>
      <c r="CP44" s="589"/>
      <c r="CQ44" s="590"/>
      <c r="CR44" s="591">
        <v>4544638</v>
      </c>
      <c r="CS44" s="592"/>
      <c r="CT44" s="592"/>
      <c r="CU44" s="592"/>
      <c r="CV44" s="592"/>
      <c r="CW44" s="592"/>
      <c r="CX44" s="592"/>
      <c r="CY44" s="593"/>
      <c r="CZ44" s="625">
        <v>18.399999999999999</v>
      </c>
      <c r="DA44" s="684"/>
      <c r="DB44" s="684"/>
      <c r="DC44" s="685"/>
      <c r="DD44" s="600">
        <v>887743</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334</v>
      </c>
      <c r="CG45" s="589"/>
      <c r="CH45" s="589"/>
      <c r="CI45" s="589"/>
      <c r="CJ45" s="589"/>
      <c r="CK45" s="589"/>
      <c r="CL45" s="589"/>
      <c r="CM45" s="589"/>
      <c r="CN45" s="589"/>
      <c r="CO45" s="589"/>
      <c r="CP45" s="589"/>
      <c r="CQ45" s="590"/>
      <c r="CR45" s="591">
        <v>2652808</v>
      </c>
      <c r="CS45" s="617"/>
      <c r="CT45" s="617"/>
      <c r="CU45" s="617"/>
      <c r="CV45" s="617"/>
      <c r="CW45" s="617"/>
      <c r="CX45" s="617"/>
      <c r="CY45" s="618"/>
      <c r="CZ45" s="625">
        <v>10.7</v>
      </c>
      <c r="DA45" s="626"/>
      <c r="DB45" s="626"/>
      <c r="DC45" s="627"/>
      <c r="DD45" s="600">
        <v>59151</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335</v>
      </c>
      <c r="CG46" s="589"/>
      <c r="CH46" s="589"/>
      <c r="CI46" s="589"/>
      <c r="CJ46" s="589"/>
      <c r="CK46" s="589"/>
      <c r="CL46" s="589"/>
      <c r="CM46" s="589"/>
      <c r="CN46" s="589"/>
      <c r="CO46" s="589"/>
      <c r="CP46" s="589"/>
      <c r="CQ46" s="590"/>
      <c r="CR46" s="591">
        <v>1785048</v>
      </c>
      <c r="CS46" s="592"/>
      <c r="CT46" s="592"/>
      <c r="CU46" s="592"/>
      <c r="CV46" s="592"/>
      <c r="CW46" s="592"/>
      <c r="CX46" s="592"/>
      <c r="CY46" s="593"/>
      <c r="CZ46" s="625">
        <v>7.2</v>
      </c>
      <c r="DA46" s="684"/>
      <c r="DB46" s="684"/>
      <c r="DC46" s="685"/>
      <c r="DD46" s="600">
        <v>814140</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336</v>
      </c>
      <c r="CG47" s="589"/>
      <c r="CH47" s="589"/>
      <c r="CI47" s="589"/>
      <c r="CJ47" s="589"/>
      <c r="CK47" s="589"/>
      <c r="CL47" s="589"/>
      <c r="CM47" s="589"/>
      <c r="CN47" s="589"/>
      <c r="CO47" s="589"/>
      <c r="CP47" s="589"/>
      <c r="CQ47" s="590"/>
      <c r="CR47" s="591" t="s">
        <v>110</v>
      </c>
      <c r="CS47" s="617"/>
      <c r="CT47" s="617"/>
      <c r="CU47" s="617"/>
      <c r="CV47" s="617"/>
      <c r="CW47" s="617"/>
      <c r="CX47" s="617"/>
      <c r="CY47" s="618"/>
      <c r="CZ47" s="625" t="s">
        <v>110</v>
      </c>
      <c r="DA47" s="626"/>
      <c r="DB47" s="626"/>
      <c r="DC47" s="627"/>
      <c r="DD47" s="600" t="s">
        <v>110</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337</v>
      </c>
      <c r="CG48" s="589"/>
      <c r="CH48" s="589"/>
      <c r="CI48" s="589"/>
      <c r="CJ48" s="589"/>
      <c r="CK48" s="589"/>
      <c r="CL48" s="589"/>
      <c r="CM48" s="589"/>
      <c r="CN48" s="589"/>
      <c r="CO48" s="589"/>
      <c r="CP48" s="589"/>
      <c r="CQ48" s="590"/>
      <c r="CR48" s="591" t="s">
        <v>110</v>
      </c>
      <c r="CS48" s="592"/>
      <c r="CT48" s="592"/>
      <c r="CU48" s="592"/>
      <c r="CV48" s="592"/>
      <c r="CW48" s="592"/>
      <c r="CX48" s="592"/>
      <c r="CY48" s="593"/>
      <c r="CZ48" s="625" t="s">
        <v>110</v>
      </c>
      <c r="DA48" s="684"/>
      <c r="DB48" s="684"/>
      <c r="DC48" s="685"/>
      <c r="DD48" s="600" t="s">
        <v>110</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338</v>
      </c>
      <c r="CE49" s="635"/>
      <c r="CF49" s="635"/>
      <c r="CG49" s="635"/>
      <c r="CH49" s="635"/>
      <c r="CI49" s="635"/>
      <c r="CJ49" s="635"/>
      <c r="CK49" s="635"/>
      <c r="CL49" s="635"/>
      <c r="CM49" s="635"/>
      <c r="CN49" s="635"/>
      <c r="CO49" s="635"/>
      <c r="CP49" s="635"/>
      <c r="CQ49" s="636"/>
      <c r="CR49" s="663">
        <v>24764033</v>
      </c>
      <c r="CS49" s="659"/>
      <c r="CT49" s="659"/>
      <c r="CU49" s="659"/>
      <c r="CV49" s="659"/>
      <c r="CW49" s="659"/>
      <c r="CX49" s="659"/>
      <c r="CY49" s="686"/>
      <c r="CZ49" s="687">
        <v>100</v>
      </c>
      <c r="DA49" s="688"/>
      <c r="DB49" s="688"/>
      <c r="DC49" s="689"/>
      <c r="DD49" s="690">
        <v>14098324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340</v>
      </c>
      <c r="DK2" s="733"/>
      <c r="DL2" s="733"/>
      <c r="DM2" s="733"/>
      <c r="DN2" s="733"/>
      <c r="DO2" s="734"/>
      <c r="DP2" s="200"/>
      <c r="DQ2" s="732" t="s">
        <v>341</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07"/>
      <c r="BA5" s="207"/>
      <c r="BB5" s="207"/>
      <c r="BC5" s="207"/>
      <c r="BD5" s="207"/>
      <c r="BE5" s="208"/>
      <c r="BF5" s="208"/>
      <c r="BG5" s="208"/>
      <c r="BH5" s="208"/>
      <c r="BI5" s="208"/>
      <c r="BJ5" s="208"/>
      <c r="BK5" s="208"/>
      <c r="BL5" s="208"/>
      <c r="BM5" s="208"/>
      <c r="BN5" s="208"/>
      <c r="BO5" s="208"/>
      <c r="BP5" s="208"/>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361</v>
      </c>
      <c r="C7" s="718"/>
      <c r="D7" s="718"/>
      <c r="E7" s="718"/>
      <c r="F7" s="718"/>
      <c r="G7" s="718"/>
      <c r="H7" s="718"/>
      <c r="I7" s="718"/>
      <c r="J7" s="718"/>
      <c r="K7" s="718"/>
      <c r="L7" s="718"/>
      <c r="M7" s="718"/>
      <c r="N7" s="718"/>
      <c r="O7" s="718"/>
      <c r="P7" s="719"/>
      <c r="Q7" s="720">
        <v>25477</v>
      </c>
      <c r="R7" s="721"/>
      <c r="S7" s="721"/>
      <c r="T7" s="721"/>
      <c r="U7" s="721"/>
      <c r="V7" s="721">
        <v>25212</v>
      </c>
      <c r="W7" s="721"/>
      <c r="X7" s="721"/>
      <c r="Y7" s="721"/>
      <c r="Z7" s="721"/>
      <c r="AA7" s="721">
        <v>265</v>
      </c>
      <c r="AB7" s="721"/>
      <c r="AC7" s="721"/>
      <c r="AD7" s="721"/>
      <c r="AE7" s="722"/>
      <c r="AF7" s="723">
        <v>244</v>
      </c>
      <c r="AG7" s="724"/>
      <c r="AH7" s="724"/>
      <c r="AI7" s="724"/>
      <c r="AJ7" s="725"/>
      <c r="AK7" s="760">
        <v>82</v>
      </c>
      <c r="AL7" s="761"/>
      <c r="AM7" s="761"/>
      <c r="AN7" s="761"/>
      <c r="AO7" s="761"/>
      <c r="AP7" s="761">
        <v>27201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539</v>
      </c>
      <c r="BS7" s="764" t="s">
        <v>537</v>
      </c>
      <c r="BT7" s="765"/>
      <c r="BU7" s="765"/>
      <c r="BV7" s="765"/>
      <c r="BW7" s="765"/>
      <c r="BX7" s="765"/>
      <c r="BY7" s="765"/>
      <c r="BZ7" s="765"/>
      <c r="CA7" s="765"/>
      <c r="CB7" s="765"/>
      <c r="CC7" s="765"/>
      <c r="CD7" s="765"/>
      <c r="CE7" s="765"/>
      <c r="CF7" s="765"/>
      <c r="CG7" s="766"/>
      <c r="CH7" s="757" t="s">
        <v>540</v>
      </c>
      <c r="CI7" s="758"/>
      <c r="CJ7" s="758"/>
      <c r="CK7" s="758"/>
      <c r="CL7" s="759"/>
      <c r="CM7" s="757">
        <v>106</v>
      </c>
      <c r="CN7" s="758"/>
      <c r="CO7" s="758"/>
      <c r="CP7" s="758"/>
      <c r="CQ7" s="759"/>
      <c r="CR7" s="757">
        <v>102</v>
      </c>
      <c r="CS7" s="758"/>
      <c r="CT7" s="758"/>
      <c r="CU7" s="758"/>
      <c r="CV7" s="759"/>
      <c r="CW7" s="757">
        <v>63</v>
      </c>
      <c r="CX7" s="758"/>
      <c r="CY7" s="758"/>
      <c r="CZ7" s="758"/>
      <c r="DA7" s="759"/>
      <c r="DB7" s="757" t="s">
        <v>540</v>
      </c>
      <c r="DC7" s="758"/>
      <c r="DD7" s="758"/>
      <c r="DE7" s="758"/>
      <c r="DF7" s="759"/>
      <c r="DG7" s="757" t="s">
        <v>540</v>
      </c>
      <c r="DH7" s="758"/>
      <c r="DI7" s="758"/>
      <c r="DJ7" s="758"/>
      <c r="DK7" s="759"/>
      <c r="DL7" s="757" t="s">
        <v>540</v>
      </c>
      <c r="DM7" s="758"/>
      <c r="DN7" s="758"/>
      <c r="DO7" s="758"/>
      <c r="DP7" s="759"/>
      <c r="DQ7" s="757" t="s">
        <v>540</v>
      </c>
      <c r="DR7" s="758"/>
      <c r="DS7" s="758"/>
      <c r="DT7" s="758"/>
      <c r="DU7" s="759"/>
      <c r="DV7" s="738"/>
      <c r="DW7" s="739"/>
      <c r="DX7" s="739"/>
      <c r="DY7" s="739"/>
      <c r="DZ7" s="740"/>
      <c r="EA7" s="205"/>
    </row>
    <row r="8" spans="1:131" s="206" customFormat="1" ht="26.25" customHeight="1">
      <c r="A8" s="212">
        <v>2</v>
      </c>
      <c r="B8" s="741" t="s">
        <v>362</v>
      </c>
      <c r="C8" s="742"/>
      <c r="D8" s="742"/>
      <c r="E8" s="742"/>
      <c r="F8" s="742"/>
      <c r="G8" s="742"/>
      <c r="H8" s="742"/>
      <c r="I8" s="742"/>
      <c r="J8" s="742"/>
      <c r="K8" s="742"/>
      <c r="L8" s="742"/>
      <c r="M8" s="742"/>
      <c r="N8" s="742"/>
      <c r="O8" s="742"/>
      <c r="P8" s="743"/>
      <c r="Q8" s="744">
        <v>11</v>
      </c>
      <c r="R8" s="745"/>
      <c r="S8" s="745"/>
      <c r="T8" s="745"/>
      <c r="U8" s="745"/>
      <c r="V8" s="745">
        <v>9</v>
      </c>
      <c r="W8" s="745"/>
      <c r="X8" s="745"/>
      <c r="Y8" s="745"/>
      <c r="Z8" s="745"/>
      <c r="AA8" s="745">
        <v>2</v>
      </c>
      <c r="AB8" s="745"/>
      <c r="AC8" s="745"/>
      <c r="AD8" s="745"/>
      <c r="AE8" s="746"/>
      <c r="AF8" s="747">
        <v>2</v>
      </c>
      <c r="AG8" s="748"/>
      <c r="AH8" s="748"/>
      <c r="AI8" s="748"/>
      <c r="AJ8" s="749"/>
      <c r="AK8" s="750" t="s">
        <v>532</v>
      </c>
      <c r="AL8" s="751"/>
      <c r="AM8" s="751"/>
      <c r="AN8" s="751"/>
      <c r="AO8" s="751"/>
      <c r="AP8" s="751" t="s">
        <v>532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539</v>
      </c>
      <c r="BS8" s="754" t="s">
        <v>538</v>
      </c>
      <c r="BT8" s="755"/>
      <c r="BU8" s="755"/>
      <c r="BV8" s="755"/>
      <c r="BW8" s="755"/>
      <c r="BX8" s="755"/>
      <c r="BY8" s="755"/>
      <c r="BZ8" s="755"/>
      <c r="CA8" s="755"/>
      <c r="CB8" s="755"/>
      <c r="CC8" s="755"/>
      <c r="CD8" s="755"/>
      <c r="CE8" s="755"/>
      <c r="CF8" s="755"/>
      <c r="CG8" s="756"/>
      <c r="CH8" s="767">
        <v>3</v>
      </c>
      <c r="CI8" s="768"/>
      <c r="CJ8" s="768"/>
      <c r="CK8" s="768"/>
      <c r="CL8" s="769"/>
      <c r="CM8" s="767">
        <v>78</v>
      </c>
      <c r="CN8" s="768"/>
      <c r="CO8" s="768"/>
      <c r="CP8" s="768"/>
      <c r="CQ8" s="769"/>
      <c r="CR8" s="767">
        <v>23</v>
      </c>
      <c r="CS8" s="768"/>
      <c r="CT8" s="768"/>
      <c r="CU8" s="768"/>
      <c r="CV8" s="769"/>
      <c r="CW8" s="767" t="s">
        <v>540</v>
      </c>
      <c r="CX8" s="768"/>
      <c r="CY8" s="768"/>
      <c r="CZ8" s="768"/>
      <c r="DA8" s="769"/>
      <c r="DB8" s="767" t="s">
        <v>540</v>
      </c>
      <c r="DC8" s="768"/>
      <c r="DD8" s="768"/>
      <c r="DE8" s="768"/>
      <c r="DF8" s="769"/>
      <c r="DG8" s="767" t="s">
        <v>540</v>
      </c>
      <c r="DH8" s="768"/>
      <c r="DI8" s="768"/>
      <c r="DJ8" s="768"/>
      <c r="DK8" s="769"/>
      <c r="DL8" s="767" t="s">
        <v>540</v>
      </c>
      <c r="DM8" s="768"/>
      <c r="DN8" s="768"/>
      <c r="DO8" s="768"/>
      <c r="DP8" s="769"/>
      <c r="DQ8" s="767" t="s">
        <v>540</v>
      </c>
      <c r="DR8" s="768"/>
      <c r="DS8" s="768"/>
      <c r="DT8" s="768"/>
      <c r="DU8" s="769"/>
      <c r="DV8" s="770"/>
      <c r="DW8" s="771"/>
      <c r="DX8" s="771"/>
      <c r="DY8" s="771"/>
      <c r="DZ8" s="772"/>
      <c r="EA8" s="205"/>
    </row>
    <row r="9" spans="1:131" s="206" customFormat="1" ht="26.25" customHeight="1">
      <c r="A9" s="212">
        <v>3</v>
      </c>
      <c r="B9" s="741" t="s">
        <v>363</v>
      </c>
      <c r="C9" s="742"/>
      <c r="D9" s="742"/>
      <c r="E9" s="742"/>
      <c r="F9" s="742"/>
      <c r="G9" s="742"/>
      <c r="H9" s="742"/>
      <c r="I9" s="742"/>
      <c r="J9" s="742"/>
      <c r="K9" s="742"/>
      <c r="L9" s="742"/>
      <c r="M9" s="742"/>
      <c r="N9" s="742"/>
      <c r="O9" s="742"/>
      <c r="P9" s="743"/>
      <c r="Q9" s="744">
        <v>1</v>
      </c>
      <c r="R9" s="745"/>
      <c r="S9" s="745"/>
      <c r="T9" s="745"/>
      <c r="U9" s="745"/>
      <c r="V9" s="745">
        <v>1</v>
      </c>
      <c r="W9" s="745"/>
      <c r="X9" s="745"/>
      <c r="Y9" s="745"/>
      <c r="Z9" s="745"/>
      <c r="AA9" s="745">
        <v>0</v>
      </c>
      <c r="AB9" s="745"/>
      <c r="AC9" s="745"/>
      <c r="AD9" s="745"/>
      <c r="AE9" s="746"/>
      <c r="AF9" s="747">
        <v>0</v>
      </c>
      <c r="AG9" s="748"/>
      <c r="AH9" s="748"/>
      <c r="AI9" s="748"/>
      <c r="AJ9" s="749"/>
      <c r="AK9" s="750" t="s">
        <v>532</v>
      </c>
      <c r="AL9" s="751"/>
      <c r="AM9" s="751"/>
      <c r="AN9" s="751"/>
      <c r="AO9" s="751"/>
      <c r="AP9" s="751" t="s">
        <v>532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364</v>
      </c>
      <c r="C10" s="742"/>
      <c r="D10" s="742"/>
      <c r="E10" s="742"/>
      <c r="F10" s="742"/>
      <c r="G10" s="742"/>
      <c r="H10" s="742"/>
      <c r="I10" s="742"/>
      <c r="J10" s="742"/>
      <c r="K10" s="742"/>
      <c r="L10" s="742"/>
      <c r="M10" s="742"/>
      <c r="N10" s="742"/>
      <c r="O10" s="742"/>
      <c r="P10" s="743"/>
      <c r="Q10" s="744">
        <v>140</v>
      </c>
      <c r="R10" s="745"/>
      <c r="S10" s="745"/>
      <c r="T10" s="745"/>
      <c r="U10" s="745"/>
      <c r="V10" s="745">
        <v>140</v>
      </c>
      <c r="W10" s="745"/>
      <c r="X10" s="745"/>
      <c r="Y10" s="745"/>
      <c r="Z10" s="745"/>
      <c r="AA10" s="745" t="s">
        <v>532</v>
      </c>
      <c r="AB10" s="745"/>
      <c r="AC10" s="745"/>
      <c r="AD10" s="745"/>
      <c r="AE10" s="746"/>
      <c r="AF10" s="747" t="s">
        <v>110</v>
      </c>
      <c r="AG10" s="748"/>
      <c r="AH10" s="748"/>
      <c r="AI10" s="748"/>
      <c r="AJ10" s="749"/>
      <c r="AK10" s="750">
        <v>140</v>
      </c>
      <c r="AL10" s="751"/>
      <c r="AM10" s="751"/>
      <c r="AN10" s="751"/>
      <c r="AO10" s="751"/>
      <c r="AP10" s="751" t="s">
        <v>532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25030</v>
      </c>
      <c r="R23" s="780"/>
      <c r="S23" s="780"/>
      <c r="T23" s="780"/>
      <c r="U23" s="780"/>
      <c r="V23" s="780">
        <v>24764</v>
      </c>
      <c r="W23" s="780"/>
      <c r="X23" s="780"/>
      <c r="Y23" s="780"/>
      <c r="Z23" s="780"/>
      <c r="AA23" s="780">
        <v>266</v>
      </c>
      <c r="AB23" s="780"/>
      <c r="AC23" s="780"/>
      <c r="AD23" s="780"/>
      <c r="AE23" s="781"/>
      <c r="AF23" s="782">
        <v>245</v>
      </c>
      <c r="AG23" s="780"/>
      <c r="AH23" s="780"/>
      <c r="AI23" s="780"/>
      <c r="AJ23" s="783"/>
      <c r="AK23" s="784"/>
      <c r="AL23" s="785"/>
      <c r="AM23" s="785"/>
      <c r="AN23" s="785"/>
      <c r="AO23" s="785"/>
      <c r="AP23" s="780">
        <v>27201</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344</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351</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2708</v>
      </c>
      <c r="R28" s="809"/>
      <c r="S28" s="809"/>
      <c r="T28" s="809"/>
      <c r="U28" s="809"/>
      <c r="V28" s="809">
        <v>5698</v>
      </c>
      <c r="W28" s="809"/>
      <c r="X28" s="809"/>
      <c r="Y28" s="809"/>
      <c r="Z28" s="809"/>
      <c r="AA28" s="809">
        <v>11</v>
      </c>
      <c r="AB28" s="809"/>
      <c r="AC28" s="809"/>
      <c r="AD28" s="809"/>
      <c r="AE28" s="810"/>
      <c r="AF28" s="811">
        <v>11</v>
      </c>
      <c r="AG28" s="809"/>
      <c r="AH28" s="809"/>
      <c r="AI28" s="809"/>
      <c r="AJ28" s="812"/>
      <c r="AK28" s="813">
        <v>303</v>
      </c>
      <c r="AL28" s="804"/>
      <c r="AM28" s="804"/>
      <c r="AN28" s="804"/>
      <c r="AO28" s="804"/>
      <c r="AP28" s="804" t="s">
        <v>532</v>
      </c>
      <c r="AQ28" s="804"/>
      <c r="AR28" s="804"/>
      <c r="AS28" s="804"/>
      <c r="AT28" s="804"/>
      <c r="AU28" s="804" t="s">
        <v>532</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3561</v>
      </c>
      <c r="R29" s="745"/>
      <c r="S29" s="745"/>
      <c r="T29" s="745"/>
      <c r="U29" s="745"/>
      <c r="V29" s="745">
        <v>3549</v>
      </c>
      <c r="W29" s="745"/>
      <c r="X29" s="745"/>
      <c r="Y29" s="745"/>
      <c r="Z29" s="745"/>
      <c r="AA29" s="745">
        <v>11</v>
      </c>
      <c r="AB29" s="745"/>
      <c r="AC29" s="745"/>
      <c r="AD29" s="745"/>
      <c r="AE29" s="746"/>
      <c r="AF29" s="747">
        <v>11</v>
      </c>
      <c r="AG29" s="748"/>
      <c r="AH29" s="748"/>
      <c r="AI29" s="748"/>
      <c r="AJ29" s="749"/>
      <c r="AK29" s="816">
        <v>525</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616</v>
      </c>
      <c r="R30" s="745"/>
      <c r="S30" s="745"/>
      <c r="T30" s="745"/>
      <c r="U30" s="745"/>
      <c r="V30" s="745">
        <v>603</v>
      </c>
      <c r="W30" s="745"/>
      <c r="X30" s="745"/>
      <c r="Y30" s="745"/>
      <c r="Z30" s="745"/>
      <c r="AA30" s="745">
        <v>13</v>
      </c>
      <c r="AB30" s="745"/>
      <c r="AC30" s="745"/>
      <c r="AD30" s="745"/>
      <c r="AE30" s="746"/>
      <c r="AF30" s="747">
        <v>13</v>
      </c>
      <c r="AG30" s="748"/>
      <c r="AH30" s="748"/>
      <c r="AI30" s="748"/>
      <c r="AJ30" s="749"/>
      <c r="AK30" s="816">
        <v>97</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122</v>
      </c>
      <c r="R31" s="745"/>
      <c r="S31" s="745"/>
      <c r="T31" s="745"/>
      <c r="U31" s="745"/>
      <c r="V31" s="745">
        <v>122</v>
      </c>
      <c r="W31" s="745"/>
      <c r="X31" s="745"/>
      <c r="Y31" s="745"/>
      <c r="Z31" s="745"/>
      <c r="AA31" s="745" t="s">
        <v>532</v>
      </c>
      <c r="AB31" s="745"/>
      <c r="AC31" s="745"/>
      <c r="AD31" s="745"/>
      <c r="AE31" s="746"/>
      <c r="AF31" s="747" t="s">
        <v>110</v>
      </c>
      <c r="AG31" s="748"/>
      <c r="AH31" s="748"/>
      <c r="AI31" s="748"/>
      <c r="AJ31" s="749"/>
      <c r="AK31" s="816">
        <v>122</v>
      </c>
      <c r="AL31" s="817"/>
      <c r="AM31" s="817"/>
      <c r="AN31" s="817"/>
      <c r="AO31" s="817"/>
      <c r="AP31" s="817">
        <v>778</v>
      </c>
      <c r="AQ31" s="817"/>
      <c r="AR31" s="817"/>
      <c r="AS31" s="817"/>
      <c r="AT31" s="817"/>
      <c r="AU31" s="817">
        <v>778</v>
      </c>
      <c r="AV31" s="817"/>
      <c r="AW31" s="817"/>
      <c r="AX31" s="817"/>
      <c r="AY31" s="817"/>
      <c r="AZ31" s="818" t="s">
        <v>532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937</v>
      </c>
      <c r="R32" s="745"/>
      <c r="S32" s="745"/>
      <c r="T32" s="745"/>
      <c r="U32" s="745"/>
      <c r="V32" s="745">
        <v>849</v>
      </c>
      <c r="W32" s="745"/>
      <c r="X32" s="745"/>
      <c r="Y32" s="745"/>
      <c r="Z32" s="745"/>
      <c r="AA32" s="745">
        <v>88</v>
      </c>
      <c r="AB32" s="745"/>
      <c r="AC32" s="745"/>
      <c r="AD32" s="745"/>
      <c r="AE32" s="746"/>
      <c r="AF32" s="747">
        <v>856</v>
      </c>
      <c r="AG32" s="748"/>
      <c r="AH32" s="748"/>
      <c r="AI32" s="748"/>
      <c r="AJ32" s="749"/>
      <c r="AK32" s="816">
        <v>8</v>
      </c>
      <c r="AL32" s="817"/>
      <c r="AM32" s="817"/>
      <c r="AN32" s="817"/>
      <c r="AO32" s="817"/>
      <c r="AP32" s="817">
        <v>1558</v>
      </c>
      <c r="AQ32" s="817"/>
      <c r="AR32" s="817"/>
      <c r="AS32" s="817"/>
      <c r="AT32" s="817"/>
      <c r="AU32" s="817">
        <v>9</v>
      </c>
      <c r="AV32" s="817"/>
      <c r="AW32" s="817"/>
      <c r="AX32" s="817"/>
      <c r="AY32" s="817"/>
      <c r="AZ32" s="818" t="s">
        <v>532</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8934</v>
      </c>
      <c r="R33" s="745"/>
      <c r="S33" s="745"/>
      <c r="T33" s="745"/>
      <c r="U33" s="745"/>
      <c r="V33" s="745">
        <v>9211</v>
      </c>
      <c r="W33" s="745"/>
      <c r="X33" s="745"/>
      <c r="Y33" s="745"/>
      <c r="Z33" s="745"/>
      <c r="AA33" s="745">
        <v>277</v>
      </c>
      <c r="AB33" s="745"/>
      <c r="AC33" s="745"/>
      <c r="AD33" s="745"/>
      <c r="AE33" s="746"/>
      <c r="AF33" s="747">
        <v>2891</v>
      </c>
      <c r="AG33" s="748"/>
      <c r="AH33" s="748"/>
      <c r="AI33" s="748"/>
      <c r="AJ33" s="749"/>
      <c r="AK33" s="816">
        <v>781</v>
      </c>
      <c r="AL33" s="817"/>
      <c r="AM33" s="817"/>
      <c r="AN33" s="817"/>
      <c r="AO33" s="817"/>
      <c r="AP33" s="817">
        <v>8621</v>
      </c>
      <c r="AQ33" s="817"/>
      <c r="AR33" s="817"/>
      <c r="AS33" s="817"/>
      <c r="AT33" s="817"/>
      <c r="AU33" s="817">
        <v>5660</v>
      </c>
      <c r="AV33" s="817"/>
      <c r="AW33" s="817"/>
      <c r="AX33" s="817"/>
      <c r="AY33" s="817"/>
      <c r="AZ33" s="818" t="s">
        <v>532</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261</v>
      </c>
      <c r="R34" s="745"/>
      <c r="S34" s="745"/>
      <c r="T34" s="745"/>
      <c r="U34" s="745"/>
      <c r="V34" s="745">
        <v>263</v>
      </c>
      <c r="W34" s="745"/>
      <c r="X34" s="745"/>
      <c r="Y34" s="745"/>
      <c r="Z34" s="745"/>
      <c r="AA34" s="745">
        <v>2</v>
      </c>
      <c r="AB34" s="745"/>
      <c r="AC34" s="745"/>
      <c r="AD34" s="745"/>
      <c r="AE34" s="746"/>
      <c r="AF34" s="747">
        <v>96</v>
      </c>
      <c r="AG34" s="748"/>
      <c r="AH34" s="748"/>
      <c r="AI34" s="748"/>
      <c r="AJ34" s="749"/>
      <c r="AK34" s="816">
        <v>54</v>
      </c>
      <c r="AL34" s="817"/>
      <c r="AM34" s="817"/>
      <c r="AN34" s="817"/>
      <c r="AO34" s="817"/>
      <c r="AP34" s="817">
        <v>607</v>
      </c>
      <c r="AQ34" s="817"/>
      <c r="AR34" s="817"/>
      <c r="AS34" s="817"/>
      <c r="AT34" s="817"/>
      <c r="AU34" s="817">
        <v>35</v>
      </c>
      <c r="AV34" s="817"/>
      <c r="AW34" s="817"/>
      <c r="AX34" s="817"/>
      <c r="AY34" s="817"/>
      <c r="AZ34" s="818" t="s">
        <v>532</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744">
        <v>5003</v>
      </c>
      <c r="R35" s="745"/>
      <c r="S35" s="745"/>
      <c r="T35" s="745"/>
      <c r="U35" s="745"/>
      <c r="V35" s="745">
        <v>5003</v>
      </c>
      <c r="W35" s="745"/>
      <c r="X35" s="745"/>
      <c r="Y35" s="745"/>
      <c r="Z35" s="745"/>
      <c r="AA35" s="745" t="s">
        <v>532</v>
      </c>
      <c r="AB35" s="745"/>
      <c r="AC35" s="745"/>
      <c r="AD35" s="745"/>
      <c r="AE35" s="746"/>
      <c r="AF35" s="747" t="s">
        <v>110</v>
      </c>
      <c r="AG35" s="748"/>
      <c r="AH35" s="748"/>
      <c r="AI35" s="748"/>
      <c r="AJ35" s="749"/>
      <c r="AK35" s="816">
        <v>826</v>
      </c>
      <c r="AL35" s="817"/>
      <c r="AM35" s="817"/>
      <c r="AN35" s="817"/>
      <c r="AO35" s="817"/>
      <c r="AP35" s="817">
        <v>16409</v>
      </c>
      <c r="AQ35" s="817"/>
      <c r="AR35" s="817"/>
      <c r="AS35" s="817"/>
      <c r="AT35" s="817"/>
      <c r="AU35" s="817">
        <v>10366</v>
      </c>
      <c r="AV35" s="817"/>
      <c r="AW35" s="817"/>
      <c r="AX35" s="817"/>
      <c r="AY35" s="817"/>
      <c r="AZ35" s="818" t="s">
        <v>532</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285</v>
      </c>
      <c r="R36" s="745"/>
      <c r="S36" s="745"/>
      <c r="T36" s="745"/>
      <c r="U36" s="745"/>
      <c r="V36" s="745">
        <v>285</v>
      </c>
      <c r="W36" s="745"/>
      <c r="X36" s="745"/>
      <c r="Y36" s="745"/>
      <c r="Z36" s="745"/>
      <c r="AA36" s="745" t="s">
        <v>532</v>
      </c>
      <c r="AB36" s="745"/>
      <c r="AC36" s="745"/>
      <c r="AD36" s="745"/>
      <c r="AE36" s="746"/>
      <c r="AF36" s="747" t="s">
        <v>110</v>
      </c>
      <c r="AG36" s="748"/>
      <c r="AH36" s="748"/>
      <c r="AI36" s="748"/>
      <c r="AJ36" s="749"/>
      <c r="AK36" s="816">
        <v>195</v>
      </c>
      <c r="AL36" s="817"/>
      <c r="AM36" s="817"/>
      <c r="AN36" s="817"/>
      <c r="AO36" s="817"/>
      <c r="AP36" s="817">
        <v>2095</v>
      </c>
      <c r="AQ36" s="817"/>
      <c r="AR36" s="817"/>
      <c r="AS36" s="817"/>
      <c r="AT36" s="817"/>
      <c r="AU36" s="817">
        <v>1833</v>
      </c>
      <c r="AV36" s="817"/>
      <c r="AW36" s="817"/>
      <c r="AX36" s="817"/>
      <c r="AY36" s="817"/>
      <c r="AZ36" s="818" t="s">
        <v>532</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3878</v>
      </c>
      <c r="AG63" s="828"/>
      <c r="AH63" s="828"/>
      <c r="AI63" s="828"/>
      <c r="AJ63" s="829"/>
      <c r="AK63" s="830"/>
      <c r="AL63" s="825"/>
      <c r="AM63" s="825"/>
      <c r="AN63" s="825"/>
      <c r="AO63" s="825"/>
      <c r="AP63" s="828">
        <v>30068</v>
      </c>
      <c r="AQ63" s="828"/>
      <c r="AR63" s="828"/>
      <c r="AS63" s="828"/>
      <c r="AT63" s="828"/>
      <c r="AU63" s="828">
        <v>18681</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393</v>
      </c>
      <c r="AV66" s="704"/>
      <c r="AW66" s="704"/>
      <c r="AX66" s="704"/>
      <c r="AY66" s="705"/>
      <c r="AZ66" s="703" t="s">
        <v>351</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54</v>
      </c>
      <c r="R68" s="852"/>
      <c r="S68" s="852"/>
      <c r="T68" s="852"/>
      <c r="U68" s="852"/>
      <c r="V68" s="852">
        <v>54</v>
      </c>
      <c r="W68" s="852"/>
      <c r="X68" s="852"/>
      <c r="Y68" s="852"/>
      <c r="Z68" s="852"/>
      <c r="AA68" s="852" t="s">
        <v>532</v>
      </c>
      <c r="AB68" s="852"/>
      <c r="AC68" s="852"/>
      <c r="AD68" s="852"/>
      <c r="AE68" s="852"/>
      <c r="AF68" s="852">
        <v>65</v>
      </c>
      <c r="AG68" s="852"/>
      <c r="AH68" s="852"/>
      <c r="AI68" s="852"/>
      <c r="AJ68" s="852"/>
      <c r="AK68" s="852" t="s">
        <v>532</v>
      </c>
      <c r="AL68" s="852"/>
      <c r="AM68" s="852"/>
      <c r="AN68" s="852"/>
      <c r="AO68" s="852"/>
      <c r="AP68" s="852" t="s">
        <v>532</v>
      </c>
      <c r="AQ68" s="852"/>
      <c r="AR68" s="852"/>
      <c r="AS68" s="852"/>
      <c r="AT68" s="852"/>
      <c r="AU68" s="852" t="s">
        <v>532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t="s">
        <v>532</v>
      </c>
      <c r="R69" s="817"/>
      <c r="S69" s="817"/>
      <c r="T69" s="817"/>
      <c r="U69" s="817"/>
      <c r="V69" s="817" t="s">
        <v>532</v>
      </c>
      <c r="W69" s="817"/>
      <c r="X69" s="817"/>
      <c r="Y69" s="817"/>
      <c r="Z69" s="817"/>
      <c r="AA69" s="817" t="s">
        <v>532</v>
      </c>
      <c r="AB69" s="817"/>
      <c r="AC69" s="817"/>
      <c r="AD69" s="817"/>
      <c r="AE69" s="817"/>
      <c r="AF69" s="817">
        <v>2</v>
      </c>
      <c r="AG69" s="817"/>
      <c r="AH69" s="817"/>
      <c r="AI69" s="817"/>
      <c r="AJ69" s="817"/>
      <c r="AK69" s="817" t="s">
        <v>532</v>
      </c>
      <c r="AL69" s="817"/>
      <c r="AM69" s="817"/>
      <c r="AN69" s="817"/>
      <c r="AO69" s="817"/>
      <c r="AP69" s="817">
        <v>810</v>
      </c>
      <c r="AQ69" s="817"/>
      <c r="AR69" s="817"/>
      <c r="AS69" s="817"/>
      <c r="AT69" s="817"/>
      <c r="AU69" s="817">
        <v>263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465</v>
      </c>
      <c r="R70" s="817"/>
      <c r="S70" s="817"/>
      <c r="T70" s="817"/>
      <c r="U70" s="817"/>
      <c r="V70" s="817">
        <v>368</v>
      </c>
      <c r="W70" s="817"/>
      <c r="X70" s="817"/>
      <c r="Y70" s="817"/>
      <c r="Z70" s="817"/>
      <c r="AA70" s="817">
        <v>98</v>
      </c>
      <c r="AB70" s="817"/>
      <c r="AC70" s="817"/>
      <c r="AD70" s="817"/>
      <c r="AE70" s="817"/>
      <c r="AF70" s="817">
        <v>98</v>
      </c>
      <c r="AG70" s="817"/>
      <c r="AH70" s="817"/>
      <c r="AI70" s="817"/>
      <c r="AJ70" s="817"/>
      <c r="AK70" s="817">
        <v>171</v>
      </c>
      <c r="AL70" s="817"/>
      <c r="AM70" s="817"/>
      <c r="AN70" s="817"/>
      <c r="AO70" s="817"/>
      <c r="AP70" s="817" t="s">
        <v>541</v>
      </c>
      <c r="AQ70" s="817"/>
      <c r="AR70" s="817"/>
      <c r="AS70" s="817"/>
      <c r="AT70" s="817"/>
      <c r="AU70" s="817" t="s">
        <v>541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633531</v>
      </c>
      <c r="R71" s="817"/>
      <c r="S71" s="817"/>
      <c r="T71" s="817"/>
      <c r="U71" s="817"/>
      <c r="V71" s="817">
        <v>615938</v>
      </c>
      <c r="W71" s="817"/>
      <c r="X71" s="817"/>
      <c r="Y71" s="817"/>
      <c r="Z71" s="817"/>
      <c r="AA71" s="817">
        <v>17593</v>
      </c>
      <c r="AB71" s="817"/>
      <c r="AC71" s="817"/>
      <c r="AD71" s="817"/>
      <c r="AE71" s="817"/>
      <c r="AF71" s="817">
        <v>17593</v>
      </c>
      <c r="AG71" s="817"/>
      <c r="AH71" s="817"/>
      <c r="AI71" s="817"/>
      <c r="AJ71" s="817"/>
      <c r="AK71" s="817">
        <v>7898</v>
      </c>
      <c r="AL71" s="817"/>
      <c r="AM71" s="817"/>
      <c r="AN71" s="817"/>
      <c r="AO71" s="817"/>
      <c r="AP71" s="817" t="s">
        <v>541</v>
      </c>
      <c r="AQ71" s="817"/>
      <c r="AR71" s="817"/>
      <c r="AS71" s="817"/>
      <c r="AT71" s="817"/>
      <c r="AU71" s="817" t="s">
        <v>541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284</v>
      </c>
      <c r="AG109" s="881"/>
      <c r="AH109" s="881"/>
      <c r="AI109" s="881"/>
      <c r="AJ109" s="882"/>
      <c r="AK109" s="880" t="s">
        <v>283</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284</v>
      </c>
      <c r="BW109" s="881"/>
      <c r="BX109" s="881"/>
      <c r="BY109" s="881"/>
      <c r="BZ109" s="882"/>
      <c r="CA109" s="880" t="s">
        <v>283</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284</v>
      </c>
      <c r="DM109" s="881"/>
      <c r="DN109" s="881"/>
      <c r="DO109" s="881"/>
      <c r="DP109" s="882"/>
      <c r="DQ109" s="880" t="s">
        <v>283</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2805161</v>
      </c>
      <c r="AB110" s="888"/>
      <c r="AC110" s="888"/>
      <c r="AD110" s="888"/>
      <c r="AE110" s="889"/>
      <c r="AF110" s="890">
        <v>2649206</v>
      </c>
      <c r="AG110" s="888"/>
      <c r="AH110" s="888"/>
      <c r="AI110" s="888"/>
      <c r="AJ110" s="889"/>
      <c r="AK110" s="890">
        <v>2651068</v>
      </c>
      <c r="AL110" s="888"/>
      <c r="AM110" s="888"/>
      <c r="AN110" s="888"/>
      <c r="AO110" s="889"/>
      <c r="AP110" s="891">
        <v>26.4</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22742515</v>
      </c>
      <c r="BR110" s="925"/>
      <c r="BS110" s="925"/>
      <c r="BT110" s="925"/>
      <c r="BU110" s="925"/>
      <c r="BV110" s="925">
        <v>23039335</v>
      </c>
      <c r="BW110" s="925"/>
      <c r="BX110" s="925"/>
      <c r="BY110" s="925"/>
      <c r="BZ110" s="925"/>
      <c r="CA110" s="925">
        <v>27200693</v>
      </c>
      <c r="CB110" s="925"/>
      <c r="CC110" s="925"/>
      <c r="CD110" s="925"/>
      <c r="CE110" s="925"/>
      <c r="CF110" s="939">
        <v>270.5</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674395</v>
      </c>
      <c r="BR111" s="918"/>
      <c r="BS111" s="918"/>
      <c r="BT111" s="918"/>
      <c r="BU111" s="918"/>
      <c r="BV111" s="918">
        <v>360792</v>
      </c>
      <c r="BW111" s="918"/>
      <c r="BX111" s="918"/>
      <c r="BY111" s="918"/>
      <c r="BZ111" s="918"/>
      <c r="CA111" s="918">
        <v>9037</v>
      </c>
      <c r="CB111" s="918"/>
      <c r="CC111" s="918"/>
      <c r="CD111" s="918"/>
      <c r="CE111" s="918"/>
      <c r="CF111" s="912">
        <v>0.1</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3333</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19694692</v>
      </c>
      <c r="BR112" s="918"/>
      <c r="BS112" s="918"/>
      <c r="BT112" s="918"/>
      <c r="BU112" s="918"/>
      <c r="BV112" s="918">
        <v>18947225</v>
      </c>
      <c r="BW112" s="918"/>
      <c r="BX112" s="918"/>
      <c r="BY112" s="918"/>
      <c r="BZ112" s="918"/>
      <c r="CA112" s="918">
        <v>18681199</v>
      </c>
      <c r="CB112" s="918"/>
      <c r="CC112" s="918"/>
      <c r="CD112" s="918"/>
      <c r="CE112" s="918"/>
      <c r="CF112" s="912">
        <v>185.8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1110286</v>
      </c>
      <c r="AB113" s="932"/>
      <c r="AC113" s="932"/>
      <c r="AD113" s="932"/>
      <c r="AE113" s="933"/>
      <c r="AF113" s="934">
        <v>1289234</v>
      </c>
      <c r="AG113" s="932"/>
      <c r="AH113" s="932"/>
      <c r="AI113" s="932"/>
      <c r="AJ113" s="933"/>
      <c r="AK113" s="934">
        <v>1302162</v>
      </c>
      <c r="AL113" s="932"/>
      <c r="AM113" s="932"/>
      <c r="AN113" s="932"/>
      <c r="AO113" s="933"/>
      <c r="AP113" s="935">
        <v>12.9</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320992</v>
      </c>
      <c r="BR113" s="918"/>
      <c r="BS113" s="918"/>
      <c r="BT113" s="918"/>
      <c r="BU113" s="918"/>
      <c r="BV113" s="918">
        <v>292072</v>
      </c>
      <c r="BW113" s="918"/>
      <c r="BX113" s="918"/>
      <c r="BY113" s="918"/>
      <c r="BZ113" s="918"/>
      <c r="CA113" s="918">
        <v>262912</v>
      </c>
      <c r="CB113" s="918"/>
      <c r="CC113" s="918"/>
      <c r="CD113" s="918"/>
      <c r="CE113" s="918"/>
      <c r="CF113" s="912">
        <v>2.6</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54273</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22770</v>
      </c>
      <c r="AB114" s="957"/>
      <c r="AC114" s="957"/>
      <c r="AD114" s="957"/>
      <c r="AE114" s="958"/>
      <c r="AF114" s="959">
        <v>24198</v>
      </c>
      <c r="AG114" s="957"/>
      <c r="AH114" s="957"/>
      <c r="AI114" s="957"/>
      <c r="AJ114" s="958"/>
      <c r="AK114" s="959">
        <v>25204</v>
      </c>
      <c r="AL114" s="957"/>
      <c r="AM114" s="957"/>
      <c r="AN114" s="957"/>
      <c r="AO114" s="958"/>
      <c r="AP114" s="960">
        <v>0.3</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3704166</v>
      </c>
      <c r="BR114" s="918"/>
      <c r="BS114" s="918"/>
      <c r="BT114" s="918"/>
      <c r="BU114" s="918"/>
      <c r="BV114" s="918">
        <v>3896309</v>
      </c>
      <c r="BW114" s="918"/>
      <c r="BX114" s="918"/>
      <c r="BY114" s="918"/>
      <c r="BZ114" s="918"/>
      <c r="CA114" s="918">
        <v>3649898</v>
      </c>
      <c r="CB114" s="918"/>
      <c r="CC114" s="918"/>
      <c r="CD114" s="918"/>
      <c r="CE114" s="918"/>
      <c r="CF114" s="912">
        <v>36.299999999999997</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58718</v>
      </c>
      <c r="AB115" s="932"/>
      <c r="AC115" s="932"/>
      <c r="AD115" s="932"/>
      <c r="AE115" s="933"/>
      <c r="AF115" s="934">
        <v>56178</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3658423</v>
      </c>
      <c r="BR115" s="918"/>
      <c r="BS115" s="918"/>
      <c r="BT115" s="918"/>
      <c r="BU115" s="918"/>
      <c r="BV115" s="918">
        <v>3286300</v>
      </c>
      <c r="BW115" s="918"/>
      <c r="BX115" s="918"/>
      <c r="BY115" s="918"/>
      <c r="BZ115" s="918"/>
      <c r="CA115" s="918" t="s">
        <v>110</v>
      </c>
      <c r="CB115" s="918"/>
      <c r="CC115" s="918"/>
      <c r="CD115" s="918"/>
      <c r="CE115" s="918"/>
      <c r="CF115" s="912" t="s">
        <v>110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127308</v>
      </c>
      <c r="DH115" s="957"/>
      <c r="DI115" s="957"/>
      <c r="DJ115" s="957"/>
      <c r="DK115" s="958"/>
      <c r="DL115" s="959">
        <v>109418</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4000268</v>
      </c>
      <c r="AB117" s="964"/>
      <c r="AC117" s="964"/>
      <c r="AD117" s="964"/>
      <c r="AE117" s="965"/>
      <c r="AF117" s="963">
        <v>4018816</v>
      </c>
      <c r="AG117" s="964"/>
      <c r="AH117" s="964"/>
      <c r="AI117" s="964"/>
      <c r="AJ117" s="965"/>
      <c r="AK117" s="963">
        <v>3978434</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284</v>
      </c>
      <c r="AG118" s="881"/>
      <c r="AH118" s="881"/>
      <c r="AI118" s="881"/>
      <c r="AJ118" s="882"/>
      <c r="AK118" s="880" t="s">
        <v>283</v>
      </c>
      <c r="AL118" s="881"/>
      <c r="AM118" s="881"/>
      <c r="AN118" s="881"/>
      <c r="AO118" s="882"/>
      <c r="AP118" s="988" t="s">
        <v>404</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432</v>
      </c>
      <c r="BP118" s="992"/>
      <c r="BQ118" s="983">
        <v>50795183</v>
      </c>
      <c r="BR118" s="984"/>
      <c r="BS118" s="984"/>
      <c r="BT118" s="984"/>
      <c r="BU118" s="984"/>
      <c r="BV118" s="984">
        <v>49822033</v>
      </c>
      <c r="BW118" s="984"/>
      <c r="BX118" s="984"/>
      <c r="BY118" s="984"/>
      <c r="BZ118" s="984"/>
      <c r="CA118" s="984">
        <v>49803739</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3345582</v>
      </c>
      <c r="BR119" s="925"/>
      <c r="BS119" s="925"/>
      <c r="BT119" s="925"/>
      <c r="BU119" s="925"/>
      <c r="BV119" s="925">
        <v>3782593</v>
      </c>
      <c r="BW119" s="925"/>
      <c r="BX119" s="925"/>
      <c r="BY119" s="925"/>
      <c r="BZ119" s="925"/>
      <c r="CA119" s="925">
        <v>3990428</v>
      </c>
      <c r="CB119" s="925"/>
      <c r="CC119" s="925"/>
      <c r="CD119" s="925"/>
      <c r="CE119" s="925"/>
      <c r="CF119" s="939">
        <v>39.700000000000003</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492814</v>
      </c>
      <c r="DH119" s="996"/>
      <c r="DI119" s="996"/>
      <c r="DJ119" s="996"/>
      <c r="DK119" s="997"/>
      <c r="DL119" s="998">
        <v>251374</v>
      </c>
      <c r="DM119" s="996"/>
      <c r="DN119" s="996"/>
      <c r="DO119" s="996"/>
      <c r="DP119" s="997"/>
      <c r="DQ119" s="998">
        <v>9037</v>
      </c>
      <c r="DR119" s="996"/>
      <c r="DS119" s="996"/>
      <c r="DT119" s="996"/>
      <c r="DU119" s="997"/>
      <c r="DV119" s="999">
        <v>0.1</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6716759</v>
      </c>
      <c r="BR120" s="918"/>
      <c r="BS120" s="918"/>
      <c r="BT120" s="918"/>
      <c r="BU120" s="918"/>
      <c r="BV120" s="918">
        <v>6456171</v>
      </c>
      <c r="BW120" s="918"/>
      <c r="BX120" s="918"/>
      <c r="BY120" s="918"/>
      <c r="BZ120" s="918"/>
      <c r="CA120" s="918">
        <v>6403765</v>
      </c>
      <c r="CB120" s="918"/>
      <c r="CC120" s="918"/>
      <c r="CD120" s="918"/>
      <c r="CE120" s="918"/>
      <c r="CF120" s="912">
        <v>63.7</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10203440</v>
      </c>
      <c r="DH120" s="925"/>
      <c r="DI120" s="925"/>
      <c r="DJ120" s="925"/>
      <c r="DK120" s="925"/>
      <c r="DL120" s="925">
        <v>10062627</v>
      </c>
      <c r="DM120" s="925"/>
      <c r="DN120" s="925"/>
      <c r="DO120" s="925"/>
      <c r="DP120" s="925"/>
      <c r="DQ120" s="925">
        <v>10365627</v>
      </c>
      <c r="DR120" s="925"/>
      <c r="DS120" s="925"/>
      <c r="DT120" s="925"/>
      <c r="DU120" s="925"/>
      <c r="DV120" s="926">
        <v>103.1</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58718</v>
      </c>
      <c r="AB121" s="957"/>
      <c r="AC121" s="957"/>
      <c r="AD121" s="957"/>
      <c r="AE121" s="958"/>
      <c r="AF121" s="959">
        <v>56178</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24615724</v>
      </c>
      <c r="BR121" s="984"/>
      <c r="BS121" s="984"/>
      <c r="BT121" s="984"/>
      <c r="BU121" s="984"/>
      <c r="BV121" s="984">
        <v>25166915</v>
      </c>
      <c r="BW121" s="984"/>
      <c r="BX121" s="984"/>
      <c r="BY121" s="984"/>
      <c r="BZ121" s="984"/>
      <c r="CA121" s="984">
        <v>25554665</v>
      </c>
      <c r="CB121" s="984"/>
      <c r="CC121" s="984"/>
      <c r="CD121" s="984"/>
      <c r="CE121" s="984"/>
      <c r="CF121" s="1022">
        <v>254.1</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6381063</v>
      </c>
      <c r="DH121" s="918"/>
      <c r="DI121" s="918"/>
      <c r="DJ121" s="918"/>
      <c r="DK121" s="918"/>
      <c r="DL121" s="918">
        <v>5993710</v>
      </c>
      <c r="DM121" s="918"/>
      <c r="DN121" s="918"/>
      <c r="DO121" s="918"/>
      <c r="DP121" s="918"/>
      <c r="DQ121" s="918">
        <v>5659791</v>
      </c>
      <c r="DR121" s="918"/>
      <c r="DS121" s="918"/>
      <c r="DT121" s="918"/>
      <c r="DU121" s="918"/>
      <c r="DV121" s="919">
        <v>56.3</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441</v>
      </c>
      <c r="BP122" s="992"/>
      <c r="BQ122" s="1032">
        <v>34678065</v>
      </c>
      <c r="BR122" s="1033"/>
      <c r="BS122" s="1033"/>
      <c r="BT122" s="1033"/>
      <c r="BU122" s="1033"/>
      <c r="BV122" s="1033">
        <v>35405679</v>
      </c>
      <c r="BW122" s="1033"/>
      <c r="BX122" s="1033"/>
      <c r="BY122" s="1033"/>
      <c r="BZ122" s="1033"/>
      <c r="CA122" s="1033">
        <v>35948858</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2063778</v>
      </c>
      <c r="DH122" s="918"/>
      <c r="DI122" s="918"/>
      <c r="DJ122" s="918"/>
      <c r="DK122" s="918"/>
      <c r="DL122" s="918">
        <v>1955726</v>
      </c>
      <c r="DM122" s="918"/>
      <c r="DN122" s="918"/>
      <c r="DO122" s="918"/>
      <c r="DP122" s="918"/>
      <c r="DQ122" s="918">
        <v>1833196</v>
      </c>
      <c r="DR122" s="918"/>
      <c r="DS122" s="918"/>
      <c r="DT122" s="918"/>
      <c r="DU122" s="918"/>
      <c r="DV122" s="919">
        <v>18.2</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161.30000000000001</v>
      </c>
      <c r="BR123" s="1025"/>
      <c r="BS123" s="1025"/>
      <c r="BT123" s="1025"/>
      <c r="BU123" s="1025"/>
      <c r="BV123" s="1025">
        <v>142.6</v>
      </c>
      <c r="BW123" s="1025"/>
      <c r="BX123" s="1025"/>
      <c r="BY123" s="1025"/>
      <c r="BZ123" s="1025"/>
      <c r="CA123" s="1025">
        <v>137.69999999999999</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42387</v>
      </c>
      <c r="DH123" s="957"/>
      <c r="DI123" s="957"/>
      <c r="DJ123" s="957"/>
      <c r="DK123" s="958"/>
      <c r="DL123" s="959">
        <v>38096</v>
      </c>
      <c r="DM123" s="957"/>
      <c r="DN123" s="957"/>
      <c r="DO123" s="957"/>
      <c r="DP123" s="958"/>
      <c r="DQ123" s="959">
        <v>35193</v>
      </c>
      <c r="DR123" s="957"/>
      <c r="DS123" s="957"/>
      <c r="DT123" s="957"/>
      <c r="DU123" s="958"/>
      <c r="DV123" s="960">
        <v>0.3</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v>11009</v>
      </c>
      <c r="DH124" s="996"/>
      <c r="DI124" s="996"/>
      <c r="DJ124" s="996"/>
      <c r="DK124" s="997"/>
      <c r="DL124" s="998">
        <v>10783</v>
      </c>
      <c r="DM124" s="996"/>
      <c r="DN124" s="996"/>
      <c r="DO124" s="996"/>
      <c r="DP124" s="997"/>
      <c r="DQ124" s="998">
        <v>9345</v>
      </c>
      <c r="DR124" s="996"/>
      <c r="DS124" s="996"/>
      <c r="DT124" s="996"/>
      <c r="DU124" s="997"/>
      <c r="DV124" s="999">
        <v>0.1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v>3658423</v>
      </c>
      <c r="DH126" s="918"/>
      <c r="DI126" s="918"/>
      <c r="DJ126" s="918"/>
      <c r="DK126" s="918"/>
      <c r="DL126" s="918">
        <v>3286300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452</v>
      </c>
      <c r="AY127" s="885"/>
      <c r="AZ127" s="885"/>
      <c r="BA127" s="885"/>
      <c r="BB127" s="885"/>
      <c r="BC127" s="885"/>
      <c r="BD127" s="885"/>
      <c r="BE127" s="886"/>
      <c r="BF127" s="1039" t="s">
        <v>110</v>
      </c>
      <c r="BG127" s="1040"/>
      <c r="BH127" s="1040"/>
      <c r="BI127" s="1040"/>
      <c r="BJ127" s="1040"/>
      <c r="BK127" s="1040"/>
      <c r="BL127" s="1049"/>
      <c r="BM127" s="1039">
        <v>13.02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778179</v>
      </c>
      <c r="AB128" s="1088"/>
      <c r="AC128" s="1088"/>
      <c r="AD128" s="1088"/>
      <c r="AE128" s="1089"/>
      <c r="AF128" s="1090">
        <v>708180</v>
      </c>
      <c r="AG128" s="1088"/>
      <c r="AH128" s="1088"/>
      <c r="AI128" s="1088"/>
      <c r="AJ128" s="1089"/>
      <c r="AK128" s="1090">
        <v>715700</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110</v>
      </c>
      <c r="BG128" s="1065"/>
      <c r="BH128" s="1065"/>
      <c r="BI128" s="1065"/>
      <c r="BJ128" s="1065"/>
      <c r="BK128" s="1065"/>
      <c r="BL128" s="1066"/>
      <c r="BM128" s="1064">
        <v>18.02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12137212</v>
      </c>
      <c r="AB129" s="957"/>
      <c r="AC129" s="957"/>
      <c r="AD129" s="957"/>
      <c r="AE129" s="958"/>
      <c r="AF129" s="959">
        <v>12391722</v>
      </c>
      <c r="AG129" s="957"/>
      <c r="AH129" s="957"/>
      <c r="AI129" s="957"/>
      <c r="AJ129" s="958"/>
      <c r="AK129" s="959">
        <v>12331429</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10.199999999999999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2147599</v>
      </c>
      <c r="AB130" s="957"/>
      <c r="AC130" s="957"/>
      <c r="AD130" s="957"/>
      <c r="AE130" s="958"/>
      <c r="AF130" s="959">
        <v>2284105</v>
      </c>
      <c r="AG130" s="957"/>
      <c r="AH130" s="957"/>
      <c r="AI130" s="957"/>
      <c r="AJ130" s="958"/>
      <c r="AK130" s="959">
        <v>2274408</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137.69999999999999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9989613</v>
      </c>
      <c r="AB131" s="996"/>
      <c r="AC131" s="996"/>
      <c r="AD131" s="996"/>
      <c r="AE131" s="997"/>
      <c r="AF131" s="998">
        <v>10107617</v>
      </c>
      <c r="AG131" s="996"/>
      <c r="AH131" s="996"/>
      <c r="AI131" s="996"/>
      <c r="AJ131" s="997"/>
      <c r="AK131" s="998">
        <v>10057021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10.75607233</v>
      </c>
      <c r="AB132" s="1102"/>
      <c r="AC132" s="1102"/>
      <c r="AD132" s="1102"/>
      <c r="AE132" s="1103"/>
      <c r="AF132" s="1104">
        <v>10.156014020000001</v>
      </c>
      <c r="AG132" s="1102"/>
      <c r="AH132" s="1102"/>
      <c r="AI132" s="1102"/>
      <c r="AJ132" s="1103"/>
      <c r="AK132" s="1104">
        <v>9.8272241850000004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11.7</v>
      </c>
      <c r="AB133" s="1109"/>
      <c r="AC133" s="1109"/>
      <c r="AD133" s="1109"/>
      <c r="AE133" s="1110"/>
      <c r="AF133" s="1108">
        <v>10.8</v>
      </c>
      <c r="AG133" s="1109"/>
      <c r="AH133" s="1109"/>
      <c r="AI133" s="1109"/>
      <c r="AJ133" s="1110"/>
      <c r="AK133" s="1108">
        <v>10.199999999999999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3907009</v>
      </c>
      <c r="L9" s="264">
        <v>77677</v>
      </c>
      <c r="M9" s="265">
        <v>59577</v>
      </c>
      <c r="N9" s="266">
        <v>30.4</v>
      </c>
    </row>
    <row r="10" spans="1:16">
      <c r="A10" s="248"/>
      <c r="B10" s="244"/>
      <c r="C10" s="244"/>
      <c r="D10" s="244"/>
      <c r="E10" s="244"/>
      <c r="F10" s="244"/>
      <c r="G10" s="1117" t="s">
        <v>474</v>
      </c>
      <c r="H10" s="1118"/>
      <c r="I10" s="1118"/>
      <c r="J10" s="1119"/>
      <c r="K10" s="267">
        <v>344333</v>
      </c>
      <c r="L10" s="268">
        <v>6846</v>
      </c>
      <c r="M10" s="269">
        <v>6072</v>
      </c>
      <c r="N10" s="270">
        <v>12.7</v>
      </c>
    </row>
    <row r="11" spans="1:16" ht="13.5" customHeight="1">
      <c r="A11" s="248"/>
      <c r="B11" s="244"/>
      <c r="C11" s="244"/>
      <c r="D11" s="244"/>
      <c r="E11" s="244"/>
      <c r="F11" s="244"/>
      <c r="G11" s="1117" t="s">
        <v>475</v>
      </c>
      <c r="H11" s="1118"/>
      <c r="I11" s="1118"/>
      <c r="J11" s="1119"/>
      <c r="K11" s="267">
        <v>1</v>
      </c>
      <c r="L11" s="268">
        <v>0</v>
      </c>
      <c r="M11" s="269">
        <v>6337</v>
      </c>
      <c r="N11" s="270">
        <v>-100</v>
      </c>
    </row>
    <row r="12" spans="1:16" ht="13.5" customHeight="1">
      <c r="A12" s="248"/>
      <c r="B12" s="244"/>
      <c r="C12" s="244"/>
      <c r="D12" s="244"/>
      <c r="E12" s="244"/>
      <c r="F12" s="244"/>
      <c r="G12" s="1117" t="s">
        <v>476</v>
      </c>
      <c r="H12" s="1118"/>
      <c r="I12" s="1118"/>
      <c r="J12" s="1119"/>
      <c r="K12" s="267">
        <v>123512</v>
      </c>
      <c r="L12" s="268">
        <v>2456</v>
      </c>
      <c r="M12" s="269">
        <v>1374</v>
      </c>
      <c r="N12" s="270">
        <v>78.7</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102950</v>
      </c>
      <c r="L14" s="268">
        <v>2047</v>
      </c>
      <c r="M14" s="269">
        <v>2292</v>
      </c>
      <c r="N14" s="270">
        <v>-10.7</v>
      </c>
    </row>
    <row r="15" spans="1:16" ht="13.5" customHeight="1">
      <c r="A15" s="248"/>
      <c r="B15" s="244"/>
      <c r="C15" s="244"/>
      <c r="D15" s="244"/>
      <c r="E15" s="244"/>
      <c r="F15" s="244"/>
      <c r="G15" s="1117" t="s">
        <v>480</v>
      </c>
      <c r="H15" s="1118"/>
      <c r="I15" s="1118"/>
      <c r="J15" s="1119"/>
      <c r="K15" s="267">
        <v>54454</v>
      </c>
      <c r="L15" s="268">
        <v>1083</v>
      </c>
      <c r="M15" s="269">
        <v>1457</v>
      </c>
      <c r="N15" s="270">
        <v>-25.7</v>
      </c>
    </row>
    <row r="16" spans="1:16">
      <c r="A16" s="248"/>
      <c r="B16" s="244"/>
      <c r="C16" s="244"/>
      <c r="D16" s="244"/>
      <c r="E16" s="244"/>
      <c r="F16" s="244"/>
      <c r="G16" s="1120" t="s">
        <v>481</v>
      </c>
      <c r="H16" s="1121"/>
      <c r="I16" s="1121"/>
      <c r="J16" s="1122"/>
      <c r="K16" s="268">
        <v>-474586</v>
      </c>
      <c r="L16" s="268">
        <v>-9435</v>
      </c>
      <c r="M16" s="269">
        <v>-7201</v>
      </c>
      <c r="N16" s="270">
        <v>31</v>
      </c>
    </row>
    <row r="17" spans="1:16">
      <c r="A17" s="248"/>
      <c r="B17" s="244"/>
      <c r="C17" s="244"/>
      <c r="D17" s="244"/>
      <c r="E17" s="244"/>
      <c r="F17" s="244"/>
      <c r="G17" s="1120" t="s">
        <v>168</v>
      </c>
      <c r="H17" s="1121"/>
      <c r="I17" s="1121"/>
      <c r="J17" s="1122"/>
      <c r="K17" s="268">
        <v>4057673</v>
      </c>
      <c r="L17" s="268">
        <v>80673</v>
      </c>
      <c r="M17" s="269">
        <v>69907</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9.23</v>
      </c>
      <c r="L21" s="281">
        <v>6.96</v>
      </c>
      <c r="M21" s="282">
        <v>2.27</v>
      </c>
      <c r="N21" s="249"/>
      <c r="O21" s="283"/>
      <c r="P21" s="279"/>
    </row>
    <row r="22" spans="1:16" s="284" customFormat="1">
      <c r="A22" s="279"/>
      <c r="B22" s="249"/>
      <c r="C22" s="249"/>
      <c r="D22" s="249"/>
      <c r="E22" s="249"/>
      <c r="F22" s="249"/>
      <c r="G22" s="1112" t="s">
        <v>487</v>
      </c>
      <c r="H22" s="1113"/>
      <c r="I22" s="1113"/>
      <c r="J22" s="1114"/>
      <c r="K22" s="285">
        <v>97</v>
      </c>
      <c r="L22" s="286">
        <v>98.3</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2651068</v>
      </c>
      <c r="L32" s="294">
        <v>52707</v>
      </c>
      <c r="M32" s="295">
        <v>42301</v>
      </c>
      <c r="N32" s="296">
        <v>24.6</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37</v>
      </c>
      <c r="N34" s="296" t="s">
        <v>478</v>
      </c>
    </row>
    <row r="35" spans="1:16" ht="27" customHeight="1">
      <c r="A35" s="248"/>
      <c r="B35" s="244"/>
      <c r="C35" s="244"/>
      <c r="D35" s="244"/>
      <c r="E35" s="244"/>
      <c r="F35" s="244"/>
      <c r="G35" s="1128" t="s">
        <v>494</v>
      </c>
      <c r="H35" s="1129"/>
      <c r="I35" s="1129"/>
      <c r="J35" s="1130"/>
      <c r="K35" s="294">
        <v>1302162</v>
      </c>
      <c r="L35" s="294">
        <v>25889</v>
      </c>
      <c r="M35" s="295">
        <v>17965</v>
      </c>
      <c r="N35" s="296">
        <v>44.1</v>
      </c>
    </row>
    <row r="36" spans="1:16" ht="27" customHeight="1">
      <c r="A36" s="248"/>
      <c r="B36" s="244"/>
      <c r="C36" s="244"/>
      <c r="D36" s="244"/>
      <c r="E36" s="244"/>
      <c r="F36" s="244"/>
      <c r="G36" s="1128" t="s">
        <v>495</v>
      </c>
      <c r="H36" s="1129"/>
      <c r="I36" s="1129"/>
      <c r="J36" s="1130"/>
      <c r="K36" s="294">
        <v>25204</v>
      </c>
      <c r="L36" s="294">
        <v>501</v>
      </c>
      <c r="M36" s="295">
        <v>1746</v>
      </c>
      <c r="N36" s="296">
        <v>-71.3</v>
      </c>
    </row>
    <row r="37" spans="1:16" ht="13.5" customHeight="1">
      <c r="A37" s="248"/>
      <c r="B37" s="244"/>
      <c r="C37" s="244"/>
      <c r="D37" s="244"/>
      <c r="E37" s="244"/>
      <c r="F37" s="244"/>
      <c r="G37" s="1128" t="s">
        <v>496</v>
      </c>
      <c r="H37" s="1129"/>
      <c r="I37" s="1129"/>
      <c r="J37" s="1130"/>
      <c r="K37" s="294" t="s">
        <v>478</v>
      </c>
      <c r="L37" s="294" t="s">
        <v>478</v>
      </c>
      <c r="M37" s="295">
        <v>1139</v>
      </c>
      <c r="N37" s="296" t="s">
        <v>478</v>
      </c>
    </row>
    <row r="38" spans="1:16" ht="27" customHeight="1">
      <c r="A38" s="248"/>
      <c r="B38" s="244"/>
      <c r="C38" s="244"/>
      <c r="D38" s="244"/>
      <c r="E38" s="244"/>
      <c r="F38" s="244"/>
      <c r="G38" s="1131" t="s">
        <v>497</v>
      </c>
      <c r="H38" s="1132"/>
      <c r="I38" s="1132"/>
      <c r="J38" s="1133"/>
      <c r="K38" s="297" t="s">
        <v>478</v>
      </c>
      <c r="L38" s="297" t="s">
        <v>478</v>
      </c>
      <c r="M38" s="298">
        <v>1</v>
      </c>
      <c r="N38" s="299" t="s">
        <v>478</v>
      </c>
      <c r="O38" s="293"/>
    </row>
    <row r="39" spans="1:16">
      <c r="A39" s="248"/>
      <c r="B39" s="244"/>
      <c r="C39" s="244"/>
      <c r="D39" s="244"/>
      <c r="E39" s="244"/>
      <c r="F39" s="244"/>
      <c r="G39" s="1131" t="s">
        <v>498</v>
      </c>
      <c r="H39" s="1132"/>
      <c r="I39" s="1132"/>
      <c r="J39" s="1133"/>
      <c r="K39" s="300">
        <v>-715700</v>
      </c>
      <c r="L39" s="300">
        <v>-14229</v>
      </c>
      <c r="M39" s="301">
        <v>-6957</v>
      </c>
      <c r="N39" s="302">
        <v>104.5</v>
      </c>
      <c r="O39" s="293"/>
    </row>
    <row r="40" spans="1:16" ht="27" customHeight="1">
      <c r="A40" s="248"/>
      <c r="B40" s="244"/>
      <c r="C40" s="244"/>
      <c r="D40" s="244"/>
      <c r="E40" s="244"/>
      <c r="F40" s="244"/>
      <c r="G40" s="1128" t="s">
        <v>499</v>
      </c>
      <c r="H40" s="1129"/>
      <c r="I40" s="1129"/>
      <c r="J40" s="1130"/>
      <c r="K40" s="300">
        <v>-2274408</v>
      </c>
      <c r="L40" s="300">
        <v>-45219</v>
      </c>
      <c r="M40" s="301">
        <v>-37780</v>
      </c>
      <c r="N40" s="302">
        <v>19.7</v>
      </c>
      <c r="O40" s="293"/>
    </row>
    <row r="41" spans="1:16">
      <c r="A41" s="248"/>
      <c r="B41" s="244"/>
      <c r="C41" s="244"/>
      <c r="D41" s="244"/>
      <c r="E41" s="244"/>
      <c r="F41" s="244"/>
      <c r="G41" s="1134" t="s">
        <v>278</v>
      </c>
      <c r="H41" s="1135"/>
      <c r="I41" s="1135"/>
      <c r="J41" s="1136"/>
      <c r="K41" s="294">
        <v>988326</v>
      </c>
      <c r="L41" s="300">
        <v>19649</v>
      </c>
      <c r="M41" s="301">
        <v>18452</v>
      </c>
      <c r="N41" s="302">
        <v>6.5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2119342</v>
      </c>
      <c r="J51" s="320">
        <v>41414</v>
      </c>
      <c r="K51" s="321">
        <v>56.7</v>
      </c>
      <c r="L51" s="322">
        <v>47847</v>
      </c>
      <c r="M51" s="323">
        <v>16.600000000000001</v>
      </c>
      <c r="N51" s="324">
        <v>40.1</v>
      </c>
    </row>
    <row r="52" spans="1:14">
      <c r="A52" s="248"/>
      <c r="B52" s="244"/>
      <c r="C52" s="244"/>
      <c r="D52" s="244"/>
      <c r="E52" s="244"/>
      <c r="F52" s="244"/>
      <c r="G52" s="325"/>
      <c r="H52" s="326" t="s">
        <v>510</v>
      </c>
      <c r="I52" s="327">
        <v>1222782</v>
      </c>
      <c r="J52" s="328">
        <v>23895</v>
      </c>
      <c r="K52" s="329">
        <v>44.4</v>
      </c>
      <c r="L52" s="330">
        <v>27406</v>
      </c>
      <c r="M52" s="331">
        <v>7.2</v>
      </c>
      <c r="N52" s="332">
        <v>37.200000000000003</v>
      </c>
    </row>
    <row r="53" spans="1:14">
      <c r="A53" s="248"/>
      <c r="B53" s="244"/>
      <c r="C53" s="244"/>
      <c r="D53" s="244"/>
      <c r="E53" s="244"/>
      <c r="F53" s="244"/>
      <c r="G53" s="310" t="s">
        <v>511</v>
      </c>
      <c r="H53" s="311"/>
      <c r="I53" s="319">
        <v>2794335</v>
      </c>
      <c r="J53" s="320">
        <v>54846</v>
      </c>
      <c r="K53" s="321">
        <v>32.4</v>
      </c>
      <c r="L53" s="322">
        <v>44162</v>
      </c>
      <c r="M53" s="323">
        <v>-7.7</v>
      </c>
      <c r="N53" s="324">
        <v>40.1</v>
      </c>
    </row>
    <row r="54" spans="1:14">
      <c r="A54" s="248"/>
      <c r="B54" s="244"/>
      <c r="C54" s="244"/>
      <c r="D54" s="244"/>
      <c r="E54" s="244"/>
      <c r="F54" s="244"/>
      <c r="G54" s="325"/>
      <c r="H54" s="326" t="s">
        <v>510</v>
      </c>
      <c r="I54" s="327">
        <v>1701308</v>
      </c>
      <c r="J54" s="328">
        <v>33392</v>
      </c>
      <c r="K54" s="329">
        <v>39.700000000000003</v>
      </c>
      <c r="L54" s="330">
        <v>24931</v>
      </c>
      <c r="M54" s="331">
        <v>-9</v>
      </c>
      <c r="N54" s="332">
        <v>48.7</v>
      </c>
    </row>
    <row r="55" spans="1:14">
      <c r="A55" s="248"/>
      <c r="B55" s="244"/>
      <c r="C55" s="244"/>
      <c r="D55" s="244"/>
      <c r="E55" s="244"/>
      <c r="F55" s="244"/>
      <c r="G55" s="310" t="s">
        <v>512</v>
      </c>
      <c r="H55" s="311"/>
      <c r="I55" s="319">
        <v>2497599</v>
      </c>
      <c r="J55" s="320">
        <v>49439</v>
      </c>
      <c r="K55" s="321">
        <v>-9.9</v>
      </c>
      <c r="L55" s="322">
        <v>48103</v>
      </c>
      <c r="M55" s="323">
        <v>8.9</v>
      </c>
      <c r="N55" s="324">
        <v>-18.8</v>
      </c>
    </row>
    <row r="56" spans="1:14">
      <c r="A56" s="248"/>
      <c r="B56" s="244"/>
      <c r="C56" s="244"/>
      <c r="D56" s="244"/>
      <c r="E56" s="244"/>
      <c r="F56" s="244"/>
      <c r="G56" s="325"/>
      <c r="H56" s="326" t="s">
        <v>510</v>
      </c>
      <c r="I56" s="327">
        <v>1446000</v>
      </c>
      <c r="J56" s="328">
        <v>28623</v>
      </c>
      <c r="K56" s="329">
        <v>-14.3</v>
      </c>
      <c r="L56" s="330">
        <v>22640</v>
      </c>
      <c r="M56" s="331">
        <v>-9.1999999999999993</v>
      </c>
      <c r="N56" s="332">
        <v>-5.0999999999999996</v>
      </c>
    </row>
    <row r="57" spans="1:14">
      <c r="A57" s="248"/>
      <c r="B57" s="244"/>
      <c r="C57" s="244"/>
      <c r="D57" s="244"/>
      <c r="E57" s="244"/>
      <c r="F57" s="244"/>
      <c r="G57" s="310" t="s">
        <v>513</v>
      </c>
      <c r="H57" s="311"/>
      <c r="I57" s="319">
        <v>3274157</v>
      </c>
      <c r="J57" s="320">
        <v>64819</v>
      </c>
      <c r="K57" s="321">
        <v>31.1</v>
      </c>
      <c r="L57" s="322">
        <v>45761</v>
      </c>
      <c r="M57" s="323">
        <v>-4.9000000000000004</v>
      </c>
      <c r="N57" s="324">
        <v>36</v>
      </c>
    </row>
    <row r="58" spans="1:14">
      <c r="A58" s="248"/>
      <c r="B58" s="244"/>
      <c r="C58" s="244"/>
      <c r="D58" s="244"/>
      <c r="E58" s="244"/>
      <c r="F58" s="244"/>
      <c r="G58" s="325"/>
      <c r="H58" s="326" t="s">
        <v>510</v>
      </c>
      <c r="I58" s="327">
        <v>1675012</v>
      </c>
      <c r="J58" s="328">
        <v>33161</v>
      </c>
      <c r="K58" s="329">
        <v>15.9</v>
      </c>
      <c r="L58" s="330">
        <v>24777</v>
      </c>
      <c r="M58" s="331">
        <v>9.4</v>
      </c>
      <c r="N58" s="332">
        <v>6.5</v>
      </c>
    </row>
    <row r="59" spans="1:14">
      <c r="A59" s="248"/>
      <c r="B59" s="244"/>
      <c r="C59" s="244"/>
      <c r="D59" s="244"/>
      <c r="E59" s="244"/>
      <c r="F59" s="244"/>
      <c r="G59" s="310" t="s">
        <v>514</v>
      </c>
      <c r="H59" s="311"/>
      <c r="I59" s="319">
        <v>4544638</v>
      </c>
      <c r="J59" s="320">
        <v>90354</v>
      </c>
      <c r="K59" s="321">
        <v>39.4</v>
      </c>
      <c r="L59" s="322">
        <v>56255</v>
      </c>
      <c r="M59" s="323">
        <v>22.9</v>
      </c>
      <c r="N59" s="324">
        <v>16.5</v>
      </c>
    </row>
    <row r="60" spans="1:14">
      <c r="A60" s="248"/>
      <c r="B60" s="244"/>
      <c r="C60" s="244"/>
      <c r="D60" s="244"/>
      <c r="E60" s="244"/>
      <c r="F60" s="244"/>
      <c r="G60" s="325"/>
      <c r="H60" s="326" t="s">
        <v>510</v>
      </c>
      <c r="I60" s="333">
        <v>1785048</v>
      </c>
      <c r="J60" s="328">
        <v>35489</v>
      </c>
      <c r="K60" s="329">
        <v>7</v>
      </c>
      <c r="L60" s="330">
        <v>26957</v>
      </c>
      <c r="M60" s="331">
        <v>8.8000000000000007</v>
      </c>
      <c r="N60" s="332">
        <v>-1.8</v>
      </c>
    </row>
    <row r="61" spans="1:14">
      <c r="A61" s="248"/>
      <c r="B61" s="244"/>
      <c r="C61" s="244"/>
      <c r="D61" s="244"/>
      <c r="E61" s="244"/>
      <c r="F61" s="244"/>
      <c r="G61" s="310" t="s">
        <v>515</v>
      </c>
      <c r="H61" s="334"/>
      <c r="I61" s="335">
        <v>3046014</v>
      </c>
      <c r="J61" s="336">
        <v>60174</v>
      </c>
      <c r="K61" s="337">
        <v>29.9</v>
      </c>
      <c r="L61" s="338">
        <v>48426</v>
      </c>
      <c r="M61" s="339">
        <v>7.2</v>
      </c>
      <c r="N61" s="324">
        <v>22.7</v>
      </c>
    </row>
    <row r="62" spans="1:14">
      <c r="A62" s="248"/>
      <c r="B62" s="244"/>
      <c r="C62" s="244"/>
      <c r="D62" s="244"/>
      <c r="E62" s="244"/>
      <c r="F62" s="244"/>
      <c r="G62" s="325"/>
      <c r="H62" s="326" t="s">
        <v>510</v>
      </c>
      <c r="I62" s="327">
        <v>1566030</v>
      </c>
      <c r="J62" s="328">
        <v>30912</v>
      </c>
      <c r="K62" s="329">
        <v>18.5</v>
      </c>
      <c r="L62" s="330">
        <v>25342</v>
      </c>
      <c r="M62" s="331">
        <v>1.4</v>
      </c>
      <c r="N62" s="332">
        <v>17.100000000000001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4.1500000000000004</v>
      </c>
      <c r="G47" s="12">
        <v>6.54</v>
      </c>
      <c r="H47" s="12">
        <v>8.99</v>
      </c>
      <c r="I47" s="12">
        <v>11.64</v>
      </c>
      <c r="J47" s="13">
        <v>14.46</v>
      </c>
    </row>
    <row r="48" spans="2:10" ht="57.75" customHeight="1">
      <c r="B48" s="14"/>
      <c r="C48" s="1139" t="s">
        <v>4</v>
      </c>
      <c r="D48" s="1139"/>
      <c r="E48" s="1140"/>
      <c r="F48" s="15">
        <v>1.96</v>
      </c>
      <c r="G48" s="16">
        <v>2.35</v>
      </c>
      <c r="H48" s="16">
        <v>1.93</v>
      </c>
      <c r="I48" s="16">
        <v>1.75</v>
      </c>
      <c r="J48" s="17">
        <v>1.99</v>
      </c>
    </row>
    <row r="49" spans="2:10" ht="57.75" customHeight="1" thickBot="1">
      <c r="B49" s="18"/>
      <c r="C49" s="1141" t="s">
        <v>5</v>
      </c>
      <c r="D49" s="1141"/>
      <c r="E49" s="1142"/>
      <c r="F49" s="19">
        <v>0.82</v>
      </c>
      <c r="G49" s="20">
        <v>2</v>
      </c>
      <c r="H49" s="20">
        <v>0.76</v>
      </c>
      <c r="I49" s="20">
        <v>1.74</v>
      </c>
      <c r="J49" s="21">
        <v>2.12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18.59</v>
      </c>
      <c r="G34" s="33">
        <v>19.059999999999999</v>
      </c>
      <c r="H34" s="33">
        <v>21.52</v>
      </c>
      <c r="I34" s="33">
        <v>21.14</v>
      </c>
      <c r="J34" s="34">
        <v>23.45</v>
      </c>
      <c r="K34" s="22"/>
      <c r="L34" s="22"/>
      <c r="M34" s="22"/>
      <c r="N34" s="22"/>
      <c r="O34" s="22"/>
      <c r="P34" s="22"/>
    </row>
    <row r="35" spans="1:16" ht="39" customHeight="1">
      <c r="A35" s="22"/>
      <c r="B35" s="35"/>
      <c r="C35" s="1143" t="s">
        <v>523</v>
      </c>
      <c r="D35" s="1144"/>
      <c r="E35" s="1145"/>
      <c r="F35" s="36">
        <v>4.95</v>
      </c>
      <c r="G35" s="37">
        <v>5.6</v>
      </c>
      <c r="H35" s="37">
        <v>6.63</v>
      </c>
      <c r="I35" s="37">
        <v>7.4</v>
      </c>
      <c r="J35" s="38">
        <v>6.94</v>
      </c>
      <c r="K35" s="22"/>
      <c r="L35" s="22"/>
      <c r="M35" s="22"/>
      <c r="N35" s="22"/>
      <c r="O35" s="22"/>
      <c r="P35" s="22"/>
    </row>
    <row r="36" spans="1:16" ht="39" customHeight="1">
      <c r="A36" s="22"/>
      <c r="B36" s="35"/>
      <c r="C36" s="1143" t="s">
        <v>524</v>
      </c>
      <c r="D36" s="1144"/>
      <c r="E36" s="1145"/>
      <c r="F36" s="36">
        <v>1.96</v>
      </c>
      <c r="G36" s="37">
        <v>2.35</v>
      </c>
      <c r="H36" s="37">
        <v>1.93</v>
      </c>
      <c r="I36" s="37">
        <v>1.75</v>
      </c>
      <c r="J36" s="38">
        <v>1.98</v>
      </c>
      <c r="K36" s="22"/>
      <c r="L36" s="22"/>
      <c r="M36" s="22"/>
      <c r="N36" s="22"/>
      <c r="O36" s="22"/>
      <c r="P36" s="22"/>
    </row>
    <row r="37" spans="1:16" ht="39" customHeight="1">
      <c r="A37" s="22"/>
      <c r="B37" s="35"/>
      <c r="C37" s="1143" t="s">
        <v>525</v>
      </c>
      <c r="D37" s="1144"/>
      <c r="E37" s="1145"/>
      <c r="F37" s="36">
        <v>0.53</v>
      </c>
      <c r="G37" s="37">
        <v>0.69</v>
      </c>
      <c r="H37" s="37">
        <v>0.61</v>
      </c>
      <c r="I37" s="37">
        <v>0.64</v>
      </c>
      <c r="J37" s="38">
        <v>0.78</v>
      </c>
      <c r="K37" s="22"/>
      <c r="L37" s="22"/>
      <c r="M37" s="22"/>
      <c r="N37" s="22"/>
      <c r="O37" s="22"/>
      <c r="P37" s="22"/>
    </row>
    <row r="38" spans="1:16" ht="39" customHeight="1">
      <c r="A38" s="22"/>
      <c r="B38" s="35"/>
      <c r="C38" s="1143" t="s">
        <v>526</v>
      </c>
      <c r="D38" s="1144"/>
      <c r="E38" s="1145"/>
      <c r="F38" s="36">
        <v>0.09</v>
      </c>
      <c r="G38" s="37">
        <v>0.08</v>
      </c>
      <c r="H38" s="37">
        <v>7.0000000000000007E-2</v>
      </c>
      <c r="I38" s="37">
        <v>0.11</v>
      </c>
      <c r="J38" s="38">
        <v>0.1</v>
      </c>
      <c r="K38" s="22"/>
      <c r="L38" s="22"/>
      <c r="M38" s="22"/>
      <c r="N38" s="22"/>
      <c r="O38" s="22"/>
      <c r="P38" s="22"/>
    </row>
    <row r="39" spans="1:16" ht="39" customHeight="1">
      <c r="A39" s="22"/>
      <c r="B39" s="35"/>
      <c r="C39" s="1143" t="s">
        <v>527</v>
      </c>
      <c r="D39" s="1144"/>
      <c r="E39" s="1145"/>
      <c r="F39" s="36">
        <v>0.3</v>
      </c>
      <c r="G39" s="37">
        <v>0.34</v>
      </c>
      <c r="H39" s="37">
        <v>0.22</v>
      </c>
      <c r="I39" s="37">
        <v>0.32</v>
      </c>
      <c r="J39" s="38">
        <v>0.09</v>
      </c>
      <c r="K39" s="22"/>
      <c r="L39" s="22"/>
      <c r="M39" s="22"/>
      <c r="N39" s="22"/>
      <c r="O39" s="22"/>
      <c r="P39" s="22"/>
    </row>
    <row r="40" spans="1:16" ht="39" customHeight="1">
      <c r="A40" s="22"/>
      <c r="B40" s="35"/>
      <c r="C40" s="1143" t="s">
        <v>528</v>
      </c>
      <c r="D40" s="1144"/>
      <c r="E40" s="1145"/>
      <c r="F40" s="36">
        <v>1.63</v>
      </c>
      <c r="G40" s="37">
        <v>1.82</v>
      </c>
      <c r="H40" s="37">
        <v>0.24</v>
      </c>
      <c r="I40" s="37">
        <v>0.52</v>
      </c>
      <c r="J40" s="38">
        <v>0.09</v>
      </c>
      <c r="K40" s="22"/>
      <c r="L40" s="22"/>
      <c r="M40" s="22"/>
      <c r="N40" s="22"/>
      <c r="O40" s="22"/>
      <c r="P40" s="22"/>
    </row>
    <row r="41" spans="1:16" ht="39" customHeight="1">
      <c r="A41" s="22"/>
      <c r="B41" s="35"/>
      <c r="C41" s="1143" t="s">
        <v>529</v>
      </c>
      <c r="D41" s="1144"/>
      <c r="E41" s="1145"/>
      <c r="F41" s="36">
        <v>0</v>
      </c>
      <c r="G41" s="37">
        <v>0</v>
      </c>
      <c r="H41" s="37">
        <v>0</v>
      </c>
      <c r="I41" s="37">
        <v>0</v>
      </c>
      <c r="J41" s="38">
        <v>0.01</v>
      </c>
      <c r="K41" s="22"/>
      <c r="L41" s="22"/>
      <c r="M41" s="22"/>
      <c r="N41" s="22"/>
      <c r="O41" s="22"/>
      <c r="P41" s="22"/>
    </row>
    <row r="42" spans="1:16" ht="39" customHeight="1">
      <c r="A42" s="22"/>
      <c r="B42" s="39"/>
      <c r="C42" s="1143" t="s">
        <v>530</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531</v>
      </c>
      <c r="D43" s="1147"/>
      <c r="E43" s="1148"/>
      <c r="F43" s="41">
        <v>0.08</v>
      </c>
      <c r="G43" s="42">
        <v>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2988</v>
      </c>
      <c r="L45" s="60">
        <v>2965</v>
      </c>
      <c r="M45" s="60">
        <v>2805</v>
      </c>
      <c r="N45" s="60">
        <v>2649</v>
      </c>
      <c r="O45" s="61">
        <v>2651</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3</v>
      </c>
      <c r="L47" s="64">
        <v>3</v>
      </c>
      <c r="M47" s="64">
        <v>3</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1179</v>
      </c>
      <c r="L48" s="64">
        <v>1061</v>
      </c>
      <c r="M48" s="64">
        <v>1110</v>
      </c>
      <c r="N48" s="64">
        <v>1289</v>
      </c>
      <c r="O48" s="65">
        <v>1302</v>
      </c>
      <c r="P48" s="48"/>
      <c r="Q48" s="48"/>
      <c r="R48" s="48"/>
      <c r="S48" s="48"/>
      <c r="T48" s="48"/>
      <c r="U48" s="48"/>
    </row>
    <row r="49" spans="1:21" ht="30.75" customHeight="1">
      <c r="A49" s="48"/>
      <c r="B49" s="1161"/>
      <c r="C49" s="1162"/>
      <c r="D49" s="62"/>
      <c r="E49" s="1153" t="s">
        <v>16</v>
      </c>
      <c r="F49" s="1153"/>
      <c r="G49" s="1153"/>
      <c r="H49" s="1153"/>
      <c r="I49" s="1153"/>
      <c r="J49" s="1154"/>
      <c r="K49" s="63">
        <v>19</v>
      </c>
      <c r="L49" s="64">
        <v>21</v>
      </c>
      <c r="M49" s="64">
        <v>23</v>
      </c>
      <c r="N49" s="64">
        <v>24</v>
      </c>
      <c r="O49" s="65">
        <v>25</v>
      </c>
      <c r="P49" s="48"/>
      <c r="Q49" s="48"/>
      <c r="R49" s="48"/>
      <c r="S49" s="48"/>
      <c r="T49" s="48"/>
      <c r="U49" s="48"/>
    </row>
    <row r="50" spans="1:21" ht="30.75" customHeight="1">
      <c r="A50" s="48"/>
      <c r="B50" s="1161"/>
      <c r="C50" s="1162"/>
      <c r="D50" s="62"/>
      <c r="E50" s="1153" t="s">
        <v>17</v>
      </c>
      <c r="F50" s="1153"/>
      <c r="G50" s="1153"/>
      <c r="H50" s="1153"/>
      <c r="I50" s="1153"/>
      <c r="J50" s="1154"/>
      <c r="K50" s="63">
        <v>4</v>
      </c>
      <c r="L50" s="64">
        <v>61</v>
      </c>
      <c r="M50" s="64">
        <v>59</v>
      </c>
      <c r="N50" s="64">
        <v>56</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2937</v>
      </c>
      <c r="L52" s="64">
        <v>2935</v>
      </c>
      <c r="M52" s="64">
        <v>2928</v>
      </c>
      <c r="N52" s="64">
        <v>2990</v>
      </c>
      <c r="O52" s="65">
        <v>2991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1256</v>
      </c>
      <c r="L53" s="69">
        <v>1176</v>
      </c>
      <c r="M53" s="69">
        <v>1072</v>
      </c>
      <c r="N53" s="69">
        <v>1028</v>
      </c>
      <c r="O53" s="70">
        <v>987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2015-04-14T10:19:53Z</cp:lastPrinted>
  <dcterms:created xsi:type="dcterms:W3CDTF">2015-02-17T07:14:38Z</dcterms:created>
  <dcterms:modified xsi:type="dcterms:W3CDTF">2015-04-25T04:10:59Z</dcterms:modified>
  <cp:category/>
</cp:coreProperties>
</file>