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690" yWindow="60" windowWidth="14940" windowHeight="7875" tabRatio="825" firstSheet="3"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4" i="9"/>
  <c r="U35" i="9" s="1"/>
  <c r="U36" i="9" s="1"/>
</calcChain>
</file>

<file path=xl/sharedStrings.xml><?xml version="1.0" encoding="utf-8"?>
<sst xmlns="http://schemas.openxmlformats.org/spreadsheetml/2006/main" count="1001" uniqueCount="538">
  <si>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</si>
  <si>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</si>
  <si>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</si>
  <si>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</si>
  <si>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</si>
  <si>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</si>
  <si>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</si>
  <si>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</si>
  <si>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</si>
  <si>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</si>
  <si>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</si>
  <si>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</si>
  <si>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</si>
  <si>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</si>
  <si>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</si>
  <si>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</si>
  <si>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</si>
  <si>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</si>
  <si>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</si>
  <si>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</si>
  <si>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</si>
  <si>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</si>
  <si>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</si>
  <si>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</si>
  <si>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</si>
  <si>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</si>
  <si>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</si>
  <si>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</si>
  <si>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</si>
  <si>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</si>
  <si>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</si>
  <si>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</si>
  <si>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</si>
  <si>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</si>
  <si>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</si>
  <si>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</si>
  <si>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</si>
  <si>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</si>
  <si>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</si>
  <si>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</si>
  <si>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</si>
  <si>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</si>
  <si>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</si>
  <si>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</si>
  <si>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</si>
  <si>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</si>
  <si>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</si>
  <si>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</si>
  <si>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</si>
  <si>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</si>
  <si>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</si>
  <si>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</si>
  <si>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</si>
  <si>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</si>
  <si>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</si>
  <si>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</si>
  <si>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</si>
  <si>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</si>
  <si>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</si>
  <si>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</si>
  <si>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</si>
  <si>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</si>
  <si>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</si>
  <si>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</si>
  <si>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</si>
  <si>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</si>
  <si>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</si>
  <si>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</si>
  <si>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</si>
  <si>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</si>
  <si>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</si>
  <si>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</si>
  <si>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</si>
  <si>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</si>
  <si>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</si>
  <si>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</si>
  <si>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</si>
  <si>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</si>
  <si>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</si>
  <si>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</si>
  <si>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</si>
  <si>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</si>
  <si>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</si>
  <si>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</si>
  <si>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</si>
  <si>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</si>
  <si>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</si>
  <si>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</si>
  <si>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</si>
  <si>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</si>
  <si>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</si>
  <si>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</si>
  <si>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</si>
  <si>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</si>
  <si>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</si>
  <si>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</si>
  <si>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</si>
  <si>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</si>
  <si>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</si>
  <si>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</si>
  <si>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</si>
  <si>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</si>
  <si>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</si>
  <si>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</si>
  <si>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</si>
  <si>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</si>
  <si>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</si>
  <si>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</si>
  <si>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</si>
  <si>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</si>
  <si>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</si>
  <si>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</si>
  <si>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</si>
  <si>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</si>
  <si>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</si>
  <si>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</si>
  <si>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</si>
  <si>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</si>
  <si>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</si>
  <si>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</si>
  <si>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</si>
  <si>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</si>
  <si>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</si>
  <si>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</si>
  <si>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</si>
  <si>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</si>
  <si>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</si>
  <si>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</si>
  <si>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</si>
  <si>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</si>
  <si>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</si>
  <si>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</si>
  <si>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</si>
  <si>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</si>
  <si>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</si>
  <si>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</si>
  <si>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</si>
  <si>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</si>
  <si>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</si>
  <si>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</si>
  <si>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</si>
  <si>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</si>
  <si>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</si>
  <si>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</si>
  <si>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</si>
  <si>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</si>
  <si>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</si>
  <si>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</si>
  <si>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</si>
  <si>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</si>
  <si>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</si>
  <si>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</si>
  <si>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</si>
  <si>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</si>
  <si>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</si>
  <si>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</si>
  <si>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</si>
  <si>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</si>
  <si>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</si>
  <si>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</si>
  <si>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</si>
  <si>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</si>
  <si>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</si>
  <si>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</si>
  <si>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</si>
  <si>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</si>
  <si>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</si>
  <si>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</si>
  <si>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</si>
  <si>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</si>
  <si>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</si>
  <si>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</si>
  <si>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</si>
  <si>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</si>
  <si>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</si>
  <si>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</si>
  <si>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</si>
  <si>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</si>
  <si>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</si>
  <si>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</si>
  <si>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</si>
  <si>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</si>
  <si>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</si>
  <si>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</si>
  <si>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</si>
  <si>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</si>
  <si>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</si>
  <si>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</si>
  <si>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</si>
  <si>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</si>
  <si>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</si>
  <si>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</si>
  <si>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兵庫県相生市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</si>
  <si>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</si>
  <si>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</si>
  <si>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</si>
  <si>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</si>
  <si>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</si>
  <si>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</si>
  <si>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</si>
  <si>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</si>
  <si>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</si>
  <si>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</si>
  <si>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</si>
  <si>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</si>
  <si>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</si>
  <si>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</si>
  <si>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</si>
  <si>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</si>
  <si>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</si>
  <si>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</si>
  <si>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</si>
  <si>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</si>
  <si>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</si>
  <si>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</si>
  <si>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</si>
  <si>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</si>
  <si>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</si>
  <si>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</si>
  <si>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</si>
  <si>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</si>
  <si>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</si>
  <si>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</si>
  <si>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</si>
  <si>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</si>
  <si>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</si>
  <si>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</si>
  <si>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</si>
  <si>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</si>
  <si>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</si>
  <si>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</si>
  <si>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</si>
  <si>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</si>
  <si>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</si>
  <si>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</si>
  <si>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</si>
  <si>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</si>
  <si>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</si>
  <si>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</si>
  <si>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</si>
  <si>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</si>
  <si>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</si>
  <si>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</si>
  <si>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</si>
  <si>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</si>
  <si>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</si>
  <si>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</si>
  <si>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</si>
  <si>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</si>
  <si>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</si>
  <si>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</si>
  <si>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</si>
  <si>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</si>
  <si>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</si>
  <si>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</si>
  <si>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</si>
  <si>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</si>
  <si>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</si>
  <si>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</si>
  <si>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</si>
  <si>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</si>
  <si>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</si>
  <si>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</si>
  <si>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</si>
  <si>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</si>
  <si>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</si>
  <si>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</si>
  <si>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</si>
  <si>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</si>
  <si>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</si>
  <si>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</si>
  <si>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</si>
  <si>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</si>
  <si>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</si>
  <si>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</si>
  <si>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</si>
  <si>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</si>
  <si>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</si>
  <si>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</si>
  <si>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</si>
  <si>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</si>
  <si>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</si>
  <si>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</si>
  <si>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</si>
  <si>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</si>
  <si>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</si>
  <si>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</si>
  <si>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</si>
  <si>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</si>
  <si>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</si>
  <si>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</si>
  <si>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</si>
  <si>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</si>
  <si>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</si>
  <si>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</si>
  <si>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</si>
  <si>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</si>
  <si>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</si>
  <si>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</si>
  <si>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</si>
  <si>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</si>
  <si>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</si>
  <si>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</si>
  <si>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</si>
  <si>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</si>
  <si>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</si>
  <si>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</si>
  <si>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</si>
  <si>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</si>
  <si>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</si>
  <si>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</si>
  <si>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</si>
  <si>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</si>
  <si>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</si>
  <si>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</si>
  <si>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</si>
  <si>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</si>
  <si>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</si>
  <si>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</si>
  <si>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</si>
  <si>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</si>
  <si>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</si>
  <si>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</si>
  <si>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</si>
  <si>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</si>
  <si>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</si>
  <si>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</si>
  <si>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</si>
  <si>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</si>
  <si>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</si>
  <si>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</si>
  <si>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</si>
  <si>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</si>
  <si>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</si>
  <si>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</si>
  <si>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</si>
  <si>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</si>
  <si>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</si>
  <si>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</si>
  <si>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</si>
  <si>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</si>
  <si>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</si>
  <si>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</si>
  <si>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兵庫県相生市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</si>
  <si>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</si>
  <si>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</si>
  <si>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</si>
  <si>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</si>
  <si>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</si>
  <si>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</si>
  <si>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</si>
  <si>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</si>
  <si>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</si>
  <si>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</si>
  <si>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</si>
  <si>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</si>
  <si>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</si>
  <si>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</si>
  <si>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</si>
  <si>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</si>
  <si>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</si>
  <si>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</si>
  <si>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</si>
  <si>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</si>
  <si>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</si>
  <si>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</si>
  <si>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</si>
  <si>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</si>
  <si>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</si>
  <si>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</si>
  <si>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</si>
  <si>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</si>
  <si>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</si>
  <si>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</si>
  <si>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</si>
  <si>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</si>
  <si>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</si>
  <si>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</si>
  <si>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</si>
  <si>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</si>
  <si>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</si>
  <si>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</si>
  <si>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</si>
  <si>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</si>
  <si>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</si>
  <si>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</si>
  <si>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</si>
  <si>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</si>
  <si>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</si>
  <si>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</si>
  <si>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</si>
  <si>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</si>
  <si>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</si>
  <si>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</si>
  <si>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</si>
  <si>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</si>
  <si>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</si>
  <si>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</si>
  <si>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</si>
  <si>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</si>
  <si>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</si>
  <si>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</si>
  <si>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</si>
  <si>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</si>
  <si>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</si>
  <si>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</si>
  <si>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</si>
  <si>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</si>
  <si>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</si>
  <si>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</si>
  <si>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</si>
  <si>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</si>
  <si>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</si>
  <si>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</si>
  <si>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</si>
  <si>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</si>
  <si>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</si>
  <si>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</si>
  <si>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</si>
  <si>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</si>
  <si>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</si>
  <si>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</si>
  <si>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</si>
  <si>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</si>
  <si>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</si>
  <si>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</si>
  <si>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</si>
  <si>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</si>
  <si>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</si>
  <si>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</si>
  <si>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</si>
  <si>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</si>
  <si>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</si>
  <si>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</si>
  <si>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</si>
  <si>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</si>
  <si>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</si>
  <si>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</si>
  <si>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</si>
  <si>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</si>
  <si>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</si>
  <si>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</si>
  <si>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</si>
  <si>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</si>
  <si>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</si>
  <si>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</si>
  <si>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</si>
  <si>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</si>
  <si>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</si>
  <si>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</si>
  <si>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</si>
  <si>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</si>
  <si>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</si>
  <si>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</si>
  <si>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</si>
  <si>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</si>
  <si>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</si>
  <si>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</si>
  <si>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</si>
  <si>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</si>
  <si>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</si>
  <si>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</si>
  <si>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</si>
  <si>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</si>
  <si>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</si>
  <si>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</si>
  <si>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</si>
  <si>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</si>
  <si>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</si>
  <si>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</si>
  <si>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</si>
  <si>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</si>
  <si>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</si>
  <si>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</si>
  <si>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</si>
  <si>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</si>
  <si>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</si>
  <si>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</si>
  <si>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</si>
  <si>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</si>
  <si>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</si>
  <si>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</si>
  <si>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</si>
  <si>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</si>
  <si>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</si>
  <si>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</si>
  <si>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</si>
  <si>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</si>
  <si>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</si>
  <si>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</si>
  <si>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</si>
  <si>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</si>
  <si>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</si>
  <si>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</si>
  <si>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</si>
  <si>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</si>
  <si>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</si>
  <si>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</si>
  <si>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</si>
  <si>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</si>
  <si>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</si>
  <si>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</si>
  <si>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</si>
  <si>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</si>
  <si>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</si>
  <si>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</si>
  <si>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</si>
  <si>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</si>
  <si>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</si>
  <si>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</si>
  <si>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</si>
  <si>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</si>
  <si>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</si>
  <si>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</si>
  <si>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</si>
  <si>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</si>
  <si>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</si>
  <si>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</si>
  <si>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</si>
  <si>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1.32</t>
  </si>
  <si>
    <t>一般会計</t>
  </si>
  <si>
    <t>国民健康保険特別会計</t>
  </si>
  <si>
    <t>病院事業会計</t>
  </si>
  <si>
    <t>介護保険特別会計</t>
  </si>
  <si>
    <t>後期高齢者医療保険特別会計</t>
  </si>
  <si>
    <t>▲ 0.01</t>
  </si>
  <si>
    <t>看護専門学校特別会計</t>
  </si>
  <si>
    <t>公共下水道事業特別会計</t>
  </si>
  <si>
    <t>農業集落排水事業特別会計</t>
  </si>
  <si>
    <t>その他会計（赤字）</t>
  </si>
  <si>
    <t>その他会計（黒字）</t>
  </si>
  <si>
    <t>-</t>
    <phoneticPr fontId="2"/>
  </si>
  <si>
    <t>安室ダム水道用水供給企業団</t>
    <rPh sb="0" eb="2">
      <t>ヤスムロ</t>
    </rPh>
    <rPh sb="4" eb="7">
      <t>スイドウヨウ</t>
    </rPh>
    <rPh sb="7" eb="8">
      <t>スイ</t>
    </rPh>
    <rPh sb="8" eb="10">
      <t>キョウキュウ</t>
    </rPh>
    <rPh sb="10" eb="12">
      <t>キギョウ</t>
    </rPh>
    <rPh sb="12" eb="13">
      <t>ダン</t>
    </rPh>
    <phoneticPr fontId="2"/>
  </si>
  <si>
    <t>西播磨水道企業団</t>
    <rPh sb="0" eb="1">
      <t>ニシ</t>
    </rPh>
    <rPh sb="1" eb="3">
      <t>ハリマ</t>
    </rPh>
    <rPh sb="3" eb="5">
      <t>スイドウ</t>
    </rPh>
    <rPh sb="5" eb="7">
      <t>キギョウ</t>
    </rPh>
    <rPh sb="7" eb="8">
      <t>ダン</t>
    </rPh>
    <phoneticPr fontId="2"/>
  </si>
  <si>
    <t>西はりま消防組合</t>
    <rPh sb="0" eb="1">
      <t>ニシ</t>
    </rPh>
    <rPh sb="4" eb="6">
      <t>ショウボウ</t>
    </rPh>
    <rPh sb="6" eb="8">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</si>
  <si>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</si>
  <si>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</si>
  <si>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あいおいアクアポリス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</si>
</sst>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30359</c:v>
                </c:pt>
                <c:pt idx="1">
                  <c:v>45522</c:v>
                </c:pt>
                <c:pt idx="2">
                  <c:v>44617</c:v>
                </c:pt>
                <c:pt idx="3">
                  <c:v>35005</c:v>
                </c:pt>
                <c:pt idx="4">
                  <c:v>58606</c:v>
                </c:pt>
              </c:numCache>
            </c:numRef>
          </c:val>
          <c:smooth val="0"/>
        </c:ser>
        <c:dLbls>
          <c:showLegendKey val="0"/>
          <c:showVal val="0"/>
          <c:showCatName val="0"/>
          <c:showSerName val="0"/>
          <c:showPercent val="0"/>
          <c:showBubbleSize val="0"/>
        </c:dLbls>
        <c:marker val="1"/>
        <c:smooth val="0"/>
        <c:axId val="179360128"/>
        <c:axId val="179362048"/>
      </c:lineChart>
      <c:catAx>
        <c:axId val="17936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62048"/>
        <c:crosses val="autoZero"/>
        <c:auto val="1"/>
        <c:lblAlgn val="ctr"/>
        <c:lblOffset val="100"/>
        <c:tickLblSkip val="1"/>
        <c:tickMarkSkip val="1"/>
        <c:noMultiLvlLbl val="0"/>
      </c:catAx>
      <c:valAx>
        <c:axId val="1793620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6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5.38</c:v>
                </c:pt>
                <c:pt idx="1">
                  <c:v>4.24</c:v>
                </c:pt>
                <c:pt idx="2">
                  <c:v>5.14</c:v>
                </c:pt>
                <c:pt idx="3">
                  <c:v>5.5</c:v>
                </c:pt>
                <c:pt idx="4">
                  <c:v>6.29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30.56</c:v>
                </c:pt>
                <c:pt idx="1">
                  <c:v>33.86</c:v>
                </c:pt>
                <c:pt idx="2">
                  <c:v>33.979999999999997</c:v>
                </c:pt>
                <c:pt idx="3">
                  <c:v>34.4</c:v>
                </c:pt>
                <c:pt idx="4">
                  <c:v>32.6</c:v>
                </c:pt>
              </c:numCache>
            </c:numRef>
          </c:val>
        </c:ser>
        <c:dLbls>
          <c:showLegendKey val="0"/>
          <c:showVal val="0"/>
          <c:showCatName val="0"/>
          <c:showSerName val="0"/>
          <c:showPercent val="0"/>
          <c:showBubbleSize val="0"/>
        </c:dLbls>
        <c:gapWidth val="250"/>
        <c:overlap val="100"/>
        <c:axId val="161186560"/>
        <c:axId val="16118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12.64</c:v>
                </c:pt>
                <c:pt idx="1">
                  <c:v>2.06</c:v>
                </c:pt>
                <c:pt idx="2">
                  <c:v>0.73</c:v>
                </c:pt>
                <c:pt idx="3">
                  <c:v>0.55000000000000004</c:v>
                </c:pt>
                <c:pt idx="4">
                  <c:v>-1.32</c:v>
                </c:pt>
              </c:numCache>
            </c:numRef>
          </c:val>
          <c:smooth val="0"/>
        </c:ser>
        <c:dLbls>
          <c:showLegendKey val="0"/>
          <c:showVal val="0"/>
          <c:showCatName val="0"/>
          <c:showSerName val="0"/>
          <c:showPercent val="0"/>
          <c:showBubbleSize val="0"/>
        </c:dLbls>
        <c:marker val="1"/>
        <c:smooth val="0"/>
        <c:axId val="161186560"/>
        <c:axId val="161188480"/>
      </c:lineChart>
      <c:catAx>
        <c:axId val="1611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188480"/>
        <c:crosses val="autoZero"/>
        <c:auto val="1"/>
        <c:lblAlgn val="ctr"/>
        <c:lblOffset val="100"/>
        <c:tickLblSkip val="1"/>
        <c:tickMarkSkip val="1"/>
        <c:noMultiLvlLbl val="0"/>
      </c:catAx>
      <c:valAx>
        <c:axId val="16118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7.0000000000000007E-2</c:v>
                </c:pt>
                <c:pt idx="4">
                  <c:v>#N/A</c:v>
                </c:pt>
                <c:pt idx="5">
                  <c:v>0.11</c:v>
                </c:pt>
                <c:pt idx="6">
                  <c:v>0.01</c:v>
                </c:pt>
                <c:pt idx="7">
                  <c:v>#N/A</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0.44</c:v>
                </c:pt>
                <c:pt idx="4">
                  <c:v>#N/A</c:v>
                </c:pt>
                <c:pt idx="5">
                  <c:v>0.39</c:v>
                </c:pt>
                <c:pt idx="6">
                  <c:v>#N/A</c:v>
                </c:pt>
                <c:pt idx="7">
                  <c:v>0.32</c:v>
                </c:pt>
                <c:pt idx="8">
                  <c:v>#N/A</c:v>
                </c:pt>
                <c:pt idx="9">
                  <c:v>0.52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1.1399999999999999</c:v>
                </c:pt>
                <c:pt idx="4">
                  <c:v>#N/A</c:v>
                </c:pt>
                <c:pt idx="5">
                  <c:v>1.47</c:v>
                </c:pt>
                <c:pt idx="6">
                  <c:v>#N/A</c:v>
                </c:pt>
                <c:pt idx="7">
                  <c:v>1.58</c:v>
                </c:pt>
                <c:pt idx="8">
                  <c:v>#N/A</c:v>
                </c:pt>
                <c:pt idx="9">
                  <c:v>1.1499999999999999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3.52</c:v>
                </c:pt>
                <c:pt idx="2">
                  <c:v>#N/A</c:v>
                </c:pt>
                <c:pt idx="3">
                  <c:v>1.64</c:v>
                </c:pt>
                <c:pt idx="4">
                  <c:v>#N/A</c:v>
                </c:pt>
                <c:pt idx="5">
                  <c:v>2.12</c:v>
                </c:pt>
                <c:pt idx="6">
                  <c:v>#N/A</c:v>
                </c:pt>
                <c:pt idx="7">
                  <c:v>2.4900000000000002</c:v>
                </c:pt>
                <c:pt idx="8">
                  <c:v>#N/A</c:v>
                </c:pt>
                <c:pt idx="9">
                  <c:v>2.11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5.38</c:v>
                </c:pt>
                <c:pt idx="2">
                  <c:v>#N/A</c:v>
                </c:pt>
                <c:pt idx="3">
                  <c:v>4.2300000000000004</c:v>
                </c:pt>
                <c:pt idx="4">
                  <c:v>#N/A</c:v>
                </c:pt>
                <c:pt idx="5">
                  <c:v>5.14</c:v>
                </c:pt>
                <c:pt idx="6">
                  <c:v>#N/A</c:v>
                </c:pt>
                <c:pt idx="7">
                  <c:v>5.49</c:v>
                </c:pt>
                <c:pt idx="8">
                  <c:v>#N/A</c:v>
                </c:pt>
                <c:pt idx="9">
                  <c:v>6.29</c:v>
                </c:pt>
              </c:numCache>
            </c:numRef>
          </c:val>
        </c:ser>
        <c:dLbls>
          <c:showLegendKey val="0"/>
          <c:showVal val="0"/>
          <c:showCatName val="0"/>
          <c:showSerName val="0"/>
          <c:showPercent val="0"/>
          <c:showBubbleSize val="0"/>
        </c:dLbls>
        <c:gapWidth val="150"/>
        <c:overlap val="100"/>
        <c:axId val="187394688"/>
        <c:axId val="187400576"/>
      </c:barChart>
      <c:catAx>
        <c:axId val="18739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400576"/>
        <c:crosses val="autoZero"/>
        <c:auto val="1"/>
        <c:lblAlgn val="ctr"/>
        <c:lblOffset val="100"/>
        <c:tickLblSkip val="1"/>
        <c:tickMarkSkip val="1"/>
        <c:noMultiLvlLbl val="0"/>
      </c:catAx>
      <c:valAx>
        <c:axId val="1874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39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2053</c:v>
                </c:pt>
                <c:pt idx="5">
                  <c:v>2069</c:v>
                </c:pt>
                <c:pt idx="8">
                  <c:v>2043</c:v>
                </c:pt>
                <c:pt idx="11">
                  <c:v>2020</c:v>
                </c:pt>
                <c:pt idx="14">
                  <c:v>2060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12</c:v>
                </c:pt>
                <c:pt idx="6">
                  <c:v>13</c:v>
                </c:pt>
                <c:pt idx="9">
                  <c:v>13</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1322</c:v>
                </c:pt>
                <c:pt idx="3">
                  <c:v>1325</c:v>
                </c:pt>
                <c:pt idx="6">
                  <c:v>1336</c:v>
                </c:pt>
                <c:pt idx="9">
                  <c:v>1354</c:v>
                </c:pt>
                <c:pt idx="12">
                  <c:v>1366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1469</c:v>
                </c:pt>
                <c:pt idx="3">
                  <c:v>1466</c:v>
                </c:pt>
                <c:pt idx="6">
                  <c:v>1483</c:v>
                </c:pt>
                <c:pt idx="9">
                  <c:v>1499</c:v>
                </c:pt>
                <c:pt idx="12">
                  <c:v>1563</c:v>
                </c:pt>
              </c:numCache>
            </c:numRef>
          </c:val>
        </c:ser>
        <c:dLbls>
          <c:showLegendKey val="0"/>
          <c:showVal val="0"/>
          <c:showCatName val="0"/>
          <c:showSerName val="0"/>
          <c:showPercent val="0"/>
          <c:showBubbleSize val="0"/>
        </c:dLbls>
        <c:gapWidth val="100"/>
        <c:overlap val="100"/>
        <c:axId val="186374016"/>
        <c:axId val="18637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750</c:v>
                </c:pt>
                <c:pt idx="2">
                  <c:v>#N/A</c:v>
                </c:pt>
                <c:pt idx="3">
                  <c:v>#N/A</c:v>
                </c:pt>
                <c:pt idx="4">
                  <c:v>734</c:v>
                </c:pt>
                <c:pt idx="5">
                  <c:v>#N/A</c:v>
                </c:pt>
                <c:pt idx="6">
                  <c:v>#N/A</c:v>
                </c:pt>
                <c:pt idx="7">
                  <c:v>789</c:v>
                </c:pt>
                <c:pt idx="8">
                  <c:v>#N/A</c:v>
                </c:pt>
                <c:pt idx="9">
                  <c:v>#N/A</c:v>
                </c:pt>
                <c:pt idx="10">
                  <c:v>846</c:v>
                </c:pt>
                <c:pt idx="11">
                  <c:v>#N/A</c:v>
                </c:pt>
                <c:pt idx="12">
                  <c:v>#N/A</c:v>
                </c:pt>
                <c:pt idx="13">
                  <c:v>883</c:v>
                </c:pt>
                <c:pt idx="14">
                  <c:v>#N/A</c:v>
                </c:pt>
              </c:numCache>
            </c:numRef>
          </c:val>
          <c:smooth val="0"/>
        </c:ser>
        <c:dLbls>
          <c:showLegendKey val="0"/>
          <c:showVal val="0"/>
          <c:showCatName val="0"/>
          <c:showSerName val="0"/>
          <c:showPercent val="0"/>
          <c:showBubbleSize val="0"/>
        </c:dLbls>
        <c:marker val="1"/>
        <c:smooth val="0"/>
        <c:axId val="186374016"/>
        <c:axId val="186376192"/>
      </c:lineChart>
      <c:catAx>
        <c:axId val="1863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76192"/>
        <c:crosses val="autoZero"/>
        <c:auto val="1"/>
        <c:lblAlgn val="ctr"/>
        <c:lblOffset val="100"/>
        <c:tickLblSkip val="1"/>
        <c:tickMarkSkip val="1"/>
        <c:noMultiLvlLbl val="0"/>
      </c:catAx>
      <c:valAx>
        <c:axId val="18637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21541</c:v>
                </c:pt>
                <c:pt idx="5">
                  <c:v>21230</c:v>
                </c:pt>
                <c:pt idx="8">
                  <c:v>20926</c:v>
                </c:pt>
                <c:pt idx="11">
                  <c:v>20507</c:v>
                </c:pt>
                <c:pt idx="14">
                  <c:v>20240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2381</c:v>
                </c:pt>
                <c:pt idx="5">
                  <c:v>2259</c:v>
                </c:pt>
                <c:pt idx="8">
                  <c:v>2651</c:v>
                </c:pt>
                <c:pt idx="11">
                  <c:v>3213</c:v>
                </c:pt>
                <c:pt idx="14">
                  <c:v>2889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4528</c:v>
                </c:pt>
                <c:pt idx="5">
                  <c:v>4790</c:v>
                </c:pt>
                <c:pt idx="8">
                  <c:v>4753</c:v>
                </c:pt>
                <c:pt idx="11">
                  <c:v>4416</c:v>
                </c:pt>
                <c:pt idx="14">
                  <c:v>4084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2401</c:v>
                </c:pt>
                <c:pt idx="3">
                  <c:v>2332</c:v>
                </c:pt>
                <c:pt idx="6">
                  <c:v>2249</c:v>
                </c:pt>
                <c:pt idx="9">
                  <c:v>1944</c:v>
                </c:pt>
                <c:pt idx="12">
                  <c:v>1752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349</c:v>
                </c:pt>
                <c:pt idx="3">
                  <c:v>321</c:v>
                </c:pt>
                <c:pt idx="6">
                  <c:v>292</c:v>
                </c:pt>
                <c:pt idx="9">
                  <c:v>263</c:v>
                </c:pt>
                <c:pt idx="12">
                  <c:v>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21147</c:v>
                </c:pt>
                <c:pt idx="3">
                  <c:v>20212</c:v>
                </c:pt>
                <c:pt idx="6">
                  <c:v>19499</c:v>
                </c:pt>
                <c:pt idx="9">
                  <c:v>18895</c:v>
                </c:pt>
                <c:pt idx="12">
                  <c:v>18247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1255</c:v>
                </c:pt>
                <c:pt idx="3">
                  <c:v>978</c:v>
                </c:pt>
                <c:pt idx="6">
                  <c:v>985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14034</c:v>
                </c:pt>
                <c:pt idx="3">
                  <c:v>13725</c:v>
                </c:pt>
                <c:pt idx="6">
                  <c:v>13646</c:v>
                </c:pt>
                <c:pt idx="9">
                  <c:v>13890</c:v>
                </c:pt>
                <c:pt idx="12">
                  <c:v>14057</c:v>
                </c:pt>
              </c:numCache>
            </c:numRef>
          </c:val>
        </c:ser>
        <c:dLbls>
          <c:showLegendKey val="0"/>
          <c:showVal val="0"/>
          <c:showCatName val="0"/>
          <c:showSerName val="0"/>
          <c:showPercent val="0"/>
          <c:showBubbleSize val="0"/>
        </c:dLbls>
        <c:gapWidth val="100"/>
        <c:overlap val="100"/>
        <c:axId val="187237888"/>
        <c:axId val="18723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10736</c:v>
                </c:pt>
                <c:pt idx="2">
                  <c:v>#N/A</c:v>
                </c:pt>
                <c:pt idx="3">
                  <c:v>#N/A</c:v>
                </c:pt>
                <c:pt idx="4">
                  <c:v>9289</c:v>
                </c:pt>
                <c:pt idx="5">
                  <c:v>#N/A</c:v>
                </c:pt>
                <c:pt idx="6">
                  <c:v>#N/A</c:v>
                </c:pt>
                <c:pt idx="7">
                  <c:v>8342</c:v>
                </c:pt>
                <c:pt idx="8">
                  <c:v>#N/A</c:v>
                </c:pt>
                <c:pt idx="9">
                  <c:v>#N/A</c:v>
                </c:pt>
                <c:pt idx="10">
                  <c:v>6857</c:v>
                </c:pt>
                <c:pt idx="11">
                  <c:v>#N/A</c:v>
                </c:pt>
                <c:pt idx="12">
                  <c:v>#N/A</c:v>
                </c:pt>
                <c:pt idx="13">
                  <c:v>7076</c:v>
                </c:pt>
                <c:pt idx="14">
                  <c:v>#N/A</c:v>
                </c:pt>
              </c:numCache>
            </c:numRef>
          </c:val>
          <c:smooth val="0"/>
        </c:ser>
        <c:dLbls>
          <c:showLegendKey val="0"/>
          <c:showVal val="0"/>
          <c:showCatName val="0"/>
          <c:showSerName val="0"/>
          <c:showPercent val="0"/>
          <c:showBubbleSize val="0"/>
        </c:dLbls>
        <c:marker val="1"/>
        <c:smooth val="0"/>
        <c:axId val="187237888"/>
        <c:axId val="187239808"/>
      </c:lineChart>
      <c:catAx>
        <c:axId val="1872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239808"/>
        <c:crosses val="autoZero"/>
        <c:auto val="1"/>
        <c:lblAlgn val="ctr"/>
        <c:lblOffset val="100"/>
        <c:tickLblSkip val="1"/>
        <c:tickMarkSkip val="1"/>
        <c:noMultiLvlLbl val="0"/>
      </c:catAx>
      <c:valAx>
        <c:axId val="18723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30,660
30,321
90.40
14,753,052
13,824,161
508,966
8,086,662
14,057,040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人口の減少や全国平均を上回る高齢化率（平成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年度末３</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３３</a:t>
          </a:r>
          <a:r>
            <a:rPr kumimoji="1" lang="ja-JP" altLang="ja-JP" sz="1300">
              <a:solidFill>
                <a:schemeClr val="dk1"/>
              </a:solidFill>
              <a:effectLst/>
              <a:latin typeface="+mn-lt"/>
              <a:ea typeface="+mn-ea"/>
              <a:cs typeface="+mn-cs"/>
            </a:rPr>
            <a:t>％）に加え、市内に中心となる産業が少なく財政基盤が弱いため類似団体平均を下回っている。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平成２３年度から実施している</a:t>
          </a:r>
          <a:r>
            <a:rPr lang="ja-JP" altLang="ja-JP" sz="1300" b="0" i="0" baseline="0">
              <a:solidFill>
                <a:schemeClr val="dk1"/>
              </a:solidFill>
              <a:effectLst/>
              <a:latin typeface="+mn-lt"/>
              <a:ea typeface="+mn-ea"/>
              <a:cs typeface="+mn-cs"/>
            </a:rPr>
            <a:t>「第２期相生市行財政健全化計画（相生市活力上昇計画）」</a:t>
          </a:r>
          <a:r>
            <a:rPr lang="ja-JP" altLang="en-US" sz="1300" b="0">
              <a:effectLst/>
            </a:rPr>
            <a:t>に基づき、人口減少対策として</a:t>
          </a:r>
          <a:r>
            <a:rPr lang="ja-JP" altLang="ja-JP" sz="1300" b="0" i="0" baseline="0">
              <a:solidFill>
                <a:schemeClr val="dk1"/>
              </a:solidFill>
              <a:effectLst/>
              <a:latin typeface="+mn-lt"/>
              <a:ea typeface="+mn-ea"/>
              <a:cs typeface="+mn-cs"/>
            </a:rPr>
            <a:t>の各種活性化事業を展開し、税収等の確保に努めている。</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今後も、事業の選択と集中を行い、活力あるまちづくりを展開しつつ、行財政の健全化を図ることで、財政基盤の強化に努める。</a:t>
          </a:r>
          <a:endParaRPr kumimoji="1" lang="ja-JP" altLang="en-US" sz="1300" b="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131535</xdr:rowOff>
    </xdr:to>
    <xdr:cxnSp macro="">
      <xdr:nvCxnSpPr>
        <xdr:cNvPr id="64" name="直線コネクタ 63"/>
        <xdr:cNvCxnSpPr/>
      </xdr:nvCxnSpPr>
      <xdr:spPr>
        <a:xfrm flipV="1">
          <a:off x="4953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7"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8" name="直線コネクタ 67"/>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96157</xdr:rowOff>
    </xdr:to>
    <xdr:cxnSp macro="">
      <xdr:nvCxnSpPr>
        <xdr:cNvPr id="75" name="直線コネクタ 74"/>
        <xdr:cNvCxnSpPr/>
      </xdr:nvCxnSpPr>
      <xdr:spPr>
        <a:xfrm>
          <a:off x="2336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9" name="フローチャート : 判断 78"/>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0" name="テキスト ボックス 79"/>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2" name="テキスト ボックス 81"/>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89"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主要法人の業績回復などによる法人市民税の増や</a:t>
          </a:r>
          <a:r>
            <a:rPr lang="ja-JP" altLang="ja-JP" sz="1300">
              <a:solidFill>
                <a:schemeClr val="dk1"/>
              </a:solidFill>
              <a:effectLst/>
              <a:latin typeface="+mn-lt"/>
              <a:ea typeface="+mn-ea"/>
              <a:cs typeface="+mn-cs"/>
            </a:rPr>
            <a:t>消費税の増税により地方消費税交付金が増となったことなど</a:t>
          </a:r>
          <a:r>
            <a:rPr lang="ja-JP" altLang="en-US" sz="1300">
              <a:solidFill>
                <a:schemeClr val="dk1"/>
              </a:solidFill>
              <a:effectLst/>
              <a:latin typeface="+mn-lt"/>
              <a:ea typeface="+mn-ea"/>
              <a:cs typeface="+mn-cs"/>
            </a:rPr>
            <a:t>により、前年度より若干改善したが、扶助費や繰出金等が増加傾向にあり、比率は高い水準にある。</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今後は、投資的事業に伴う起債の増加により公債費が増加していくと見込まれるため、今まで以上に事務事業の全般について、見直しを行い、経常経費の抑制に努め、比率の改善を図る。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3" name="直線コネクタ 122"/>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6"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7" name="直線コネクタ 126"/>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65</xdr:row>
      <xdr:rowOff>151447</xdr:rowOff>
    </xdr:to>
    <xdr:cxnSp macro="">
      <xdr:nvCxnSpPr>
        <xdr:cNvPr id="128" name="直線コネクタ 127"/>
        <xdr:cNvCxnSpPr/>
      </xdr:nvCxnSpPr>
      <xdr:spPr>
        <a:xfrm flipV="1">
          <a:off x="4114800" y="1124140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29"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0" name="フローチャート : 判断 129"/>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24765</xdr:rowOff>
    </xdr:from>
    <xdr:to>
      <xdr:col>6</xdr:col>
      <xdr:colOff>0</xdr:colOff>
      <xdr:row>65</xdr:row>
      <xdr:rowOff>151447</xdr:rowOff>
    </xdr:to>
    <xdr:cxnSp macro="">
      <xdr:nvCxnSpPr>
        <xdr:cNvPr id="131" name="直線コネクタ 130"/>
        <xdr:cNvCxnSpPr/>
      </xdr:nvCxnSpPr>
      <xdr:spPr>
        <a:xfrm>
          <a:off x="3225800" y="1116901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2" name="フローチャート : 判断 131"/>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33" name="テキスト ボックス 13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96203</xdr:rowOff>
    </xdr:from>
    <xdr:to>
      <xdr:col>4</xdr:col>
      <xdr:colOff>482600</xdr:colOff>
      <xdr:row>65</xdr:row>
      <xdr:rowOff>24765</xdr:rowOff>
    </xdr:to>
    <xdr:cxnSp macro="">
      <xdr:nvCxnSpPr>
        <xdr:cNvPr id="134" name="直線コネクタ 133"/>
        <xdr:cNvCxnSpPr/>
      </xdr:nvCxnSpPr>
      <xdr:spPr>
        <a:xfrm>
          <a:off x="2336800" y="1089755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5" name="フローチャート : 判断 134"/>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6" name="テキスト ボックス 135"/>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74613</xdr:rowOff>
    </xdr:from>
    <xdr:to>
      <xdr:col>3</xdr:col>
      <xdr:colOff>279400</xdr:colOff>
      <xdr:row>63</xdr:row>
      <xdr:rowOff>96203</xdr:rowOff>
    </xdr:to>
    <xdr:cxnSp macro="">
      <xdr:nvCxnSpPr>
        <xdr:cNvPr id="137" name="直線コネクタ 136"/>
        <xdr:cNvCxnSpPr/>
      </xdr:nvCxnSpPr>
      <xdr:spPr>
        <a:xfrm>
          <a:off x="1447800" y="1070451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9" name="テキスト ボックス 13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40" name="フローチャート :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46355</xdr:rowOff>
    </xdr:from>
    <xdr:to>
      <xdr:col>7</xdr:col>
      <xdr:colOff>203200</xdr:colOff>
      <xdr:row>65</xdr:row>
      <xdr:rowOff>147955</xdr:rowOff>
    </xdr:to>
    <xdr:sp macro="" textlink="">
      <xdr:nvSpPr>
        <xdr:cNvPr id="147" name="円/楕円 146"/>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18432</xdr:rowOff>
    </xdr:from>
    <xdr:ext cx="762000" cy="259045"/>
    <xdr:sp macro="" textlink="">
      <xdr:nvSpPr>
        <xdr:cNvPr id="148"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100647</xdr:rowOff>
    </xdr:from>
    <xdr:to>
      <xdr:col>6</xdr:col>
      <xdr:colOff>50800</xdr:colOff>
      <xdr:row>66</xdr:row>
      <xdr:rowOff>30797</xdr:rowOff>
    </xdr:to>
    <xdr:sp macro="" textlink="">
      <xdr:nvSpPr>
        <xdr:cNvPr id="149" name="円/楕円 148"/>
        <xdr:cNvSpPr/>
      </xdr:nvSpPr>
      <xdr:spPr>
        <a:xfrm>
          <a:off x="4064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15574</xdr:rowOff>
    </xdr:from>
    <xdr:ext cx="736600" cy="259045"/>
    <xdr:sp macro="" textlink="">
      <xdr:nvSpPr>
        <xdr:cNvPr id="150" name="テキスト ボックス 149"/>
        <xdr:cNvSpPr txBox="1"/>
      </xdr:nvSpPr>
      <xdr:spPr>
        <a:xfrm>
          <a:off x="3733800" y="1133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51" name="円/楕円 150"/>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52" name="テキスト ボックス 151"/>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45403</xdr:rowOff>
    </xdr:from>
    <xdr:to>
      <xdr:col>3</xdr:col>
      <xdr:colOff>330200</xdr:colOff>
      <xdr:row>63</xdr:row>
      <xdr:rowOff>147003</xdr:rowOff>
    </xdr:to>
    <xdr:sp macro="" textlink="">
      <xdr:nvSpPr>
        <xdr:cNvPr id="153" name="円/楕円 152"/>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131780</xdr:rowOff>
    </xdr:from>
    <xdr:ext cx="762000" cy="259045"/>
    <xdr:sp macro="" textlink="">
      <xdr:nvSpPr>
        <xdr:cNvPr id="154" name="テキスト ボックス 153"/>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23813</xdr:rowOff>
    </xdr:from>
    <xdr:to>
      <xdr:col>2</xdr:col>
      <xdr:colOff>127000</xdr:colOff>
      <xdr:row>62</xdr:row>
      <xdr:rowOff>125413</xdr:rowOff>
    </xdr:to>
    <xdr:sp macro="" textlink="">
      <xdr:nvSpPr>
        <xdr:cNvPr id="155" name="円/楕円 154"/>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110190</xdr:rowOff>
    </xdr:from>
    <xdr:ext cx="762000" cy="259045"/>
    <xdr:sp macro="" textlink="">
      <xdr:nvSpPr>
        <xdr:cNvPr id="156" name="テキスト ボックス 155"/>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が挙げられる。</a:t>
          </a:r>
          <a:endParaRPr lang="ja-JP" altLang="ja-JP" sz="1300">
            <a:effectLst/>
          </a:endParaRPr>
        </a:p>
        <a:p>
          <a:r>
            <a:rPr kumimoji="1" lang="ja-JP" altLang="ja-JP" sz="1300">
              <a:solidFill>
                <a:schemeClr val="dk1"/>
              </a:solidFill>
              <a:effectLst/>
              <a:latin typeface="+mn-lt"/>
              <a:ea typeface="+mn-ea"/>
              <a:cs typeface="+mn-cs"/>
            </a:rPr>
            <a:t>　今後は、施設の老朽化による維持補修費の増加が見込まれるため、引き続き削減に努めていく。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4" name="直線コネクタ 183"/>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5"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6" name="直線コネクタ 185"/>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7"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88" name="直線コネクタ 187"/>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43062</xdr:rowOff>
    </xdr:from>
    <xdr:to>
      <xdr:col>7</xdr:col>
      <xdr:colOff>152400</xdr:colOff>
      <xdr:row>82</xdr:row>
      <xdr:rowOff>88861</xdr:rowOff>
    </xdr:to>
    <xdr:cxnSp macro="">
      <xdr:nvCxnSpPr>
        <xdr:cNvPr id="189" name="直線コネクタ 188"/>
        <xdr:cNvCxnSpPr/>
      </xdr:nvCxnSpPr>
      <xdr:spPr>
        <a:xfrm>
          <a:off x="4114800" y="14101962"/>
          <a:ext cx="838200" cy="4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0"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1" name="フローチャート : 判断 190"/>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43062</xdr:rowOff>
    </xdr:from>
    <xdr:to>
      <xdr:col>6</xdr:col>
      <xdr:colOff>0</xdr:colOff>
      <xdr:row>83</xdr:row>
      <xdr:rowOff>19552</xdr:rowOff>
    </xdr:to>
    <xdr:cxnSp macro="">
      <xdr:nvCxnSpPr>
        <xdr:cNvPr id="192" name="直線コネクタ 191"/>
        <xdr:cNvCxnSpPr/>
      </xdr:nvCxnSpPr>
      <xdr:spPr>
        <a:xfrm flipV="1">
          <a:off x="3225800" y="14101962"/>
          <a:ext cx="889000" cy="1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3" name="フローチャート : 判断 192"/>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4" name="テキスト ボックス 193"/>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19552</xdr:rowOff>
    </xdr:from>
    <xdr:to>
      <xdr:col>4</xdr:col>
      <xdr:colOff>482600</xdr:colOff>
      <xdr:row>83</xdr:row>
      <xdr:rowOff>77248</xdr:rowOff>
    </xdr:to>
    <xdr:cxnSp macro="">
      <xdr:nvCxnSpPr>
        <xdr:cNvPr id="195" name="直線コネクタ 194"/>
        <xdr:cNvCxnSpPr/>
      </xdr:nvCxnSpPr>
      <xdr:spPr>
        <a:xfrm flipV="1">
          <a:off x="2336800" y="14249902"/>
          <a:ext cx="889000" cy="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6" name="フローチャート : 判断 195"/>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76647</xdr:rowOff>
    </xdr:from>
    <xdr:ext cx="762000" cy="259045"/>
    <xdr:sp macro="" textlink="">
      <xdr:nvSpPr>
        <xdr:cNvPr id="197" name="テキスト ボックス 196"/>
        <xdr:cNvSpPr txBox="1"/>
      </xdr:nvSpPr>
      <xdr:spPr>
        <a:xfrm>
          <a:off x="2844800" y="144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129905</xdr:rowOff>
    </xdr:from>
    <xdr:to>
      <xdr:col>3</xdr:col>
      <xdr:colOff>279400</xdr:colOff>
      <xdr:row>83</xdr:row>
      <xdr:rowOff>77248</xdr:rowOff>
    </xdr:to>
    <xdr:cxnSp macro="">
      <xdr:nvCxnSpPr>
        <xdr:cNvPr id="198" name="直線コネクタ 197"/>
        <xdr:cNvCxnSpPr/>
      </xdr:nvCxnSpPr>
      <xdr:spPr>
        <a:xfrm>
          <a:off x="1447800" y="14188805"/>
          <a:ext cx="889000" cy="11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199" name="フローチャート : 判断 198"/>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163805</xdr:rowOff>
    </xdr:from>
    <xdr:ext cx="762000" cy="259045"/>
    <xdr:sp macro="" textlink="">
      <xdr:nvSpPr>
        <xdr:cNvPr id="200" name="テキスト ボックス 199"/>
        <xdr:cNvSpPr txBox="1"/>
      </xdr:nvSpPr>
      <xdr:spPr>
        <a:xfrm>
          <a:off x="1955800" y="145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80620</xdr:rowOff>
    </xdr:from>
    <xdr:to>
      <xdr:col>2</xdr:col>
      <xdr:colOff>127000</xdr:colOff>
      <xdr:row>84</xdr:row>
      <xdr:rowOff>10770</xdr:rowOff>
    </xdr:to>
    <xdr:sp macro="" textlink="">
      <xdr:nvSpPr>
        <xdr:cNvPr id="201" name="フローチャート : 判断 200"/>
        <xdr:cNvSpPr/>
      </xdr:nvSpPr>
      <xdr:spPr>
        <a:xfrm>
          <a:off x="1397000" y="143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166997</xdr:rowOff>
    </xdr:from>
    <xdr:ext cx="762000" cy="259045"/>
    <xdr:sp macro="" textlink="">
      <xdr:nvSpPr>
        <xdr:cNvPr id="202" name="テキスト ボックス 201"/>
        <xdr:cNvSpPr txBox="1"/>
      </xdr:nvSpPr>
      <xdr:spPr>
        <a:xfrm>
          <a:off x="1066800" y="143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38061</xdr:rowOff>
    </xdr:from>
    <xdr:to>
      <xdr:col>7</xdr:col>
      <xdr:colOff>203200</xdr:colOff>
      <xdr:row>82</xdr:row>
      <xdr:rowOff>139661</xdr:rowOff>
    </xdr:to>
    <xdr:sp macro="" textlink="">
      <xdr:nvSpPr>
        <xdr:cNvPr id="208" name="円/楕円 207"/>
        <xdr:cNvSpPr/>
      </xdr:nvSpPr>
      <xdr:spPr>
        <a:xfrm>
          <a:off x="4902200" y="140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54588</xdr:rowOff>
    </xdr:from>
    <xdr:ext cx="762000" cy="259045"/>
    <xdr:sp macro="" textlink="">
      <xdr:nvSpPr>
        <xdr:cNvPr id="209" name="人件費・物件費等の状況該当値テキスト"/>
        <xdr:cNvSpPr txBox="1"/>
      </xdr:nvSpPr>
      <xdr:spPr>
        <a:xfrm>
          <a:off x="5041900" y="139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163712</xdr:rowOff>
    </xdr:from>
    <xdr:to>
      <xdr:col>6</xdr:col>
      <xdr:colOff>50800</xdr:colOff>
      <xdr:row>82</xdr:row>
      <xdr:rowOff>93862</xdr:rowOff>
    </xdr:to>
    <xdr:sp macro="" textlink="">
      <xdr:nvSpPr>
        <xdr:cNvPr id="210" name="円/楕円 209"/>
        <xdr:cNvSpPr/>
      </xdr:nvSpPr>
      <xdr:spPr>
        <a:xfrm>
          <a:off x="4064000" y="14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104039</xdr:rowOff>
    </xdr:from>
    <xdr:ext cx="736600" cy="259045"/>
    <xdr:sp macro="" textlink="">
      <xdr:nvSpPr>
        <xdr:cNvPr id="211" name="テキスト ボックス 210"/>
        <xdr:cNvSpPr txBox="1"/>
      </xdr:nvSpPr>
      <xdr:spPr>
        <a:xfrm>
          <a:off x="3733800" y="1382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140202</xdr:rowOff>
    </xdr:from>
    <xdr:to>
      <xdr:col>4</xdr:col>
      <xdr:colOff>533400</xdr:colOff>
      <xdr:row>83</xdr:row>
      <xdr:rowOff>70352</xdr:rowOff>
    </xdr:to>
    <xdr:sp macro="" textlink="">
      <xdr:nvSpPr>
        <xdr:cNvPr id="212" name="円/楕円 211"/>
        <xdr:cNvSpPr/>
      </xdr:nvSpPr>
      <xdr:spPr>
        <a:xfrm>
          <a:off x="3175000" y="141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80529</xdr:rowOff>
    </xdr:from>
    <xdr:ext cx="762000" cy="259045"/>
    <xdr:sp macro="" textlink="">
      <xdr:nvSpPr>
        <xdr:cNvPr id="213" name="テキスト ボックス 212"/>
        <xdr:cNvSpPr txBox="1"/>
      </xdr:nvSpPr>
      <xdr:spPr>
        <a:xfrm>
          <a:off x="2844800" y="1396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26448</xdr:rowOff>
    </xdr:from>
    <xdr:to>
      <xdr:col>3</xdr:col>
      <xdr:colOff>330200</xdr:colOff>
      <xdr:row>83</xdr:row>
      <xdr:rowOff>128048</xdr:rowOff>
    </xdr:to>
    <xdr:sp macro="" textlink="">
      <xdr:nvSpPr>
        <xdr:cNvPr id="214" name="円/楕円 213"/>
        <xdr:cNvSpPr/>
      </xdr:nvSpPr>
      <xdr:spPr>
        <a:xfrm>
          <a:off x="2286000" y="142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138225</xdr:rowOff>
    </xdr:from>
    <xdr:ext cx="762000" cy="259045"/>
    <xdr:sp macro="" textlink="">
      <xdr:nvSpPr>
        <xdr:cNvPr id="215" name="テキスト ボックス 214"/>
        <xdr:cNvSpPr txBox="1"/>
      </xdr:nvSpPr>
      <xdr:spPr>
        <a:xfrm>
          <a:off x="1955800" y="140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79105</xdr:rowOff>
    </xdr:from>
    <xdr:to>
      <xdr:col>2</xdr:col>
      <xdr:colOff>127000</xdr:colOff>
      <xdr:row>83</xdr:row>
      <xdr:rowOff>9255</xdr:rowOff>
    </xdr:to>
    <xdr:sp macro="" textlink="">
      <xdr:nvSpPr>
        <xdr:cNvPr id="216" name="円/楕円 215"/>
        <xdr:cNvSpPr/>
      </xdr:nvSpPr>
      <xdr:spPr>
        <a:xfrm>
          <a:off x="1397000" y="141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19432</xdr:rowOff>
    </xdr:from>
    <xdr:ext cx="762000" cy="259045"/>
    <xdr:sp macro="" textlink="">
      <xdr:nvSpPr>
        <xdr:cNvPr id="217" name="テキスト ボックス 216"/>
        <xdr:cNvSpPr txBox="1"/>
      </xdr:nvSpPr>
      <xdr:spPr>
        <a:xfrm>
          <a:off x="1066800" y="139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給与制度については、以前より人事院勧告及び</a:t>
          </a:r>
          <a:r>
            <a:rPr kumimoji="1" lang="ja-JP" altLang="en-US" sz="1300">
              <a:solidFill>
                <a:schemeClr val="dk1"/>
              </a:solidFill>
              <a:effectLst/>
              <a:latin typeface="+mn-lt"/>
              <a:ea typeface="+mn-ea"/>
              <a:cs typeface="+mn-cs"/>
            </a:rPr>
            <a:t>国家公務員</a:t>
          </a:r>
          <a:r>
            <a:rPr kumimoji="1" lang="ja-JP" altLang="ja-JP" sz="1300">
              <a:solidFill>
                <a:schemeClr val="dk1"/>
              </a:solidFill>
              <a:effectLst/>
              <a:latin typeface="+mn-lt"/>
              <a:ea typeface="+mn-ea"/>
              <a:cs typeface="+mn-cs"/>
            </a:rPr>
            <a:t>に準拠しており、適正な給与水準を維持してきている。今後も、引き続き適正な給与水準に努める。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86</xdr:row>
      <xdr:rowOff>124582</xdr:rowOff>
    </xdr:to>
    <xdr:cxnSp macro="">
      <xdr:nvCxnSpPr>
        <xdr:cNvPr id="248" name="直線コネクタ 247"/>
        <xdr:cNvCxnSpPr/>
      </xdr:nvCxnSpPr>
      <xdr:spPr>
        <a:xfrm flipV="1">
          <a:off x="17018000" y="13754705"/>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49"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0" name="直線コネクタ 249"/>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1"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2" name="直線コネクタ 251"/>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84</xdr:row>
      <xdr:rowOff>30843</xdr:rowOff>
    </xdr:to>
    <xdr:cxnSp macro="">
      <xdr:nvCxnSpPr>
        <xdr:cNvPr id="253" name="直線コネクタ 252"/>
        <xdr:cNvCxnSpPr/>
      </xdr:nvCxnSpPr>
      <xdr:spPr>
        <a:xfrm flipV="1">
          <a:off x="16179800" y="1427177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4"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5" name="フローチャート : 判断 254"/>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89</xdr:row>
      <xdr:rowOff>69850</xdr:rowOff>
    </xdr:to>
    <xdr:cxnSp macro="">
      <xdr:nvCxnSpPr>
        <xdr:cNvPr id="256" name="直線コネクタ 255"/>
        <xdr:cNvCxnSpPr/>
      </xdr:nvCxnSpPr>
      <xdr:spPr>
        <a:xfrm flipV="1">
          <a:off x="15290800" y="144326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7" name="フローチャート : 判断 256"/>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8" name="テキスト ボックス 257"/>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69850</xdr:rowOff>
    </xdr:to>
    <xdr:cxnSp macro="">
      <xdr:nvCxnSpPr>
        <xdr:cNvPr id="259" name="直線コネクタ 258"/>
        <xdr:cNvCxnSpPr/>
      </xdr:nvCxnSpPr>
      <xdr:spPr>
        <a:xfrm>
          <a:off x="14401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60" name="フローチャート : 判断 259"/>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61" name="テキスト ボックス 260"/>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69850</xdr:rowOff>
    </xdr:to>
    <xdr:cxnSp macro="">
      <xdr:nvCxnSpPr>
        <xdr:cNvPr id="262" name="直線コネクタ 261"/>
        <xdr:cNvCxnSpPr/>
      </xdr:nvCxnSpPr>
      <xdr:spPr>
        <a:xfrm>
          <a:off x="13512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3" name="フローチャート : 判断 262"/>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4" name="テキスト ボックス 26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65" name="フローチャート : 判断 264"/>
        <xdr:cNvSpPr/>
      </xdr:nvSpPr>
      <xdr:spPr>
        <a:xfrm>
          <a:off x="13462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170439</xdr:rowOff>
    </xdr:from>
    <xdr:ext cx="762000" cy="259045"/>
    <xdr:sp macro="" textlink="">
      <xdr:nvSpPr>
        <xdr:cNvPr id="266" name="テキスト ボックス 265"/>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2" name="円/楕円 271"/>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134154</xdr:rowOff>
    </xdr:from>
    <xdr:ext cx="762000" cy="259045"/>
    <xdr:sp macro="" textlink="">
      <xdr:nvSpPr>
        <xdr:cNvPr id="273" name="給与水準   （国との比較）該当値テキスト"/>
        <xdr:cNvSpPr txBox="1"/>
      </xdr:nvSpPr>
      <xdr:spPr>
        <a:xfrm>
          <a:off x="17106900" y="141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4" name="円/楕円 273"/>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75" name="テキスト ボックス 274"/>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8" name="円/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0" name="円/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1" name="テキスト ボックス 280"/>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３年度から平成２７年度の５年間と定めた「第４次定員適正化計画」に基づき、職員数の適正化に努めた。また、類似団体の多くが一部事務組合等で運営している塵芥処理業務は直営で行っているが、消防業務については平成２５年度から一部事務組合へ移行し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今後においては、新たな行政需要等に対応した適切な職員配置に努めるとともに、事務事業の見直しや民間委託等の活用等により、引き続き職員数の適正化を図る。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3" name="直線コネクタ 312"/>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4"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5" name="直線コネクタ 314"/>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6"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7" name="直線コネクタ 316"/>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99604</xdr:rowOff>
    </xdr:from>
    <xdr:to>
      <xdr:col>24</xdr:col>
      <xdr:colOff>558800</xdr:colOff>
      <xdr:row>62</xdr:row>
      <xdr:rowOff>144417</xdr:rowOff>
    </xdr:to>
    <xdr:cxnSp macro="">
      <xdr:nvCxnSpPr>
        <xdr:cNvPr id="318" name="直線コネクタ 317"/>
        <xdr:cNvCxnSpPr/>
      </xdr:nvCxnSpPr>
      <xdr:spPr>
        <a:xfrm>
          <a:off x="16179800" y="1072950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14894</xdr:rowOff>
    </xdr:from>
    <xdr:ext cx="762000" cy="259045"/>
    <xdr:sp macro="" textlink="">
      <xdr:nvSpPr>
        <xdr:cNvPr id="319" name="定員管理の状況平均値テキスト"/>
        <xdr:cNvSpPr txBox="1"/>
      </xdr:nvSpPr>
      <xdr:spPr>
        <a:xfrm>
          <a:off x="17106900" y="10816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0" name="フローチャート : 判断 319"/>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65133</xdr:rowOff>
    </xdr:from>
    <xdr:to>
      <xdr:col>23</xdr:col>
      <xdr:colOff>406400</xdr:colOff>
      <xdr:row>62</xdr:row>
      <xdr:rowOff>99604</xdr:rowOff>
    </xdr:to>
    <xdr:cxnSp macro="">
      <xdr:nvCxnSpPr>
        <xdr:cNvPr id="321" name="直線コネクタ 320"/>
        <xdr:cNvCxnSpPr/>
      </xdr:nvCxnSpPr>
      <xdr:spPr>
        <a:xfrm>
          <a:off x="15290800" y="1069503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2" name="フローチャート : 判断 321"/>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23" name="テキスト ボックス 322"/>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65133</xdr:rowOff>
    </xdr:from>
    <xdr:to>
      <xdr:col>22</xdr:col>
      <xdr:colOff>203200</xdr:colOff>
      <xdr:row>64</xdr:row>
      <xdr:rowOff>146231</xdr:rowOff>
    </xdr:to>
    <xdr:cxnSp macro="">
      <xdr:nvCxnSpPr>
        <xdr:cNvPr id="324" name="直線コネクタ 323"/>
        <xdr:cNvCxnSpPr/>
      </xdr:nvCxnSpPr>
      <xdr:spPr>
        <a:xfrm flipV="1">
          <a:off x="14401800" y="10695033"/>
          <a:ext cx="889000" cy="4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5" name="フローチャート : 判断 324"/>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26" name="テキスト ボックス 325"/>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97972</xdr:rowOff>
    </xdr:from>
    <xdr:to>
      <xdr:col>21</xdr:col>
      <xdr:colOff>0</xdr:colOff>
      <xdr:row>64</xdr:row>
      <xdr:rowOff>146231</xdr:rowOff>
    </xdr:to>
    <xdr:cxnSp macro="">
      <xdr:nvCxnSpPr>
        <xdr:cNvPr id="327" name="直線コネクタ 326"/>
        <xdr:cNvCxnSpPr/>
      </xdr:nvCxnSpPr>
      <xdr:spPr>
        <a:xfrm>
          <a:off x="13512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8" name="フローチャート : 判断 327"/>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29" name="テキスト ボックス 328"/>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84183</xdr:rowOff>
    </xdr:from>
    <xdr:to>
      <xdr:col>19</xdr:col>
      <xdr:colOff>533400</xdr:colOff>
      <xdr:row>64</xdr:row>
      <xdr:rowOff>14333</xdr:rowOff>
    </xdr:to>
    <xdr:sp macro="" textlink="">
      <xdr:nvSpPr>
        <xdr:cNvPr id="330" name="フローチャート : 判断 329"/>
        <xdr:cNvSpPr/>
      </xdr:nvSpPr>
      <xdr:spPr>
        <a:xfrm>
          <a:off x="13462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24510</xdr:rowOff>
    </xdr:from>
    <xdr:ext cx="762000" cy="259045"/>
    <xdr:sp macro="" textlink="">
      <xdr:nvSpPr>
        <xdr:cNvPr id="331" name="テキスト ボックス 330"/>
        <xdr:cNvSpPr txBox="1"/>
      </xdr:nvSpPr>
      <xdr:spPr>
        <a:xfrm>
          <a:off x="13131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93617</xdr:rowOff>
    </xdr:from>
    <xdr:to>
      <xdr:col>24</xdr:col>
      <xdr:colOff>609600</xdr:colOff>
      <xdr:row>63</xdr:row>
      <xdr:rowOff>23767</xdr:rowOff>
    </xdr:to>
    <xdr:sp macro="" textlink="">
      <xdr:nvSpPr>
        <xdr:cNvPr id="337" name="円/楕円 336"/>
        <xdr:cNvSpPr/>
      </xdr:nvSpPr>
      <xdr:spPr>
        <a:xfrm>
          <a:off x="16967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110144</xdr:rowOff>
    </xdr:from>
    <xdr:ext cx="762000" cy="259045"/>
    <xdr:sp macro="" textlink="">
      <xdr:nvSpPr>
        <xdr:cNvPr id="338" name="定員管理の状況該当値テキスト"/>
        <xdr:cNvSpPr txBox="1"/>
      </xdr:nvSpPr>
      <xdr:spPr>
        <a:xfrm>
          <a:off x="171069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48804</xdr:rowOff>
    </xdr:from>
    <xdr:to>
      <xdr:col>23</xdr:col>
      <xdr:colOff>457200</xdr:colOff>
      <xdr:row>62</xdr:row>
      <xdr:rowOff>150404</xdr:rowOff>
    </xdr:to>
    <xdr:sp macro="" textlink="">
      <xdr:nvSpPr>
        <xdr:cNvPr id="339" name="円/楕円 338"/>
        <xdr:cNvSpPr/>
      </xdr:nvSpPr>
      <xdr:spPr>
        <a:xfrm>
          <a:off x="16129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160581</xdr:rowOff>
    </xdr:from>
    <xdr:ext cx="736600" cy="259045"/>
    <xdr:sp macro="" textlink="">
      <xdr:nvSpPr>
        <xdr:cNvPr id="340" name="テキスト ボックス 339"/>
        <xdr:cNvSpPr txBox="1"/>
      </xdr:nvSpPr>
      <xdr:spPr>
        <a:xfrm>
          <a:off x="15798800" y="1044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14333</xdr:rowOff>
    </xdr:from>
    <xdr:to>
      <xdr:col>22</xdr:col>
      <xdr:colOff>254000</xdr:colOff>
      <xdr:row>62</xdr:row>
      <xdr:rowOff>115933</xdr:rowOff>
    </xdr:to>
    <xdr:sp macro="" textlink="">
      <xdr:nvSpPr>
        <xdr:cNvPr id="341" name="円/楕円 340"/>
        <xdr:cNvSpPr/>
      </xdr:nvSpPr>
      <xdr:spPr>
        <a:xfrm>
          <a:off x="15240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126110</xdr:rowOff>
    </xdr:from>
    <xdr:ext cx="762000" cy="259045"/>
    <xdr:sp macro="" textlink="">
      <xdr:nvSpPr>
        <xdr:cNvPr id="342" name="テキスト ボックス 341"/>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95431</xdr:rowOff>
    </xdr:from>
    <xdr:to>
      <xdr:col>21</xdr:col>
      <xdr:colOff>50800</xdr:colOff>
      <xdr:row>65</xdr:row>
      <xdr:rowOff>25581</xdr:rowOff>
    </xdr:to>
    <xdr:sp macro="" textlink="">
      <xdr:nvSpPr>
        <xdr:cNvPr id="343" name="円/楕円 342"/>
        <xdr:cNvSpPr/>
      </xdr:nvSpPr>
      <xdr:spPr>
        <a:xfrm>
          <a:off x="14351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10358</xdr:rowOff>
    </xdr:from>
    <xdr:ext cx="762000" cy="259045"/>
    <xdr:sp macro="" textlink="">
      <xdr:nvSpPr>
        <xdr:cNvPr id="344" name="テキスト ボックス 343"/>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47172</xdr:rowOff>
    </xdr:from>
    <xdr:to>
      <xdr:col>19</xdr:col>
      <xdr:colOff>533400</xdr:colOff>
      <xdr:row>64</xdr:row>
      <xdr:rowOff>148772</xdr:rowOff>
    </xdr:to>
    <xdr:sp macro="" textlink="">
      <xdr:nvSpPr>
        <xdr:cNvPr id="345" name="円/楕円 344"/>
        <xdr:cNvSpPr/>
      </xdr:nvSpPr>
      <xdr:spPr>
        <a:xfrm>
          <a:off x="13462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133549</xdr:rowOff>
    </xdr:from>
    <xdr:ext cx="762000" cy="259045"/>
    <xdr:sp macro="" textlink="">
      <xdr:nvSpPr>
        <xdr:cNvPr id="346" name="テキスト ボックス 345"/>
        <xdr:cNvSpPr txBox="1"/>
      </xdr:nvSpPr>
      <xdr:spPr>
        <a:xfrm>
          <a:off x="13131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第三セクター改革推進債の償還開始などにより平成２５年度以降は増加傾向にあること、また、標準税収入額の減少により標準財政規模が減少傾向にあること等により数値が悪化している。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今後は、相生市文化会館の建設や防災行政無線整備の財源として発行する起債の償還が始まるとともに比率</a:t>
          </a:r>
          <a:r>
            <a:rPr kumimoji="1" lang="ja-JP" altLang="en-US" sz="1300">
              <a:solidFill>
                <a:schemeClr val="dk1"/>
              </a:solidFill>
              <a:effectLst/>
              <a:latin typeface="+mn-lt"/>
              <a:ea typeface="+mn-ea"/>
              <a:cs typeface="+mn-cs"/>
            </a:rPr>
            <a:t>がさらに</a:t>
          </a:r>
          <a:r>
            <a:rPr kumimoji="1" lang="ja-JP" altLang="ja-JP" sz="1300">
              <a:solidFill>
                <a:schemeClr val="dk1"/>
              </a:solidFill>
              <a:effectLst/>
              <a:latin typeface="+mn-lt"/>
              <a:ea typeface="+mn-ea"/>
              <a:cs typeface="+mn-cs"/>
            </a:rPr>
            <a:t>悪化</a:t>
          </a:r>
          <a:r>
            <a:rPr kumimoji="1" lang="ja-JP" altLang="en-US" sz="1300">
              <a:solidFill>
                <a:schemeClr val="dk1"/>
              </a:solidFill>
              <a:effectLst/>
              <a:latin typeface="+mn-lt"/>
              <a:ea typeface="+mn-ea"/>
              <a:cs typeface="+mn-cs"/>
            </a:rPr>
            <a:t>すること</a:t>
          </a:r>
          <a:r>
            <a:rPr kumimoji="1" lang="ja-JP" altLang="ja-JP" sz="1300">
              <a:solidFill>
                <a:schemeClr val="dk1"/>
              </a:solidFill>
              <a:effectLst/>
              <a:latin typeface="+mn-lt"/>
              <a:ea typeface="+mn-ea"/>
              <a:cs typeface="+mn-cs"/>
            </a:rPr>
            <a:t>が予想されるため、これまで１０年償還を基本としていた本市の銀行等引受債について、世代間の負担の公平性化と公債費負担の平準化の観点から見直し、実質公債費比率の急激な上昇を抑える。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8" name="直線コネクタ 377"/>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9"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80" name="直線コネクタ 379"/>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1"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2" name="直線コネクタ 381"/>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139398</xdr:rowOff>
    </xdr:from>
    <xdr:to>
      <xdr:col>24</xdr:col>
      <xdr:colOff>558800</xdr:colOff>
      <xdr:row>42</xdr:row>
      <xdr:rowOff>71362</xdr:rowOff>
    </xdr:to>
    <xdr:cxnSp macro="">
      <xdr:nvCxnSpPr>
        <xdr:cNvPr id="383" name="直線コネクタ 382"/>
        <xdr:cNvCxnSpPr/>
      </xdr:nvCxnSpPr>
      <xdr:spPr>
        <a:xfrm>
          <a:off x="16179800" y="71688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116615</xdr:rowOff>
    </xdr:from>
    <xdr:ext cx="762000" cy="259045"/>
    <xdr:sp macro="" textlink="">
      <xdr:nvSpPr>
        <xdr:cNvPr id="384" name="公債費負担の状況平均値テキスト"/>
        <xdr:cNvSpPr txBox="1"/>
      </xdr:nvSpPr>
      <xdr:spPr>
        <a:xfrm>
          <a:off x="17106900" y="697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5" name="フローチャート : 判断 384"/>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139398</xdr:rowOff>
    </xdr:to>
    <xdr:cxnSp macro="">
      <xdr:nvCxnSpPr>
        <xdr:cNvPr id="386" name="直線コネクタ 385"/>
        <xdr:cNvCxnSpPr/>
      </xdr:nvCxnSpPr>
      <xdr:spPr>
        <a:xfrm>
          <a:off x="15290800" y="709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41</xdr:row>
      <xdr:rowOff>150888</xdr:rowOff>
    </xdr:to>
    <xdr:cxnSp macro="">
      <xdr:nvCxnSpPr>
        <xdr:cNvPr id="389" name="直線コネクタ 388"/>
        <xdr:cNvCxnSpPr/>
      </xdr:nvCxnSpPr>
      <xdr:spPr>
        <a:xfrm flipV="1">
          <a:off x="14401800" y="709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90" name="フローチャート : 判断 389"/>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91" name="テキスト ボックス 390"/>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150888</xdr:rowOff>
    </xdr:from>
    <xdr:to>
      <xdr:col>21</xdr:col>
      <xdr:colOff>0</xdr:colOff>
      <xdr:row>43</xdr:row>
      <xdr:rowOff>26307</xdr:rowOff>
    </xdr:to>
    <xdr:cxnSp macro="">
      <xdr:nvCxnSpPr>
        <xdr:cNvPr id="392" name="直線コネクタ 391"/>
        <xdr:cNvCxnSpPr/>
      </xdr:nvCxnSpPr>
      <xdr:spPr>
        <a:xfrm flipV="1">
          <a:off x="13512800" y="718033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3" name="フローチャート : 判断 392"/>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72468</xdr:rowOff>
    </xdr:from>
    <xdr:ext cx="762000" cy="259045"/>
    <xdr:sp macro="" textlink="">
      <xdr:nvSpPr>
        <xdr:cNvPr id="394" name="テキスト ボックス 393"/>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5" name="フローチャート : 判断 394"/>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6" name="テキスト ボックス 395"/>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402" name="円/楕円 401"/>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164089</xdr:rowOff>
    </xdr:from>
    <xdr:ext cx="762000" cy="259045"/>
    <xdr:sp macro="" textlink="">
      <xdr:nvSpPr>
        <xdr:cNvPr id="403"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4" name="円/楕円 403"/>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405" name="テキスト ボックス 404"/>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6" name="円/楕円 405"/>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7" name="テキスト ボックス 406"/>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100088</xdr:rowOff>
    </xdr:from>
    <xdr:to>
      <xdr:col>21</xdr:col>
      <xdr:colOff>50800</xdr:colOff>
      <xdr:row>42</xdr:row>
      <xdr:rowOff>30238</xdr:rowOff>
    </xdr:to>
    <xdr:sp macro="" textlink="">
      <xdr:nvSpPr>
        <xdr:cNvPr id="408" name="円/楕円 407"/>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409" name="テキスト ボックス 40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10" name="円/楕円 409"/>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411" name="テキスト ボックス 410"/>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財源不足の調整や退職手当の財源として財政調整基金や職員退職手当基金を取り崩したことにより減少したこと、</a:t>
          </a:r>
          <a:r>
            <a:rPr kumimoji="1" lang="ja-JP" altLang="ja-JP" sz="1300">
              <a:solidFill>
                <a:schemeClr val="dk1"/>
              </a:solidFill>
              <a:effectLst/>
              <a:latin typeface="+mn-lt"/>
              <a:ea typeface="+mn-ea"/>
              <a:cs typeface="+mn-cs"/>
            </a:rPr>
            <a:t>また、標準税収入額の減少により標準財政規模が減少傾向にあること等により数値が悪化している。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今後は、相生市文化会館の建設の財源に、財政調整基金や起債を充てる予定であるので、さらに数値の悪化が見込まれるため、</a:t>
          </a:r>
          <a:r>
            <a:rPr kumimoji="1" lang="ja-JP" altLang="ja-JP" sz="1300">
              <a:solidFill>
                <a:schemeClr val="dk1"/>
              </a:solidFill>
              <a:effectLst/>
              <a:latin typeface="+mn-lt"/>
              <a:ea typeface="+mn-ea"/>
              <a:cs typeface="+mn-cs"/>
            </a:rPr>
            <a:t>事業内容をゼロベースで見直しを図り、</a:t>
          </a:r>
          <a:r>
            <a:rPr kumimoji="1" lang="ja-JP" altLang="en-US" sz="1300">
              <a:solidFill>
                <a:schemeClr val="dk1"/>
              </a:solidFill>
              <a:effectLst/>
              <a:latin typeface="+mn-lt"/>
              <a:ea typeface="+mn-ea"/>
              <a:cs typeface="+mn-cs"/>
            </a:rPr>
            <a:t>財政の健全化を図る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8" name="直線コネクタ 437"/>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9"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40" name="直線コネクタ 439"/>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48006</xdr:rowOff>
    </xdr:from>
    <xdr:to>
      <xdr:col>24</xdr:col>
      <xdr:colOff>558800</xdr:colOff>
      <xdr:row>17</xdr:row>
      <xdr:rowOff>73101</xdr:rowOff>
    </xdr:to>
    <xdr:cxnSp macro="">
      <xdr:nvCxnSpPr>
        <xdr:cNvPr id="443" name="直線コネクタ 442"/>
        <xdr:cNvCxnSpPr/>
      </xdr:nvCxnSpPr>
      <xdr:spPr>
        <a:xfrm>
          <a:off x="16179800" y="2962656"/>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74668</xdr:rowOff>
    </xdr:from>
    <xdr:ext cx="762000" cy="259045"/>
    <xdr:sp macro="" textlink="">
      <xdr:nvSpPr>
        <xdr:cNvPr id="444" name="将来負担の状況平均値テキスト"/>
        <xdr:cNvSpPr txBox="1"/>
      </xdr:nvSpPr>
      <xdr:spPr>
        <a:xfrm>
          <a:off x="17106900" y="2646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5" name="フローチャート : 判断 444"/>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48006</xdr:rowOff>
    </xdr:from>
    <xdr:to>
      <xdr:col>23</xdr:col>
      <xdr:colOff>406400</xdr:colOff>
      <xdr:row>17</xdr:row>
      <xdr:rowOff>156108</xdr:rowOff>
    </xdr:to>
    <xdr:cxnSp macro="">
      <xdr:nvCxnSpPr>
        <xdr:cNvPr id="446" name="直線コネクタ 445"/>
        <xdr:cNvCxnSpPr/>
      </xdr:nvCxnSpPr>
      <xdr:spPr>
        <a:xfrm flipV="1">
          <a:off x="15290800" y="2962656"/>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7" name="フローチャート : 判断 446"/>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156887</xdr:rowOff>
    </xdr:from>
    <xdr:ext cx="736600" cy="259045"/>
    <xdr:sp macro="" textlink="">
      <xdr:nvSpPr>
        <xdr:cNvPr id="448" name="テキスト ボックス 447"/>
        <xdr:cNvSpPr txBox="1"/>
      </xdr:nvSpPr>
      <xdr:spPr>
        <a:xfrm>
          <a:off x="15798800" y="25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156108</xdr:rowOff>
    </xdr:from>
    <xdr:to>
      <xdr:col>22</xdr:col>
      <xdr:colOff>203200</xdr:colOff>
      <xdr:row>18</xdr:row>
      <xdr:rowOff>48362</xdr:rowOff>
    </xdr:to>
    <xdr:cxnSp macro="">
      <xdr:nvCxnSpPr>
        <xdr:cNvPr id="449" name="直線コネクタ 448"/>
        <xdr:cNvCxnSpPr/>
      </xdr:nvCxnSpPr>
      <xdr:spPr>
        <a:xfrm flipV="1">
          <a:off x="14401800" y="3070758"/>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50" name="フローチャート : 判断 449"/>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51" name="テキスト ボックス 450"/>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48362</xdr:rowOff>
    </xdr:from>
    <xdr:to>
      <xdr:col>21</xdr:col>
      <xdr:colOff>0</xdr:colOff>
      <xdr:row>18</xdr:row>
      <xdr:rowOff>151155</xdr:rowOff>
    </xdr:to>
    <xdr:cxnSp macro="">
      <xdr:nvCxnSpPr>
        <xdr:cNvPr id="452" name="直線コネクタ 451"/>
        <xdr:cNvCxnSpPr/>
      </xdr:nvCxnSpPr>
      <xdr:spPr>
        <a:xfrm flipV="1">
          <a:off x="13512800" y="3134462"/>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3" name="フローチャート : 判断 452"/>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4" name="テキスト ボックス 453"/>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55" name="フローチャート : 判断 454"/>
        <xdr:cNvSpPr/>
      </xdr:nvSpPr>
      <xdr:spPr>
        <a:xfrm>
          <a:off x="13462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56" name="テキスト ボックス 455"/>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22301</xdr:rowOff>
    </xdr:from>
    <xdr:to>
      <xdr:col>24</xdr:col>
      <xdr:colOff>609600</xdr:colOff>
      <xdr:row>17</xdr:row>
      <xdr:rowOff>123901</xdr:rowOff>
    </xdr:to>
    <xdr:sp macro="" textlink="">
      <xdr:nvSpPr>
        <xdr:cNvPr id="462" name="円/楕円 461"/>
        <xdr:cNvSpPr/>
      </xdr:nvSpPr>
      <xdr:spPr>
        <a:xfrm>
          <a:off x="169672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165828</xdr:rowOff>
    </xdr:from>
    <xdr:ext cx="762000" cy="259045"/>
    <xdr:sp macro="" textlink="">
      <xdr:nvSpPr>
        <xdr:cNvPr id="463" name="将来負担の状況該当値テキスト"/>
        <xdr:cNvSpPr txBox="1"/>
      </xdr:nvSpPr>
      <xdr:spPr>
        <a:xfrm>
          <a:off x="17106900" y="29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168656</xdr:rowOff>
    </xdr:from>
    <xdr:to>
      <xdr:col>23</xdr:col>
      <xdr:colOff>457200</xdr:colOff>
      <xdr:row>17</xdr:row>
      <xdr:rowOff>98806</xdr:rowOff>
    </xdr:to>
    <xdr:sp macro="" textlink="">
      <xdr:nvSpPr>
        <xdr:cNvPr id="464" name="円/楕円 463"/>
        <xdr:cNvSpPr/>
      </xdr:nvSpPr>
      <xdr:spPr>
        <a:xfrm>
          <a:off x="16129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83583</xdr:rowOff>
    </xdr:from>
    <xdr:ext cx="736600" cy="259045"/>
    <xdr:sp macro="" textlink="">
      <xdr:nvSpPr>
        <xdr:cNvPr id="465" name="テキスト ボックス 464"/>
        <xdr:cNvSpPr txBox="1"/>
      </xdr:nvSpPr>
      <xdr:spPr>
        <a:xfrm>
          <a:off x="15798800" y="29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105308</xdr:rowOff>
    </xdr:from>
    <xdr:to>
      <xdr:col>22</xdr:col>
      <xdr:colOff>254000</xdr:colOff>
      <xdr:row>18</xdr:row>
      <xdr:rowOff>35458</xdr:rowOff>
    </xdr:to>
    <xdr:sp macro="" textlink="">
      <xdr:nvSpPr>
        <xdr:cNvPr id="466" name="円/楕円 465"/>
        <xdr:cNvSpPr/>
      </xdr:nvSpPr>
      <xdr:spPr>
        <a:xfrm>
          <a:off x="15240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20235</xdr:rowOff>
    </xdr:from>
    <xdr:ext cx="762000" cy="259045"/>
    <xdr:sp macro="" textlink="">
      <xdr:nvSpPr>
        <xdr:cNvPr id="467" name="テキスト ボックス 466"/>
        <xdr:cNvSpPr txBox="1"/>
      </xdr:nvSpPr>
      <xdr:spPr>
        <a:xfrm>
          <a:off x="14909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169012</xdr:rowOff>
    </xdr:from>
    <xdr:to>
      <xdr:col>21</xdr:col>
      <xdr:colOff>50800</xdr:colOff>
      <xdr:row>18</xdr:row>
      <xdr:rowOff>99162</xdr:rowOff>
    </xdr:to>
    <xdr:sp macro="" textlink="">
      <xdr:nvSpPr>
        <xdr:cNvPr id="468" name="円/楕円 467"/>
        <xdr:cNvSpPr/>
      </xdr:nvSpPr>
      <xdr:spPr>
        <a:xfrm>
          <a:off x="14351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83939</xdr:rowOff>
    </xdr:from>
    <xdr:ext cx="762000" cy="259045"/>
    <xdr:sp macro="" textlink="">
      <xdr:nvSpPr>
        <xdr:cNvPr id="469" name="テキスト ボックス 468"/>
        <xdr:cNvSpPr txBox="1"/>
      </xdr:nvSpPr>
      <xdr:spPr>
        <a:xfrm>
          <a:off x="14020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100355</xdr:rowOff>
    </xdr:from>
    <xdr:to>
      <xdr:col>19</xdr:col>
      <xdr:colOff>533400</xdr:colOff>
      <xdr:row>19</xdr:row>
      <xdr:rowOff>30505</xdr:rowOff>
    </xdr:to>
    <xdr:sp macro="" textlink="">
      <xdr:nvSpPr>
        <xdr:cNvPr id="470" name="円/楕円 469"/>
        <xdr:cNvSpPr/>
      </xdr:nvSpPr>
      <xdr:spPr>
        <a:xfrm>
          <a:off x="13462000" y="31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15283</xdr:rowOff>
    </xdr:from>
    <xdr:ext cx="762000" cy="259045"/>
    <xdr:sp macro="" textlink="">
      <xdr:nvSpPr>
        <xdr:cNvPr id="471" name="テキスト ボックス 470"/>
        <xdr:cNvSpPr txBox="1"/>
      </xdr:nvSpPr>
      <xdr:spPr>
        <a:xfrm>
          <a:off x="13131800" y="32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30,660
30,321
90.40
14,753,052
13,824,161
508,966
8,086,662
14,057,040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の多くが一部事務組合等で行っている塵芥処理業務等を直営で行っていることや本市の職員年齢構成の特徴などから、これまでは比較的高い水準にあったが、平成２５年度より消防業務を一部事務組合へ移行したことにより、近年は全国平均レベルとなっている。平成２６年度は退職職員数が多く退職手当額の増により類似団体平均より高い水準となったと考えられ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38</xdr:row>
      <xdr:rowOff>29028</xdr:rowOff>
    </xdr:to>
    <xdr:cxnSp macro="">
      <xdr:nvCxnSpPr>
        <xdr:cNvPr id="66" name="直線コネクタ 65"/>
        <xdr:cNvCxnSpPr/>
      </xdr:nvCxnSpPr>
      <xdr:spPr>
        <a:xfrm>
          <a:off x="3987800" y="63917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39</xdr:row>
      <xdr:rowOff>162378</xdr:rowOff>
    </xdr:to>
    <xdr:cxnSp macro="">
      <xdr:nvCxnSpPr>
        <xdr:cNvPr id="69" name="直線コネクタ 68"/>
        <xdr:cNvCxnSpPr/>
      </xdr:nvCxnSpPr>
      <xdr:spPr>
        <a:xfrm flipV="1">
          <a:off x="3098800" y="63917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39</xdr:row>
      <xdr:rowOff>162378</xdr:rowOff>
    </xdr:to>
    <xdr:cxnSp macro="">
      <xdr:nvCxnSpPr>
        <xdr:cNvPr id="72" name="直線コネクタ 71"/>
        <xdr:cNvCxnSpPr/>
      </xdr:nvCxnSpPr>
      <xdr:spPr>
        <a:xfrm>
          <a:off x="2209800" y="6685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170543</xdr:rowOff>
    </xdr:from>
    <xdr:to>
      <xdr:col>3</xdr:col>
      <xdr:colOff>142875</xdr:colOff>
      <xdr:row>40</xdr:row>
      <xdr:rowOff>34472</xdr:rowOff>
    </xdr:to>
    <xdr:cxnSp macro="">
      <xdr:nvCxnSpPr>
        <xdr:cNvPr id="75" name="直線コネクタ 74"/>
        <xdr:cNvCxnSpPr/>
      </xdr:nvCxnSpPr>
      <xdr:spPr>
        <a:xfrm flipV="1">
          <a:off x="1320800" y="6685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168728</xdr:rowOff>
    </xdr:from>
    <xdr:to>
      <xdr:col>5</xdr:col>
      <xdr:colOff>600075</xdr:colOff>
      <xdr:row>37</xdr:row>
      <xdr:rowOff>98878</xdr:rowOff>
    </xdr:to>
    <xdr:sp macro="" textlink="">
      <xdr:nvSpPr>
        <xdr:cNvPr id="87" name="円/楕円 86"/>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88" name="テキスト ボックス 87"/>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111578</xdr:rowOff>
    </xdr:from>
    <xdr:to>
      <xdr:col>4</xdr:col>
      <xdr:colOff>396875</xdr:colOff>
      <xdr:row>40</xdr:row>
      <xdr:rowOff>41728</xdr:rowOff>
    </xdr:to>
    <xdr:sp macro="" textlink="">
      <xdr:nvSpPr>
        <xdr:cNvPr id="89" name="円/楕円 88"/>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26505</xdr:rowOff>
    </xdr:from>
    <xdr:ext cx="762000" cy="259045"/>
    <xdr:sp macro="" textlink="">
      <xdr:nvSpPr>
        <xdr:cNvPr id="90" name="テキスト ボックス 89"/>
        <xdr:cNvSpPr txBox="1"/>
      </xdr:nvSpPr>
      <xdr:spPr>
        <a:xfrm>
          <a:off x="2717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119743</xdr:rowOff>
    </xdr:from>
    <xdr:to>
      <xdr:col>3</xdr:col>
      <xdr:colOff>193675</xdr:colOff>
      <xdr:row>39</xdr:row>
      <xdr:rowOff>49893</xdr:rowOff>
    </xdr:to>
    <xdr:sp macro="" textlink="">
      <xdr:nvSpPr>
        <xdr:cNvPr id="91" name="円/楕円 90"/>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34670</xdr:rowOff>
    </xdr:from>
    <xdr:ext cx="762000" cy="259045"/>
    <xdr:sp macro="" textlink="">
      <xdr:nvSpPr>
        <xdr:cNvPr id="92" name="テキスト ボックス 91"/>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93" name="円/楕円 92"/>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94" name="テキスト ボックス 93"/>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第１期相生市行財政健全化計画」に基づく歳出削減により、類似団体との比較で低い数値となっている。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、事業内容をゼロベースで見直しを図り、</a:t>
          </a:r>
          <a:r>
            <a:rPr kumimoji="1" lang="ja-JP" altLang="ja-JP" sz="1300">
              <a:solidFill>
                <a:schemeClr val="dk1"/>
              </a:solidFill>
              <a:effectLst/>
              <a:latin typeface="+mn-lt"/>
              <a:ea typeface="+mn-ea"/>
              <a:cs typeface="+mn-cs"/>
            </a:rPr>
            <a:t>更なるコスト削減に努める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69850</xdr:rowOff>
    </xdr:to>
    <xdr:cxnSp macro="">
      <xdr:nvCxnSpPr>
        <xdr:cNvPr id="129" name="直線コネクタ 128"/>
        <xdr:cNvCxnSpPr/>
      </xdr:nvCxnSpPr>
      <xdr:spPr>
        <a:xfrm flipV="1">
          <a:off x="15671800" y="25926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146248</xdr:rowOff>
    </xdr:from>
    <xdr:ext cx="762000" cy="259045"/>
    <xdr:sp macro="" textlink="">
      <xdr:nvSpPr>
        <xdr:cNvPr id="130"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69850</xdr:rowOff>
    </xdr:to>
    <xdr:cxnSp macro="">
      <xdr:nvCxnSpPr>
        <xdr:cNvPr id="132" name="直線コネクタ 131"/>
        <xdr:cNvCxnSpPr/>
      </xdr:nvCxnSpPr>
      <xdr:spPr>
        <a:xfrm>
          <a:off x="14782800" y="2559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159657</xdr:rowOff>
    </xdr:to>
    <xdr:cxnSp macro="">
      <xdr:nvCxnSpPr>
        <xdr:cNvPr id="135" name="直線コネクタ 134"/>
        <xdr:cNvCxnSpPr/>
      </xdr:nvCxnSpPr>
      <xdr:spPr>
        <a:xfrm>
          <a:off x="13893800" y="246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14</xdr:row>
      <xdr:rowOff>61686</xdr:rowOff>
    </xdr:to>
    <xdr:cxnSp macro="">
      <xdr:nvCxnSpPr>
        <xdr:cNvPr id="138" name="直線コネクタ 137"/>
        <xdr:cNvCxnSpPr/>
      </xdr:nvCxnSpPr>
      <xdr:spPr>
        <a:xfrm>
          <a:off x="13004800" y="218440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0" name="テキスト ボックス 139"/>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157843</xdr:rowOff>
    </xdr:from>
    <xdr:to>
      <xdr:col>19</xdr:col>
      <xdr:colOff>6350</xdr:colOff>
      <xdr:row>15</xdr:row>
      <xdr:rowOff>87993</xdr:rowOff>
    </xdr:to>
    <xdr:sp macro="" textlink="">
      <xdr:nvSpPr>
        <xdr:cNvPr id="141" name="フローチャート : 判断 140"/>
        <xdr:cNvSpPr/>
      </xdr:nvSpPr>
      <xdr:spPr>
        <a:xfrm>
          <a:off x="12954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72770</xdr:rowOff>
    </xdr:from>
    <xdr:ext cx="762000" cy="259045"/>
    <xdr:sp macro="" textlink="">
      <xdr:nvSpPr>
        <xdr:cNvPr id="142" name="テキスト ボックス 141"/>
        <xdr:cNvSpPr txBox="1"/>
      </xdr:nvSpPr>
      <xdr:spPr>
        <a:xfrm>
          <a:off x="12623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8" name="円/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50091</xdr:rowOff>
    </xdr:from>
    <xdr:ext cx="762000" cy="259045"/>
    <xdr:sp macro="" textlink="">
      <xdr:nvSpPr>
        <xdr:cNvPr id="149" name="物件費該当値テキスト"/>
        <xdr:cNvSpPr txBox="1"/>
      </xdr:nvSpPr>
      <xdr:spPr>
        <a:xfrm>
          <a:off x="165989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50" name="円/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4" name="円/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76200</xdr:rowOff>
    </xdr:from>
    <xdr:to>
      <xdr:col>19</xdr:col>
      <xdr:colOff>6350</xdr:colOff>
      <xdr:row>13</xdr:row>
      <xdr:rowOff>6350</xdr:rowOff>
    </xdr:to>
    <xdr:sp macro="" textlink="">
      <xdr:nvSpPr>
        <xdr:cNvPr id="156" name="円/楕円 155"/>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16527</xdr:rowOff>
    </xdr:from>
    <xdr:ext cx="762000" cy="259045"/>
    <xdr:sp macro="" textlink="">
      <xdr:nvSpPr>
        <xdr:cNvPr id="157" name="テキスト ボックス 156"/>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今年度については、一時的に長期入院患者等の減にともない生活保護費が減少したことや、後年度に返還を要する生活保護費の特定財源が増加したことにより、比率が改善した。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effectLst/>
              <a:latin typeface="+mn-lt"/>
              <a:ea typeface="+mn-ea"/>
              <a:cs typeface="+mn-cs"/>
            </a:rPr>
            <a:t>しかしながら、類似団体平均より高い水準となっており、引き続き</a:t>
          </a:r>
          <a:r>
            <a:rPr kumimoji="1" lang="ja-JP" altLang="ja-JP" sz="1300">
              <a:solidFill>
                <a:schemeClr val="dk1"/>
              </a:solidFill>
              <a:effectLst/>
              <a:latin typeface="+mn-lt"/>
              <a:ea typeface="+mn-ea"/>
              <a:cs typeface="+mn-cs"/>
            </a:rPr>
            <a:t>、資格審査の適正化や各種手当への特別加算等の見直しを進めていくことで抑制に努める。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58420</xdr:rowOff>
    </xdr:from>
    <xdr:to>
      <xdr:col>7</xdr:col>
      <xdr:colOff>15875</xdr:colOff>
      <xdr:row>61</xdr:row>
      <xdr:rowOff>1270</xdr:rowOff>
    </xdr:to>
    <xdr:cxnSp macro="">
      <xdr:nvCxnSpPr>
        <xdr:cNvPr id="183" name="直線コネクタ 182"/>
        <xdr:cNvCxnSpPr/>
      </xdr:nvCxnSpPr>
      <xdr:spPr>
        <a:xfrm flipV="1">
          <a:off x="4826000" y="93167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144797</xdr:rowOff>
    </xdr:from>
    <xdr:ext cx="762000" cy="259045"/>
    <xdr:sp macro="" textlink="">
      <xdr:nvSpPr>
        <xdr:cNvPr id="186" name="扶助費最大値テキスト"/>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54</xdr:row>
      <xdr:rowOff>58420</xdr:rowOff>
    </xdr:from>
    <xdr:to>
      <xdr:col>7</xdr:col>
      <xdr:colOff>104775</xdr:colOff>
      <xdr:row>54</xdr:row>
      <xdr:rowOff>58420</xdr:rowOff>
    </xdr:to>
    <xdr:cxnSp macro="">
      <xdr:nvCxnSpPr>
        <xdr:cNvPr id="187" name="直線コネクタ 186"/>
        <xdr:cNvCxnSpPr/>
      </xdr:nvCxnSpPr>
      <xdr:spPr>
        <a:xfrm>
          <a:off x="4737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61</xdr:row>
      <xdr:rowOff>69850</xdr:rowOff>
    </xdr:to>
    <xdr:cxnSp macro="">
      <xdr:nvCxnSpPr>
        <xdr:cNvPr id="188" name="直線コネクタ 187"/>
        <xdr:cNvCxnSpPr/>
      </xdr:nvCxnSpPr>
      <xdr:spPr>
        <a:xfrm flipV="1">
          <a:off x="3987800" y="1029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69867</xdr:rowOff>
    </xdr:from>
    <xdr:ext cx="762000" cy="259045"/>
    <xdr:sp macro="" textlink="">
      <xdr:nvSpPr>
        <xdr:cNvPr id="189"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0" name="フローチャート : 判断 189"/>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127000</xdr:rowOff>
    </xdr:from>
    <xdr:to>
      <xdr:col>5</xdr:col>
      <xdr:colOff>549275</xdr:colOff>
      <xdr:row>61</xdr:row>
      <xdr:rowOff>69850</xdr:rowOff>
    </xdr:to>
    <xdr:cxnSp macro="">
      <xdr:nvCxnSpPr>
        <xdr:cNvPr id="191" name="直線コネクタ 190"/>
        <xdr:cNvCxnSpPr/>
      </xdr:nvCxnSpPr>
      <xdr:spPr>
        <a:xfrm>
          <a:off x="3098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53340</xdr:rowOff>
    </xdr:from>
    <xdr:to>
      <xdr:col>5</xdr:col>
      <xdr:colOff>600075</xdr:colOff>
      <xdr:row>58</xdr:row>
      <xdr:rowOff>154940</xdr:rowOff>
    </xdr:to>
    <xdr:sp macro="" textlink="">
      <xdr:nvSpPr>
        <xdr:cNvPr id="192" name="フローチャート : 判断 191"/>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165117</xdr:rowOff>
    </xdr:from>
    <xdr:ext cx="736600" cy="259045"/>
    <xdr:sp macro="" textlink="">
      <xdr:nvSpPr>
        <xdr:cNvPr id="193" name="テキスト ボックス 192"/>
        <xdr:cNvSpPr txBox="1"/>
      </xdr:nvSpPr>
      <xdr:spPr>
        <a:xfrm>
          <a:off x="3606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127000</xdr:rowOff>
    </xdr:to>
    <xdr:cxnSp macro="">
      <xdr:nvCxnSpPr>
        <xdr:cNvPr id="194" name="直線コネクタ 193"/>
        <xdr:cNvCxnSpPr/>
      </xdr:nvCxnSpPr>
      <xdr:spPr>
        <a:xfrm>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5" name="フローチャート :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196" name="テキスト ボックス 195"/>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149860</xdr:rowOff>
    </xdr:from>
    <xdr:to>
      <xdr:col>3</xdr:col>
      <xdr:colOff>142875</xdr:colOff>
      <xdr:row>60</xdr:row>
      <xdr:rowOff>12700</xdr:rowOff>
    </xdr:to>
    <xdr:cxnSp macro="">
      <xdr:nvCxnSpPr>
        <xdr:cNvPr id="197" name="直線コネクタ 196"/>
        <xdr:cNvCxnSpPr/>
      </xdr:nvCxnSpPr>
      <xdr:spPr>
        <a:xfrm>
          <a:off x="1320800" y="10093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8" name="フローチャート : 判断 197"/>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9" name="テキスト ボックス 198"/>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00" name="フローチャート : 判断 199"/>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27957</xdr:rowOff>
    </xdr:from>
    <xdr:ext cx="762000" cy="259045"/>
    <xdr:sp macro="" textlink="">
      <xdr:nvSpPr>
        <xdr:cNvPr id="201" name="テキスト ボックス 200"/>
        <xdr:cNvSpPr txBox="1"/>
      </xdr:nvSpPr>
      <xdr:spPr>
        <a:xfrm>
          <a:off x="939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7" name="円/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19050</xdr:rowOff>
    </xdr:from>
    <xdr:to>
      <xdr:col>5</xdr:col>
      <xdr:colOff>600075</xdr:colOff>
      <xdr:row>61</xdr:row>
      <xdr:rowOff>120650</xdr:rowOff>
    </xdr:to>
    <xdr:sp macro="" textlink="">
      <xdr:nvSpPr>
        <xdr:cNvPr id="209" name="円/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11" name="円/楕円 210"/>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12" name="テキスト ボックス 211"/>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3" name="円/楕円 212"/>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4" name="テキスト ボックス 213"/>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99060</xdr:rowOff>
    </xdr:from>
    <xdr:to>
      <xdr:col>1</xdr:col>
      <xdr:colOff>676275</xdr:colOff>
      <xdr:row>59</xdr:row>
      <xdr:rowOff>29210</xdr:rowOff>
    </xdr:to>
    <xdr:sp macro="" textlink="">
      <xdr:nvSpPr>
        <xdr:cNvPr id="215" name="円/楕円 214"/>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13987</xdr:rowOff>
    </xdr:from>
    <xdr:ext cx="762000" cy="259045"/>
    <xdr:sp macro="" textlink="">
      <xdr:nvSpPr>
        <xdr:cNvPr id="216" name="テキスト ボックス 215"/>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その他に係る経常収支比率が高い要因は、繰出金が類似団体より多額であるためである。これは、下水道事業会計において過去に整備費に多額の起債を発行し、その元利償還金が膨らんでいるからである。</a:t>
          </a:r>
          <a:endParaRPr lang="ja-JP" altLang="ja-JP" sz="1300">
            <a:effectLst/>
          </a:endParaRPr>
        </a:p>
        <a:p>
          <a:r>
            <a:rPr kumimoji="1" lang="ja-JP" altLang="ja-JP" sz="1300">
              <a:solidFill>
                <a:schemeClr val="dk1"/>
              </a:solidFill>
              <a:effectLst/>
              <a:latin typeface="+mn-lt"/>
              <a:ea typeface="+mn-ea"/>
              <a:cs typeface="+mn-cs"/>
            </a:rPr>
            <a:t>　今後、下水道事業会計では独立採算の原則に立ち返って徹底した経費の抑制を行うとともに、定期的に使用料の見直しを行うなど健全化に努め、繰出金の抑制を図る。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1" name="直線コネクタ 240"/>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2"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3" name="直線コネクタ 242"/>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4"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5" name="直線コネクタ 244"/>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117856</xdr:rowOff>
    </xdr:from>
    <xdr:to>
      <xdr:col>24</xdr:col>
      <xdr:colOff>31750</xdr:colOff>
      <xdr:row>61</xdr:row>
      <xdr:rowOff>1270</xdr:rowOff>
    </xdr:to>
    <xdr:cxnSp macro="">
      <xdr:nvCxnSpPr>
        <xdr:cNvPr id="246" name="直線コネクタ 245"/>
        <xdr:cNvCxnSpPr/>
      </xdr:nvCxnSpPr>
      <xdr:spPr>
        <a:xfrm flipV="1">
          <a:off x="15671800" y="104048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47"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48" name="フローチャート : 判断 247"/>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85852</xdr:rowOff>
    </xdr:from>
    <xdr:to>
      <xdr:col>22</xdr:col>
      <xdr:colOff>565150</xdr:colOff>
      <xdr:row>61</xdr:row>
      <xdr:rowOff>1270</xdr:rowOff>
    </xdr:to>
    <xdr:cxnSp macro="">
      <xdr:nvCxnSpPr>
        <xdr:cNvPr id="249" name="直線コネクタ 248"/>
        <xdr:cNvCxnSpPr/>
      </xdr:nvCxnSpPr>
      <xdr:spPr>
        <a:xfrm>
          <a:off x="14782800" y="103728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0" name="フローチャート : 判断 249"/>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89679</xdr:rowOff>
    </xdr:from>
    <xdr:ext cx="736600" cy="259045"/>
    <xdr:sp macro="" textlink="">
      <xdr:nvSpPr>
        <xdr:cNvPr id="251" name="テキスト ボックス 250"/>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67564</xdr:rowOff>
    </xdr:from>
    <xdr:to>
      <xdr:col>21</xdr:col>
      <xdr:colOff>361950</xdr:colOff>
      <xdr:row>60</xdr:row>
      <xdr:rowOff>85852</xdr:rowOff>
    </xdr:to>
    <xdr:cxnSp macro="">
      <xdr:nvCxnSpPr>
        <xdr:cNvPr id="252" name="直線コネクタ 251"/>
        <xdr:cNvCxnSpPr/>
      </xdr:nvCxnSpPr>
      <xdr:spPr>
        <a:xfrm>
          <a:off x="13893800" y="10354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3" name="フローチャート : 判断 252"/>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4" name="テキスト ボックス 253"/>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161290</xdr:rowOff>
    </xdr:from>
    <xdr:to>
      <xdr:col>20</xdr:col>
      <xdr:colOff>158750</xdr:colOff>
      <xdr:row>60</xdr:row>
      <xdr:rowOff>67564</xdr:rowOff>
    </xdr:to>
    <xdr:cxnSp macro="">
      <xdr:nvCxnSpPr>
        <xdr:cNvPr id="255" name="直線コネクタ 254"/>
        <xdr:cNvCxnSpPr/>
      </xdr:nvCxnSpPr>
      <xdr:spPr>
        <a:xfrm>
          <a:off x="13004800" y="102768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56" name="フローチャート : 判断 255"/>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57" name="テキスト ボックス 256"/>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58" name="フローチャート : 判断 257"/>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80535</xdr:rowOff>
    </xdr:from>
    <xdr:ext cx="762000" cy="259045"/>
    <xdr:sp macro="" textlink="">
      <xdr:nvSpPr>
        <xdr:cNvPr id="259" name="テキスト ボックス 258"/>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67056</xdr:rowOff>
    </xdr:from>
    <xdr:to>
      <xdr:col>24</xdr:col>
      <xdr:colOff>82550</xdr:colOff>
      <xdr:row>60</xdr:row>
      <xdr:rowOff>168656</xdr:rowOff>
    </xdr:to>
    <xdr:sp macro="" textlink="">
      <xdr:nvSpPr>
        <xdr:cNvPr id="265" name="円/楕円 264"/>
        <xdr:cNvSpPr/>
      </xdr:nvSpPr>
      <xdr:spPr>
        <a:xfrm>
          <a:off x="16459200" y="103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147083</xdr:rowOff>
    </xdr:from>
    <xdr:ext cx="762000" cy="259045"/>
    <xdr:sp macro="" textlink="">
      <xdr:nvSpPr>
        <xdr:cNvPr id="266" name="その他該当値テキスト"/>
        <xdr:cNvSpPr txBox="1"/>
      </xdr:nvSpPr>
      <xdr:spPr>
        <a:xfrm>
          <a:off x="16598900" y="102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121920</xdr:rowOff>
    </xdr:from>
    <xdr:to>
      <xdr:col>22</xdr:col>
      <xdr:colOff>615950</xdr:colOff>
      <xdr:row>61</xdr:row>
      <xdr:rowOff>52070</xdr:rowOff>
    </xdr:to>
    <xdr:sp macro="" textlink="">
      <xdr:nvSpPr>
        <xdr:cNvPr id="267" name="円/楕円 266"/>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36847</xdr:rowOff>
    </xdr:from>
    <xdr:ext cx="736600" cy="259045"/>
    <xdr:sp macro="" textlink="">
      <xdr:nvSpPr>
        <xdr:cNvPr id="268" name="テキスト ボックス 267"/>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35052</xdr:rowOff>
    </xdr:from>
    <xdr:to>
      <xdr:col>21</xdr:col>
      <xdr:colOff>412750</xdr:colOff>
      <xdr:row>60</xdr:row>
      <xdr:rowOff>136652</xdr:rowOff>
    </xdr:to>
    <xdr:sp macro="" textlink="">
      <xdr:nvSpPr>
        <xdr:cNvPr id="269" name="円/楕円 268"/>
        <xdr:cNvSpPr/>
      </xdr:nvSpPr>
      <xdr:spPr>
        <a:xfrm>
          <a:off x="147320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121429</xdr:rowOff>
    </xdr:from>
    <xdr:ext cx="762000" cy="259045"/>
    <xdr:sp macro="" textlink="">
      <xdr:nvSpPr>
        <xdr:cNvPr id="270" name="テキスト ボックス 269"/>
        <xdr:cNvSpPr txBox="1"/>
      </xdr:nvSpPr>
      <xdr:spPr>
        <a:xfrm>
          <a:off x="14401800" y="104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16764</xdr:rowOff>
    </xdr:from>
    <xdr:to>
      <xdr:col>20</xdr:col>
      <xdr:colOff>209550</xdr:colOff>
      <xdr:row>60</xdr:row>
      <xdr:rowOff>118364</xdr:rowOff>
    </xdr:to>
    <xdr:sp macro="" textlink="">
      <xdr:nvSpPr>
        <xdr:cNvPr id="271" name="円/楕円 270"/>
        <xdr:cNvSpPr/>
      </xdr:nvSpPr>
      <xdr:spPr>
        <a:xfrm>
          <a:off x="13843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103141</xdr:rowOff>
    </xdr:from>
    <xdr:ext cx="762000" cy="259045"/>
    <xdr:sp macro="" textlink="">
      <xdr:nvSpPr>
        <xdr:cNvPr id="272" name="テキスト ボックス 271"/>
        <xdr:cNvSpPr txBox="1"/>
      </xdr:nvSpPr>
      <xdr:spPr>
        <a:xfrm>
          <a:off x="13512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110490</xdr:rowOff>
    </xdr:from>
    <xdr:to>
      <xdr:col>19</xdr:col>
      <xdr:colOff>6350</xdr:colOff>
      <xdr:row>60</xdr:row>
      <xdr:rowOff>40640</xdr:rowOff>
    </xdr:to>
    <xdr:sp macro="" textlink="">
      <xdr:nvSpPr>
        <xdr:cNvPr id="273" name="円/楕円 272"/>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25417</xdr:rowOff>
    </xdr:from>
    <xdr:ext cx="762000" cy="259045"/>
    <xdr:sp macro="" textlink="">
      <xdr:nvSpPr>
        <xdr:cNvPr id="274" name="テキスト ボックス 273"/>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平成２５年度より消防業務については一部事務組合による運営となったために比率は増加した。</a:t>
          </a:r>
          <a:endParaRPr lang="ja-JP" altLang="ja-JP" sz="1300">
            <a:effectLst/>
          </a:endParaRPr>
        </a:p>
        <a:p>
          <a:r>
            <a:rPr kumimoji="1" lang="ja-JP" altLang="ja-JP" sz="1300">
              <a:solidFill>
                <a:schemeClr val="dk1"/>
              </a:solidFill>
              <a:effectLst/>
              <a:latin typeface="+mn-lt"/>
              <a:ea typeface="+mn-ea"/>
              <a:cs typeface="+mn-cs"/>
            </a:rPr>
            <a:t>　また、単独で行う補助交付金を「第１期相生市行財政健全化計画」において見直したことも、比率が低い要因となっている</a:t>
          </a:r>
          <a:r>
            <a:rPr kumimoji="1" lang="ja-JP" altLang="en-US" sz="1300">
              <a:solidFill>
                <a:schemeClr val="dk1"/>
              </a:solidFill>
              <a:effectLst/>
              <a:latin typeface="ＭＳ Ｐゴシック"/>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1" name="直線コネクタ 300"/>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2"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3" name="直線コネクタ 302"/>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4"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5" name="直線コネクタ 304"/>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36</xdr:row>
      <xdr:rowOff>5080</xdr:rowOff>
    </xdr:to>
    <xdr:cxnSp macro="">
      <xdr:nvCxnSpPr>
        <xdr:cNvPr id="306" name="直線コネクタ 305"/>
        <xdr:cNvCxnSpPr/>
      </xdr:nvCxnSpPr>
      <xdr:spPr>
        <a:xfrm flipV="1">
          <a:off x="15671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151147</xdr:rowOff>
    </xdr:from>
    <xdr:ext cx="762000" cy="259045"/>
    <xdr:sp macro="" textlink="">
      <xdr:nvSpPr>
        <xdr:cNvPr id="307" name="補助費等平均値テキスト"/>
        <xdr:cNvSpPr txBox="1"/>
      </xdr:nvSpPr>
      <xdr:spPr>
        <a:xfrm>
          <a:off x="16598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08" name="フローチャート : 判断 307"/>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111760</xdr:rowOff>
    </xdr:from>
    <xdr:to>
      <xdr:col>22</xdr:col>
      <xdr:colOff>565150</xdr:colOff>
      <xdr:row>36</xdr:row>
      <xdr:rowOff>5080</xdr:rowOff>
    </xdr:to>
    <xdr:cxnSp macro="">
      <xdr:nvCxnSpPr>
        <xdr:cNvPr id="309" name="直線コネクタ 308"/>
        <xdr:cNvCxnSpPr/>
      </xdr:nvCxnSpPr>
      <xdr:spPr>
        <a:xfrm>
          <a:off x="14782800" y="59410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0" name="フローチャート : 判断 309"/>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11" name="テキスト ボックス 310"/>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111760</xdr:rowOff>
    </xdr:to>
    <xdr:cxnSp macro="">
      <xdr:nvCxnSpPr>
        <xdr:cNvPr id="312" name="直線コネクタ 311"/>
        <xdr:cNvCxnSpPr/>
      </xdr:nvCxnSpPr>
      <xdr:spPr>
        <a:xfrm>
          <a:off x="13893800" y="585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3" name="フローチャート : 判断 312"/>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4" name="テキスト ボックス 313"/>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xdr:rowOff>
    </xdr:from>
    <xdr:to>
      <xdr:col>20</xdr:col>
      <xdr:colOff>158750</xdr:colOff>
      <xdr:row>34</xdr:row>
      <xdr:rowOff>27940</xdr:rowOff>
    </xdr:to>
    <xdr:cxnSp macro="">
      <xdr:nvCxnSpPr>
        <xdr:cNvPr id="315" name="直線コネクタ 314"/>
        <xdr:cNvCxnSpPr/>
      </xdr:nvCxnSpPr>
      <xdr:spPr>
        <a:xfrm>
          <a:off x="13004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16" name="フローチャート : 判断 315"/>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17" name="テキスト ボックス 316"/>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18" name="フローチャート : 判断 317"/>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19" name="テキスト ボックス 318"/>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25" name="円/楕円 324"/>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134637</xdr:rowOff>
    </xdr:from>
    <xdr:ext cx="762000" cy="259045"/>
    <xdr:sp macro="" textlink="">
      <xdr:nvSpPr>
        <xdr:cNvPr id="326"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27" name="円/楕円 326"/>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28" name="テキスト ボックス 327"/>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60960</xdr:rowOff>
    </xdr:from>
    <xdr:to>
      <xdr:col>21</xdr:col>
      <xdr:colOff>412750</xdr:colOff>
      <xdr:row>34</xdr:row>
      <xdr:rowOff>162560</xdr:rowOff>
    </xdr:to>
    <xdr:sp macro="" textlink="">
      <xdr:nvSpPr>
        <xdr:cNvPr id="329" name="円/楕円 328"/>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1287</xdr:rowOff>
    </xdr:from>
    <xdr:ext cx="762000" cy="259045"/>
    <xdr:sp macro="" textlink="">
      <xdr:nvSpPr>
        <xdr:cNvPr id="330" name="テキスト ボックス 329"/>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1" name="円/楕円 330"/>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2" name="テキスト ボックス 331"/>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125730</xdr:rowOff>
    </xdr:from>
    <xdr:to>
      <xdr:col>19</xdr:col>
      <xdr:colOff>6350</xdr:colOff>
      <xdr:row>34</xdr:row>
      <xdr:rowOff>55880</xdr:rowOff>
    </xdr:to>
    <xdr:sp macro="" textlink="">
      <xdr:nvSpPr>
        <xdr:cNvPr id="333" name="円/楕円 332"/>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66057</xdr:rowOff>
    </xdr:from>
    <xdr:ext cx="762000" cy="259045"/>
    <xdr:sp macro="" textlink="">
      <xdr:nvSpPr>
        <xdr:cNvPr id="334" name="テキスト ボックス 333"/>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「第１期相生市行財政健全化計画」の実施により公債費の適正化に努めた結果、類似団体平均以下となった。</a:t>
          </a:r>
          <a:endParaRPr lang="ja-JP" altLang="ja-JP" sz="1300">
            <a:effectLst/>
          </a:endParaRPr>
        </a:p>
        <a:p>
          <a:r>
            <a:rPr kumimoji="1" lang="ja-JP" altLang="ja-JP" sz="1300">
              <a:solidFill>
                <a:schemeClr val="dk1"/>
              </a:solidFill>
              <a:effectLst/>
              <a:latin typeface="+mn-lt"/>
              <a:ea typeface="+mn-ea"/>
              <a:cs typeface="+mn-cs"/>
            </a:rPr>
            <a:t>　今後は、相生市文化会館建設などに多額の起債の発行を見込んでいるが、銀行等引受債の償還期間の見直しにより公債費の平準化に努める。</a:t>
          </a:r>
          <a:endParaRPr lang="ja-JP" altLang="ja-JP" sz="1300">
            <a:effectLst/>
          </a:endParaRPr>
        </a:p>
        <a:p>
          <a:r>
            <a:rPr kumimoji="1" lang="ja-JP" altLang="ja-JP" sz="1300">
              <a:solidFill>
                <a:schemeClr val="dk1"/>
              </a:solidFill>
              <a:effectLst/>
              <a:latin typeface="+mn-lt"/>
              <a:ea typeface="+mn-ea"/>
              <a:cs typeface="+mn-cs"/>
            </a:rPr>
            <a:t>　また、公営企業債の公債費に対する繰出金を含めると、実質的な公債費負担は大きくなっている。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4" name="直線コネクタ 363"/>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5"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66" name="直線コネクタ 365"/>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67"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68" name="直線コネクタ 367"/>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78014</xdr:rowOff>
    </xdr:to>
    <xdr:cxnSp macro="">
      <xdr:nvCxnSpPr>
        <xdr:cNvPr id="369" name="直線コネクタ 368"/>
        <xdr:cNvCxnSpPr/>
      </xdr:nvCxnSpPr>
      <xdr:spPr>
        <a:xfrm>
          <a:off x="3987800" y="13075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0"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1" name="フローチャート : 判断 370"/>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45357</xdr:rowOff>
    </xdr:to>
    <xdr:cxnSp macro="">
      <xdr:nvCxnSpPr>
        <xdr:cNvPr id="372" name="直線コネクタ 371"/>
        <xdr:cNvCxnSpPr/>
      </xdr:nvCxnSpPr>
      <xdr:spPr>
        <a:xfrm>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3" name="フローチャート : 判断 372"/>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4" name="テキスト ボックス 373"/>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140607</xdr:rowOff>
    </xdr:from>
    <xdr:to>
      <xdr:col>4</xdr:col>
      <xdr:colOff>346075</xdr:colOff>
      <xdr:row>76</xdr:row>
      <xdr:rowOff>12700</xdr:rowOff>
    </xdr:to>
    <xdr:cxnSp macro="">
      <xdr:nvCxnSpPr>
        <xdr:cNvPr id="375" name="直線コネクタ 374"/>
        <xdr:cNvCxnSpPr/>
      </xdr:nvCxnSpPr>
      <xdr:spPr>
        <a:xfrm>
          <a:off x="2209800" y="12999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76" name="フローチャート : 判断 375"/>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77" name="テキスト ボックス 376"/>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86178</xdr:rowOff>
    </xdr:from>
    <xdr:to>
      <xdr:col>3</xdr:col>
      <xdr:colOff>142875</xdr:colOff>
      <xdr:row>75</xdr:row>
      <xdr:rowOff>140607</xdr:rowOff>
    </xdr:to>
    <xdr:cxnSp macro="">
      <xdr:nvCxnSpPr>
        <xdr:cNvPr id="378" name="直線コネクタ 377"/>
        <xdr:cNvCxnSpPr/>
      </xdr:nvCxnSpPr>
      <xdr:spPr>
        <a:xfrm>
          <a:off x="1320800" y="12944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79" name="フローチャート : 判断 378"/>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0" name="テキスト ボックス 379"/>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1" name="フローチャート : 判断 380"/>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124477</xdr:rowOff>
    </xdr:from>
    <xdr:ext cx="762000" cy="259045"/>
    <xdr:sp macro="" textlink="">
      <xdr:nvSpPr>
        <xdr:cNvPr id="382" name="テキスト ボックス 381"/>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27214</xdr:rowOff>
    </xdr:from>
    <xdr:to>
      <xdr:col>7</xdr:col>
      <xdr:colOff>66675</xdr:colOff>
      <xdr:row>76</xdr:row>
      <xdr:rowOff>128814</xdr:rowOff>
    </xdr:to>
    <xdr:sp macro="" textlink="">
      <xdr:nvSpPr>
        <xdr:cNvPr id="388" name="円/楕円 387"/>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43742</xdr:rowOff>
    </xdr:from>
    <xdr:ext cx="762000" cy="259045"/>
    <xdr:sp macro="" textlink="">
      <xdr:nvSpPr>
        <xdr:cNvPr id="389"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166007</xdr:rowOff>
    </xdr:from>
    <xdr:to>
      <xdr:col>5</xdr:col>
      <xdr:colOff>600075</xdr:colOff>
      <xdr:row>76</xdr:row>
      <xdr:rowOff>96157</xdr:rowOff>
    </xdr:to>
    <xdr:sp macro="" textlink="">
      <xdr:nvSpPr>
        <xdr:cNvPr id="390" name="円/楕円 389"/>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106334</xdr:rowOff>
    </xdr:from>
    <xdr:ext cx="736600" cy="259045"/>
    <xdr:sp macro="" textlink="">
      <xdr:nvSpPr>
        <xdr:cNvPr id="391" name="テキスト ボックス 390"/>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2" name="円/楕円 391"/>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3" name="テキスト ボックス 392"/>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89807</xdr:rowOff>
    </xdr:from>
    <xdr:to>
      <xdr:col>3</xdr:col>
      <xdr:colOff>193675</xdr:colOff>
      <xdr:row>76</xdr:row>
      <xdr:rowOff>19957</xdr:rowOff>
    </xdr:to>
    <xdr:sp macro="" textlink="">
      <xdr:nvSpPr>
        <xdr:cNvPr id="394" name="円/楕円 393"/>
        <xdr:cNvSpPr/>
      </xdr:nvSpPr>
      <xdr:spPr>
        <a:xfrm>
          <a:off x="2159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30134</xdr:rowOff>
    </xdr:from>
    <xdr:ext cx="762000" cy="259045"/>
    <xdr:sp macro="" textlink="">
      <xdr:nvSpPr>
        <xdr:cNvPr id="395" name="テキスト ボックス 394"/>
        <xdr:cNvSpPr txBox="1"/>
      </xdr:nvSpPr>
      <xdr:spPr>
        <a:xfrm>
          <a:off x="1828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35378</xdr:rowOff>
    </xdr:from>
    <xdr:to>
      <xdr:col>1</xdr:col>
      <xdr:colOff>676275</xdr:colOff>
      <xdr:row>75</xdr:row>
      <xdr:rowOff>136978</xdr:rowOff>
    </xdr:to>
    <xdr:sp macro="" textlink="">
      <xdr:nvSpPr>
        <xdr:cNvPr id="396" name="円/楕円 395"/>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147155</xdr:rowOff>
    </xdr:from>
    <xdr:ext cx="762000" cy="259045"/>
    <xdr:sp macro="" textlink="">
      <xdr:nvSpPr>
        <xdr:cNvPr id="397" name="テキスト ボックス 396"/>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補助費等に係る経常収支比率は低いものの、以前から繰出金に係る比率が高いことに加え、近年扶助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今後は、計画的な事業の実施により公債費の抑制を図り、健全な財政運営に努める。</a:t>
          </a:r>
          <a:endParaRPr kumimoji="1" lang="en-US" altLang="ja-JP" sz="12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3" name="直線コネクタ 422"/>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4"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5" name="直線コネクタ 424"/>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26"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27" name="直線コネクタ 426"/>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154432</xdr:rowOff>
    </xdr:to>
    <xdr:cxnSp macro="">
      <xdr:nvCxnSpPr>
        <xdr:cNvPr id="428" name="直線コネクタ 427"/>
        <xdr:cNvCxnSpPr/>
      </xdr:nvCxnSpPr>
      <xdr:spPr>
        <a:xfrm flipV="1">
          <a:off x="15671800" y="13472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72137</xdr:rowOff>
    </xdr:from>
    <xdr:to>
      <xdr:col>22</xdr:col>
      <xdr:colOff>565150</xdr:colOff>
      <xdr:row>78</xdr:row>
      <xdr:rowOff>154432</xdr:rowOff>
    </xdr:to>
    <xdr:cxnSp macro="">
      <xdr:nvCxnSpPr>
        <xdr:cNvPr id="431" name="直線コネクタ 430"/>
        <xdr:cNvCxnSpPr/>
      </xdr:nvCxnSpPr>
      <xdr:spPr>
        <a:xfrm>
          <a:off x="14782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2" name="フローチャート : 判断 431"/>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3" name="テキスト ボックス 432"/>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78</xdr:row>
      <xdr:rowOff>72137</xdr:rowOff>
    </xdr:to>
    <xdr:cxnSp macro="">
      <xdr:nvCxnSpPr>
        <xdr:cNvPr id="434" name="直線コネクタ 433"/>
        <xdr:cNvCxnSpPr/>
      </xdr:nvCxnSpPr>
      <xdr:spPr>
        <a:xfrm>
          <a:off x="13893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5" name="フローチャート : 判断 434"/>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36" name="テキスト ボックス 43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56135</xdr:rowOff>
    </xdr:to>
    <xdr:cxnSp macro="">
      <xdr:nvCxnSpPr>
        <xdr:cNvPr id="437" name="直線コネクタ 436"/>
        <xdr:cNvCxnSpPr/>
      </xdr:nvCxnSpPr>
      <xdr:spPr>
        <a:xfrm>
          <a:off x="13004800" y="131343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38" name="フローチャート : 判断 437"/>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39" name="テキスト ボックス 438"/>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0" name="フローチャート : 判断 439"/>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41" name="テキスト ボックス 440"/>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7" name="円/楕円 446"/>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8"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49" name="円/楕円 448"/>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0" name="テキスト ボックス 449"/>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21337</xdr:rowOff>
    </xdr:from>
    <xdr:to>
      <xdr:col>21</xdr:col>
      <xdr:colOff>412750</xdr:colOff>
      <xdr:row>78</xdr:row>
      <xdr:rowOff>122937</xdr:rowOff>
    </xdr:to>
    <xdr:sp macro="" textlink="">
      <xdr:nvSpPr>
        <xdr:cNvPr id="451" name="円/楕円 450"/>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107714</xdr:rowOff>
    </xdr:from>
    <xdr:ext cx="762000" cy="259045"/>
    <xdr:sp macro="" textlink="">
      <xdr:nvSpPr>
        <xdr:cNvPr id="452" name="テキスト ボックス 451"/>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3" name="円/楕円 452"/>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4" name="テキスト ボックス 453"/>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5" name="円/楕円 45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6" name="テキスト ボックス 455"/>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兵庫県相生市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110312</xdr:rowOff>
    </xdr:from>
    <xdr:to>
      <xdr:col>4</xdr:col>
      <xdr:colOff>1117600</xdr:colOff>
      <xdr:row>15</xdr:row>
      <xdr:rowOff>154470</xdr:rowOff>
    </xdr:to>
    <xdr:cxnSp macro="">
      <xdr:nvCxnSpPr>
        <xdr:cNvPr id="50" name="直線コネクタ 49"/>
        <xdr:cNvCxnSpPr/>
      </xdr:nvCxnSpPr>
      <xdr:spPr bwMode="auto">
        <a:xfrm>
          <a:off x="5003800" y="2558237"/>
          <a:ext cx="647700" cy="21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110312</xdr:rowOff>
    </xdr:from>
    <xdr:to>
      <xdr:col>4</xdr:col>
      <xdr:colOff>469900</xdr:colOff>
      <xdr:row>16</xdr:row>
      <xdr:rowOff>88595</xdr:rowOff>
    </xdr:to>
    <xdr:cxnSp macro="">
      <xdr:nvCxnSpPr>
        <xdr:cNvPr id="53" name="直線コネクタ 52"/>
        <xdr:cNvCxnSpPr/>
      </xdr:nvCxnSpPr>
      <xdr:spPr bwMode="auto">
        <a:xfrm flipV="1">
          <a:off x="4305300" y="2558237"/>
          <a:ext cx="698500" cy="32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65926</xdr:rowOff>
    </xdr:from>
    <xdr:to>
      <xdr:col>3</xdr:col>
      <xdr:colOff>904875</xdr:colOff>
      <xdr:row>16</xdr:row>
      <xdr:rowOff>88595</xdr:rowOff>
    </xdr:to>
    <xdr:cxnSp macro="">
      <xdr:nvCxnSpPr>
        <xdr:cNvPr id="56" name="直線コネクタ 55"/>
        <xdr:cNvCxnSpPr/>
      </xdr:nvCxnSpPr>
      <xdr:spPr bwMode="auto">
        <a:xfrm>
          <a:off x="3606800" y="2856751"/>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65926</xdr:rowOff>
    </xdr:from>
    <xdr:to>
      <xdr:col>3</xdr:col>
      <xdr:colOff>206375</xdr:colOff>
      <xdr:row>16</xdr:row>
      <xdr:rowOff>151117</xdr:rowOff>
    </xdr:to>
    <xdr:cxnSp macro="">
      <xdr:nvCxnSpPr>
        <xdr:cNvPr id="59" name="直線コネクタ 58"/>
        <xdr:cNvCxnSpPr/>
      </xdr:nvCxnSpPr>
      <xdr:spPr bwMode="auto">
        <a:xfrm flipV="1">
          <a:off x="2908300" y="2856751"/>
          <a:ext cx="698500" cy="8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72115</xdr:rowOff>
    </xdr:from>
    <xdr:ext cx="762000" cy="259045"/>
    <xdr:sp macro="" textlink="">
      <xdr:nvSpPr>
        <xdr:cNvPr id="61" name="テキスト ボックス 60"/>
        <xdr:cNvSpPr txBox="1"/>
      </xdr:nvSpPr>
      <xdr:spPr>
        <a:xfrm>
          <a:off x="3225800" y="25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133769</xdr:rowOff>
    </xdr:from>
    <xdr:to>
      <xdr:col>2</xdr:col>
      <xdr:colOff>692150</xdr:colOff>
      <xdr:row>16</xdr:row>
      <xdr:rowOff>63919</xdr:rowOff>
    </xdr:to>
    <xdr:sp macro="" textlink="">
      <xdr:nvSpPr>
        <xdr:cNvPr id="62" name="フローチャート : 判断 61"/>
        <xdr:cNvSpPr/>
      </xdr:nvSpPr>
      <xdr:spPr bwMode="auto">
        <a:xfrm>
          <a:off x="2857500" y="275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74096</xdr:rowOff>
    </xdr:from>
    <xdr:ext cx="762000" cy="259045"/>
    <xdr:sp macro="" textlink="">
      <xdr:nvSpPr>
        <xdr:cNvPr id="63" name="テキスト ボックス 62"/>
        <xdr:cNvSpPr txBox="1"/>
      </xdr:nvSpPr>
      <xdr:spPr>
        <a:xfrm>
          <a:off x="2527300" y="252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103670</xdr:rowOff>
    </xdr:from>
    <xdr:to>
      <xdr:col>5</xdr:col>
      <xdr:colOff>34925</xdr:colOff>
      <xdr:row>16</xdr:row>
      <xdr:rowOff>33820</xdr:rowOff>
    </xdr:to>
    <xdr:sp macro="" textlink="">
      <xdr:nvSpPr>
        <xdr:cNvPr id="69" name="円/楕円 68"/>
        <xdr:cNvSpPr/>
      </xdr:nvSpPr>
      <xdr:spPr bwMode="auto">
        <a:xfrm>
          <a:off x="5600700" y="272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120197</xdr:rowOff>
    </xdr:from>
    <xdr:ext cx="762000" cy="259045"/>
    <xdr:sp macro="" textlink="">
      <xdr:nvSpPr>
        <xdr:cNvPr id="70" name="人口1人当たり決算額の推移該当値テキスト130"/>
        <xdr:cNvSpPr txBox="1"/>
      </xdr:nvSpPr>
      <xdr:spPr>
        <a:xfrm>
          <a:off x="5740400" y="256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59512</xdr:rowOff>
    </xdr:from>
    <xdr:to>
      <xdr:col>4</xdr:col>
      <xdr:colOff>520700</xdr:colOff>
      <xdr:row>14</xdr:row>
      <xdr:rowOff>161112</xdr:rowOff>
    </xdr:to>
    <xdr:sp macro="" textlink="">
      <xdr:nvSpPr>
        <xdr:cNvPr id="71" name="円/楕円 70"/>
        <xdr:cNvSpPr/>
      </xdr:nvSpPr>
      <xdr:spPr bwMode="auto">
        <a:xfrm>
          <a:off x="4953000" y="2507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171289</xdr:rowOff>
    </xdr:from>
    <xdr:ext cx="736600" cy="259045"/>
    <xdr:sp macro="" textlink="">
      <xdr:nvSpPr>
        <xdr:cNvPr id="72" name="テキスト ボックス 71"/>
        <xdr:cNvSpPr txBox="1"/>
      </xdr:nvSpPr>
      <xdr:spPr>
        <a:xfrm>
          <a:off x="4622800" y="227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37795</xdr:rowOff>
    </xdr:from>
    <xdr:to>
      <xdr:col>3</xdr:col>
      <xdr:colOff>955675</xdr:colOff>
      <xdr:row>16</xdr:row>
      <xdr:rowOff>139395</xdr:rowOff>
    </xdr:to>
    <xdr:sp macro="" textlink="">
      <xdr:nvSpPr>
        <xdr:cNvPr id="73" name="円/楕円 72"/>
        <xdr:cNvSpPr/>
      </xdr:nvSpPr>
      <xdr:spPr bwMode="auto">
        <a:xfrm>
          <a:off x="4254500" y="282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149572</xdr:rowOff>
    </xdr:from>
    <xdr:ext cx="762000" cy="259045"/>
    <xdr:sp macro="" textlink="">
      <xdr:nvSpPr>
        <xdr:cNvPr id="74" name="テキスト ボックス 73"/>
        <xdr:cNvSpPr txBox="1"/>
      </xdr:nvSpPr>
      <xdr:spPr>
        <a:xfrm>
          <a:off x="3924300" y="25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15126</xdr:rowOff>
    </xdr:from>
    <xdr:to>
      <xdr:col>3</xdr:col>
      <xdr:colOff>257175</xdr:colOff>
      <xdr:row>16</xdr:row>
      <xdr:rowOff>116726</xdr:rowOff>
    </xdr:to>
    <xdr:sp macro="" textlink="">
      <xdr:nvSpPr>
        <xdr:cNvPr id="75" name="円/楕円 74"/>
        <xdr:cNvSpPr/>
      </xdr:nvSpPr>
      <xdr:spPr bwMode="auto">
        <a:xfrm>
          <a:off x="3556000" y="280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101503</xdr:rowOff>
    </xdr:from>
    <xdr:ext cx="762000" cy="259045"/>
    <xdr:sp macro="" textlink="">
      <xdr:nvSpPr>
        <xdr:cNvPr id="76" name="テキスト ボックス 75"/>
        <xdr:cNvSpPr txBox="1"/>
      </xdr:nvSpPr>
      <xdr:spPr>
        <a:xfrm>
          <a:off x="3225800" y="28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100317</xdr:rowOff>
    </xdr:from>
    <xdr:to>
      <xdr:col>2</xdr:col>
      <xdr:colOff>692150</xdr:colOff>
      <xdr:row>17</xdr:row>
      <xdr:rowOff>30467</xdr:rowOff>
    </xdr:to>
    <xdr:sp macro="" textlink="">
      <xdr:nvSpPr>
        <xdr:cNvPr id="77" name="円/楕円 76"/>
        <xdr:cNvSpPr/>
      </xdr:nvSpPr>
      <xdr:spPr bwMode="auto">
        <a:xfrm>
          <a:off x="2857500" y="2891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15244</xdr:rowOff>
    </xdr:from>
    <xdr:ext cx="762000" cy="259045"/>
    <xdr:sp macro="" textlink="">
      <xdr:nvSpPr>
        <xdr:cNvPr id="78" name="テキスト ボックス 77"/>
        <xdr:cNvSpPr txBox="1"/>
      </xdr:nvSpPr>
      <xdr:spPr>
        <a:xfrm>
          <a:off x="2527300" y="29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59367</xdr:rowOff>
    </xdr:from>
    <xdr:to>
      <xdr:col>4</xdr:col>
      <xdr:colOff>1117600</xdr:colOff>
      <xdr:row>35</xdr:row>
      <xdr:rowOff>109234</xdr:rowOff>
    </xdr:to>
    <xdr:cxnSp macro="">
      <xdr:nvCxnSpPr>
        <xdr:cNvPr id="114" name="直線コネクタ 113"/>
        <xdr:cNvCxnSpPr/>
      </xdr:nvCxnSpPr>
      <xdr:spPr bwMode="auto">
        <a:xfrm flipV="1">
          <a:off x="5003800" y="6669717"/>
          <a:ext cx="647700" cy="4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109234</xdr:rowOff>
    </xdr:from>
    <xdr:to>
      <xdr:col>4</xdr:col>
      <xdr:colOff>469900</xdr:colOff>
      <xdr:row>35</xdr:row>
      <xdr:rowOff>170662</xdr:rowOff>
    </xdr:to>
    <xdr:cxnSp macro="">
      <xdr:nvCxnSpPr>
        <xdr:cNvPr id="117" name="直線コネクタ 116"/>
        <xdr:cNvCxnSpPr/>
      </xdr:nvCxnSpPr>
      <xdr:spPr bwMode="auto">
        <a:xfrm flipV="1">
          <a:off x="4305300" y="6719584"/>
          <a:ext cx="698500" cy="6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160062</xdr:rowOff>
    </xdr:from>
    <xdr:ext cx="736600" cy="259045"/>
    <xdr:sp macro="" textlink="">
      <xdr:nvSpPr>
        <xdr:cNvPr id="119" name="テキスト ボックス 118"/>
        <xdr:cNvSpPr txBox="1"/>
      </xdr:nvSpPr>
      <xdr:spPr>
        <a:xfrm>
          <a:off x="4622800" y="67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170662</xdr:rowOff>
    </xdr:from>
    <xdr:to>
      <xdr:col>3</xdr:col>
      <xdr:colOff>904875</xdr:colOff>
      <xdr:row>35</xdr:row>
      <xdr:rowOff>226016</xdr:rowOff>
    </xdr:to>
    <xdr:cxnSp macro="">
      <xdr:nvCxnSpPr>
        <xdr:cNvPr id="120" name="直線コネクタ 119"/>
        <xdr:cNvCxnSpPr/>
      </xdr:nvCxnSpPr>
      <xdr:spPr bwMode="auto">
        <a:xfrm flipV="1">
          <a:off x="3606800" y="6781012"/>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216356</xdr:rowOff>
    </xdr:from>
    <xdr:ext cx="762000" cy="259045"/>
    <xdr:sp macro="" textlink="">
      <xdr:nvSpPr>
        <xdr:cNvPr id="122" name="テキスト ボックス 121"/>
        <xdr:cNvSpPr txBox="1"/>
      </xdr:nvSpPr>
      <xdr:spPr>
        <a:xfrm>
          <a:off x="39243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217264</xdr:rowOff>
    </xdr:from>
    <xdr:to>
      <xdr:col>3</xdr:col>
      <xdr:colOff>206375</xdr:colOff>
      <xdr:row>35</xdr:row>
      <xdr:rowOff>226016</xdr:rowOff>
    </xdr:to>
    <xdr:cxnSp macro="">
      <xdr:nvCxnSpPr>
        <xdr:cNvPr id="123" name="直線コネクタ 122"/>
        <xdr:cNvCxnSpPr/>
      </xdr:nvCxnSpPr>
      <xdr:spPr bwMode="auto">
        <a:xfrm>
          <a:off x="2908300" y="6827614"/>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175665</xdr:rowOff>
    </xdr:from>
    <xdr:ext cx="762000" cy="259045"/>
    <xdr:sp macro="" textlink="">
      <xdr:nvSpPr>
        <xdr:cNvPr id="125" name="テキスト ボックス 124"/>
        <xdr:cNvSpPr txBox="1"/>
      </xdr:nvSpPr>
      <xdr:spPr>
        <a:xfrm>
          <a:off x="32258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26" name="フローチャート : 判断 125"/>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215964</xdr:rowOff>
    </xdr:from>
    <xdr:ext cx="762000" cy="259045"/>
    <xdr:sp macro="" textlink="">
      <xdr:nvSpPr>
        <xdr:cNvPr id="127" name="テキスト ボックス 126"/>
        <xdr:cNvSpPr txBox="1"/>
      </xdr:nvSpPr>
      <xdr:spPr>
        <a:xfrm>
          <a:off x="25273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8567</xdr:rowOff>
    </xdr:from>
    <xdr:to>
      <xdr:col>5</xdr:col>
      <xdr:colOff>34925</xdr:colOff>
      <xdr:row>35</xdr:row>
      <xdr:rowOff>110167</xdr:rowOff>
    </xdr:to>
    <xdr:sp macro="" textlink="">
      <xdr:nvSpPr>
        <xdr:cNvPr id="133" name="円/楕円 132"/>
        <xdr:cNvSpPr/>
      </xdr:nvSpPr>
      <xdr:spPr bwMode="auto">
        <a:xfrm>
          <a:off x="5600700" y="661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196544</xdr:rowOff>
    </xdr:from>
    <xdr:ext cx="762000" cy="259045"/>
    <xdr:sp macro="" textlink="">
      <xdr:nvSpPr>
        <xdr:cNvPr id="134" name="人口1人当たり決算額の推移該当値テキスト445"/>
        <xdr:cNvSpPr txBox="1"/>
      </xdr:nvSpPr>
      <xdr:spPr>
        <a:xfrm>
          <a:off x="5740400" y="64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58434</xdr:rowOff>
    </xdr:from>
    <xdr:to>
      <xdr:col>4</xdr:col>
      <xdr:colOff>520700</xdr:colOff>
      <xdr:row>35</xdr:row>
      <xdr:rowOff>160034</xdr:rowOff>
    </xdr:to>
    <xdr:sp macro="" textlink="">
      <xdr:nvSpPr>
        <xdr:cNvPr id="135" name="円/楕円 134"/>
        <xdr:cNvSpPr/>
      </xdr:nvSpPr>
      <xdr:spPr bwMode="auto">
        <a:xfrm>
          <a:off x="4953000" y="666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170211</xdr:rowOff>
    </xdr:from>
    <xdr:ext cx="736600" cy="259045"/>
    <xdr:sp macro="" textlink="">
      <xdr:nvSpPr>
        <xdr:cNvPr id="136" name="テキスト ボックス 135"/>
        <xdr:cNvSpPr txBox="1"/>
      </xdr:nvSpPr>
      <xdr:spPr>
        <a:xfrm>
          <a:off x="4622800" y="643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119862</xdr:rowOff>
    </xdr:from>
    <xdr:to>
      <xdr:col>3</xdr:col>
      <xdr:colOff>955675</xdr:colOff>
      <xdr:row>35</xdr:row>
      <xdr:rowOff>221462</xdr:rowOff>
    </xdr:to>
    <xdr:sp macro="" textlink="">
      <xdr:nvSpPr>
        <xdr:cNvPr id="137" name="円/楕円 136"/>
        <xdr:cNvSpPr/>
      </xdr:nvSpPr>
      <xdr:spPr bwMode="auto">
        <a:xfrm>
          <a:off x="4254500" y="67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206239</xdr:rowOff>
    </xdr:from>
    <xdr:ext cx="762000" cy="259045"/>
    <xdr:sp macro="" textlink="">
      <xdr:nvSpPr>
        <xdr:cNvPr id="138" name="テキスト ボックス 137"/>
        <xdr:cNvSpPr txBox="1"/>
      </xdr:nvSpPr>
      <xdr:spPr>
        <a:xfrm>
          <a:off x="3924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175216</xdr:rowOff>
    </xdr:from>
    <xdr:to>
      <xdr:col>3</xdr:col>
      <xdr:colOff>257175</xdr:colOff>
      <xdr:row>35</xdr:row>
      <xdr:rowOff>276816</xdr:rowOff>
    </xdr:to>
    <xdr:sp macro="" textlink="">
      <xdr:nvSpPr>
        <xdr:cNvPr id="139" name="円/楕円 138"/>
        <xdr:cNvSpPr/>
      </xdr:nvSpPr>
      <xdr:spPr bwMode="auto">
        <a:xfrm>
          <a:off x="3556000" y="678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261593</xdr:rowOff>
    </xdr:from>
    <xdr:ext cx="762000" cy="259045"/>
    <xdr:sp macro="" textlink="">
      <xdr:nvSpPr>
        <xdr:cNvPr id="140" name="テキスト ボックス 139"/>
        <xdr:cNvSpPr txBox="1"/>
      </xdr:nvSpPr>
      <xdr:spPr>
        <a:xfrm>
          <a:off x="3225800" y="6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166464</xdr:rowOff>
    </xdr:from>
    <xdr:to>
      <xdr:col>2</xdr:col>
      <xdr:colOff>692150</xdr:colOff>
      <xdr:row>35</xdr:row>
      <xdr:rowOff>268064</xdr:rowOff>
    </xdr:to>
    <xdr:sp macro="" textlink="">
      <xdr:nvSpPr>
        <xdr:cNvPr id="141" name="円/楕円 140"/>
        <xdr:cNvSpPr/>
      </xdr:nvSpPr>
      <xdr:spPr bwMode="auto">
        <a:xfrm>
          <a:off x="2857500" y="677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252841</xdr:rowOff>
    </xdr:from>
    <xdr:ext cx="762000" cy="259045"/>
    <xdr:sp macro="" textlink="">
      <xdr:nvSpPr>
        <xdr:cNvPr id="142" name="テキスト ボックス 141"/>
        <xdr:cNvSpPr txBox="1"/>
      </xdr:nvSpPr>
      <xdr:spPr>
        <a:xfrm>
          <a:off x="2527300" y="68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相生市文化会館建設工事や平成２７年度実施予定であった普光沢大橋添架工事などの前倒し事業の財源として財政調整基金を取崩したため、財政調整基金残高が減少し、実質単年度収支でも赤字となった。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実質収支については、一定の実質収支を見込み調整を行っているが、工事費等の執行残が年度間で増減するため、変動している。</a:t>
          </a:r>
          <a:endParaRPr lang="ja-JP" altLang="ja-JP" sz="1400">
            <a:effectLst/>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全ての会計において赤字は発生していない。今後も引き続き健全な財政運営に努める。</a:t>
          </a:r>
          <a:endParaRPr lang="ja-JP" altLang="ja-JP" sz="1300">
            <a:effectLst/>
          </a:endParaRPr>
        </a:p>
        <a:p>
          <a:pPr rtl="0"/>
          <a:r>
            <a:rPr lang="ja-JP" altLang="ja-JP" sz="1300" b="0" i="0" baseline="0">
              <a:solidFill>
                <a:schemeClr val="dk1"/>
              </a:solidFill>
              <a:effectLst/>
              <a:latin typeface="+mn-lt"/>
              <a:ea typeface="+mn-ea"/>
              <a:cs typeface="+mn-cs"/>
            </a:rPr>
            <a:t>　なお、公共下水道特別会計や農業集落排水事業特別会計などについては、一般会計からの繰出金が多額となっているので、歳入確保と歳出削減を徹底し繰出金の抑制に努める。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元利償還金の増加は、第三セクター改革推進債の償還開始や臨時財政対策債の償還額の増加等による。また</a:t>
          </a:r>
          <a:r>
            <a:rPr kumimoji="1" lang="ja-JP" altLang="ja-JP" sz="1300">
              <a:solidFill>
                <a:schemeClr val="dk1"/>
              </a:solidFill>
              <a:effectLst/>
              <a:latin typeface="+mn-lt"/>
              <a:ea typeface="+mn-ea"/>
              <a:cs typeface="+mn-cs"/>
            </a:rPr>
            <a:t>、今後は相生市文化会館建設費などの財源として地方債を発行する予定であることから、上昇する見込みである。</a:t>
          </a:r>
          <a:endParaRPr lang="ja-JP" altLang="ja-JP" sz="1300">
            <a:effectLst/>
          </a:endParaRPr>
        </a:p>
        <a:p>
          <a:r>
            <a:rPr kumimoji="1" lang="ja-JP" altLang="ja-JP" sz="1300">
              <a:solidFill>
                <a:schemeClr val="dk1"/>
              </a:solidFill>
              <a:effectLst/>
              <a:latin typeface="+mn-lt"/>
              <a:ea typeface="+mn-ea"/>
              <a:cs typeface="+mn-cs"/>
            </a:rPr>
            <a:t>　公営企業債の元利償還金に対する繰出しについては、元利償還金は増加しているものの、資本費平準化債の発行によりほぼ同水準で推移している。</a:t>
          </a:r>
          <a:endParaRPr lang="ja-JP" altLang="ja-JP" sz="1300">
            <a:effectLst/>
          </a:endParaRPr>
        </a:p>
        <a:p>
          <a:r>
            <a:rPr kumimoji="1" lang="ja-JP" altLang="ja-JP" sz="1300">
              <a:solidFill>
                <a:schemeClr val="dk1"/>
              </a:solidFill>
              <a:effectLst/>
              <a:latin typeface="+mn-lt"/>
              <a:ea typeface="+mn-ea"/>
              <a:cs typeface="+mn-cs"/>
            </a:rPr>
            <a:t>　今後は元利償還金の増加が見込まれるが、交付税算入のある地方債の活用などにより適正な比率の管理に努める。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itchFamily="49" charset="-128"/>
              <a:ea typeface="ＭＳ ゴシック" pitchFamily="49" charset="-128"/>
              <a:cs typeface="+mn-cs"/>
            </a:rPr>
            <a:t>　一般会計等に係る地方債の現在高は、小学校の耐震化、消防指令センター整備等にかかる起債の発行により増加しているが、公営企業債等繰入額が減少しているため、将来負担額は減少している。</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itchFamily="49" charset="-128"/>
              <a:ea typeface="ＭＳ ゴシック" pitchFamily="49" charset="-128"/>
              <a:cs typeface="+mn-cs"/>
            </a:rPr>
            <a:t> </a:t>
          </a:r>
          <a:r>
            <a:rPr kumimoji="1" lang="ja-JP" altLang="en-US" sz="1300">
              <a:solidFill>
                <a:schemeClr val="dk1"/>
              </a:solidFill>
              <a:effectLst/>
              <a:latin typeface="ＭＳ ゴシック" pitchFamily="49" charset="-128"/>
              <a:ea typeface="ＭＳ ゴシック" pitchFamily="49" charset="-128"/>
              <a:cs typeface="+mn-cs"/>
            </a:rPr>
            <a:t>しかしながら、財源不足の調整や</a:t>
          </a:r>
          <a:r>
            <a:rPr kumimoji="1" lang="ja-JP" altLang="ja-JP" sz="1300">
              <a:solidFill>
                <a:schemeClr val="dk1"/>
              </a:solidFill>
              <a:effectLst/>
              <a:latin typeface="+mn-lt"/>
              <a:ea typeface="+mn-ea"/>
              <a:cs typeface="+mn-cs"/>
            </a:rPr>
            <a:t>退職手当の財源として財政調整基金や職員退職手当基金を取り崩したことにより減少したこ</a:t>
          </a:r>
          <a:r>
            <a:rPr kumimoji="1" lang="ja-JP" altLang="en-US" sz="1300">
              <a:solidFill>
                <a:schemeClr val="dk1"/>
              </a:solidFill>
              <a:effectLst/>
              <a:latin typeface="+mn-lt"/>
              <a:ea typeface="+mn-ea"/>
              <a:cs typeface="+mn-cs"/>
            </a:rPr>
            <a:t>と等によって、充当可能基金残高が減少している。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結果として、分子が増加している。</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今後についても、相生市文化会館等の大規模な投資的経費の財源として起債や財政調整基金を充当する予定であるので、起債残高が増加し財政調整基金は減少する傾向となるので、</a:t>
          </a:r>
          <a:r>
            <a:rPr kumimoji="1" lang="ja-JP" altLang="ja-JP" sz="1300">
              <a:solidFill>
                <a:schemeClr val="dk1"/>
              </a:solidFill>
              <a:effectLst/>
              <a:latin typeface="+mn-lt"/>
              <a:ea typeface="+mn-ea"/>
              <a:cs typeface="+mn-cs"/>
            </a:rPr>
            <a:t>事業内容をゼロベースで見直しを図り、財政の健全化を図る。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14753052</v>
      </c>
      <c r="BO4" s="379"/>
      <c r="BP4" s="379"/>
      <c r="BQ4" s="379"/>
      <c r="BR4" s="379"/>
      <c r="BS4" s="379"/>
      <c r="BT4" s="379"/>
      <c r="BU4" s="380"/>
      <c r="BV4" s="378">
        <v>13619263</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6.3</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13824161</v>
      </c>
      <c r="BO5" s="384"/>
      <c r="BP5" s="384"/>
      <c r="BQ5" s="384"/>
      <c r="BR5" s="384"/>
      <c r="BS5" s="384"/>
      <c r="BT5" s="384"/>
      <c r="BU5" s="385"/>
      <c r="BV5" s="383">
        <v>13023080</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97.4</v>
      </c>
      <c r="CU5" s="354"/>
      <c r="CV5" s="354"/>
      <c r="CW5" s="354"/>
      <c r="CX5" s="354"/>
      <c r="CY5" s="354"/>
      <c r="CZ5" s="354"/>
      <c r="DA5" s="355"/>
      <c r="DB5" s="353">
        <v>98.3</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928891</v>
      </c>
      <c r="BO6" s="384"/>
      <c r="BP6" s="384"/>
      <c r="BQ6" s="384"/>
      <c r="BR6" s="384"/>
      <c r="BS6" s="384"/>
      <c r="BT6" s="384"/>
      <c r="BU6" s="385"/>
      <c r="BV6" s="383">
        <v>596183</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106.3</v>
      </c>
      <c r="CU6" s="530"/>
      <c r="CV6" s="530"/>
      <c r="CW6" s="530"/>
      <c r="CX6" s="530"/>
      <c r="CY6" s="530"/>
      <c r="CZ6" s="530"/>
      <c r="DA6" s="531"/>
      <c r="DB6" s="529">
        <v>107.3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419925</v>
      </c>
      <c r="BO7" s="384"/>
      <c r="BP7" s="384"/>
      <c r="BQ7" s="384"/>
      <c r="BR7" s="384"/>
      <c r="BS7" s="384"/>
      <c r="BT7" s="384"/>
      <c r="BU7" s="385"/>
      <c r="BV7" s="383">
        <v>148203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8086662</v>
      </c>
      <c r="CU7" s="384"/>
      <c r="CV7" s="384"/>
      <c r="CW7" s="384"/>
      <c r="CX7" s="384"/>
      <c r="CY7" s="384"/>
      <c r="CZ7" s="384"/>
      <c r="DA7" s="385"/>
      <c r="DB7" s="383">
        <v>8152051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508966</v>
      </c>
      <c r="BO8" s="384"/>
      <c r="BP8" s="384"/>
      <c r="BQ8" s="384"/>
      <c r="BR8" s="384"/>
      <c r="BS8" s="384"/>
      <c r="BT8" s="384"/>
      <c r="BU8" s="385"/>
      <c r="BV8" s="383">
        <v>447980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0.56000000000000005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31158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60986</v>
      </c>
      <c r="BO9" s="384"/>
      <c r="BP9" s="384"/>
      <c r="BQ9" s="384"/>
      <c r="BR9" s="384"/>
      <c r="BS9" s="384"/>
      <c r="BT9" s="384"/>
      <c r="BU9" s="385"/>
      <c r="BV9" s="383">
        <v>26294</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32475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631956</v>
      </c>
      <c r="BO10" s="384"/>
      <c r="BP10" s="384"/>
      <c r="BQ10" s="384"/>
      <c r="BR10" s="384"/>
      <c r="BS10" s="384"/>
      <c r="BT10" s="384"/>
      <c r="BU10" s="385"/>
      <c r="BV10" s="383">
        <v>410335</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76</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30660</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v>392000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30321</v>
      </c>
      <c r="S13" s="485"/>
      <c r="T13" s="485"/>
      <c r="U13" s="485"/>
      <c r="V13" s="486"/>
      <c r="W13" s="472" t="s">
        <v>121</v>
      </c>
      <c r="X13" s="396"/>
      <c r="Y13" s="396"/>
      <c r="Z13" s="396"/>
      <c r="AA13" s="396"/>
      <c r="AB13" s="397"/>
      <c r="AC13" s="359">
        <v>255</v>
      </c>
      <c r="AD13" s="360"/>
      <c r="AE13" s="360"/>
      <c r="AF13" s="360"/>
      <c r="AG13" s="361"/>
      <c r="AH13" s="359">
        <v>399</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-107058</v>
      </c>
      <c r="BO13" s="384"/>
      <c r="BP13" s="384"/>
      <c r="BQ13" s="384"/>
      <c r="BR13" s="384"/>
      <c r="BS13" s="384"/>
      <c r="BT13" s="384"/>
      <c r="BU13" s="385"/>
      <c r="BV13" s="383">
        <v>44629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30931</v>
      </c>
      <c r="S14" s="485"/>
      <c r="T14" s="485"/>
      <c r="U14" s="485"/>
      <c r="V14" s="486"/>
      <c r="W14" s="487"/>
      <c r="X14" s="399"/>
      <c r="Y14" s="399"/>
      <c r="Z14" s="399"/>
      <c r="AA14" s="399"/>
      <c r="AB14" s="400"/>
      <c r="AC14" s="477">
        <v>2</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111.2</v>
      </c>
      <c r="CU14" s="456"/>
      <c r="CV14" s="456"/>
      <c r="CW14" s="456"/>
      <c r="CX14" s="456"/>
      <c r="CY14" s="456"/>
      <c r="CZ14" s="456"/>
      <c r="DA14" s="457"/>
      <c r="DB14" s="488">
        <v>106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30603</v>
      </c>
      <c r="S15" s="485"/>
      <c r="T15" s="485"/>
      <c r="U15" s="485"/>
      <c r="V15" s="486"/>
      <c r="W15" s="472" t="s">
        <v>128</v>
      </c>
      <c r="X15" s="396"/>
      <c r="Y15" s="396"/>
      <c r="Z15" s="396"/>
      <c r="AA15" s="396"/>
      <c r="AB15" s="397"/>
      <c r="AC15" s="359">
        <v>4454</v>
      </c>
      <c r="AD15" s="360"/>
      <c r="AE15" s="360"/>
      <c r="AF15" s="360"/>
      <c r="AG15" s="361"/>
      <c r="AH15" s="359">
        <v>5159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3477922</v>
      </c>
      <c r="BO15" s="379"/>
      <c r="BP15" s="379"/>
      <c r="BQ15" s="379"/>
      <c r="BR15" s="379"/>
      <c r="BS15" s="379"/>
      <c r="BT15" s="379"/>
      <c r="BU15" s="380"/>
      <c r="BV15" s="378">
        <v>3565655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34.200000000000003</v>
      </c>
      <c r="AD16" s="478"/>
      <c r="AE16" s="478"/>
      <c r="AF16" s="478"/>
      <c r="AG16" s="479"/>
      <c r="AH16" s="477">
        <v>35.200000000000003</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6377089</v>
      </c>
      <c r="BO16" s="384"/>
      <c r="BP16" s="384"/>
      <c r="BQ16" s="384"/>
      <c r="BR16" s="384"/>
      <c r="BS16" s="384"/>
      <c r="BT16" s="384"/>
      <c r="BU16" s="385"/>
      <c r="BV16" s="383">
        <v>6410764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8325</v>
      </c>
      <c r="AD17" s="360"/>
      <c r="AE17" s="360"/>
      <c r="AF17" s="360"/>
      <c r="AG17" s="361"/>
      <c r="AH17" s="359">
        <v>8932</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4475225</v>
      </c>
      <c r="BO17" s="384"/>
      <c r="BP17" s="384"/>
      <c r="BQ17" s="384"/>
      <c r="BR17" s="384"/>
      <c r="BS17" s="384"/>
      <c r="BT17" s="384"/>
      <c r="BU17" s="385"/>
      <c r="BV17" s="383">
        <v>4615847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90.4</v>
      </c>
      <c r="M18" s="448"/>
      <c r="N18" s="448"/>
      <c r="O18" s="448"/>
      <c r="P18" s="448"/>
      <c r="Q18" s="448"/>
      <c r="R18" s="449"/>
      <c r="S18" s="449"/>
      <c r="T18" s="449"/>
      <c r="U18" s="449"/>
      <c r="V18" s="450"/>
      <c r="W18" s="464"/>
      <c r="X18" s="465"/>
      <c r="Y18" s="465"/>
      <c r="Z18" s="465"/>
      <c r="AA18" s="465"/>
      <c r="AB18" s="473"/>
      <c r="AC18" s="347">
        <v>63.9</v>
      </c>
      <c r="AD18" s="348"/>
      <c r="AE18" s="348"/>
      <c r="AF18" s="348"/>
      <c r="AG18" s="451"/>
      <c r="AH18" s="347">
        <v>61</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8123490</v>
      </c>
      <c r="BO18" s="384"/>
      <c r="BP18" s="384"/>
      <c r="BQ18" s="384"/>
      <c r="BR18" s="384"/>
      <c r="BS18" s="384"/>
      <c r="BT18" s="384"/>
      <c r="BU18" s="385"/>
      <c r="BV18" s="383">
        <v>8018772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345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10975042</v>
      </c>
      <c r="BO19" s="384"/>
      <c r="BP19" s="384"/>
      <c r="BQ19" s="384"/>
      <c r="BR19" s="384"/>
      <c r="BS19" s="384"/>
      <c r="BT19" s="384"/>
      <c r="BU19" s="385"/>
      <c r="BV19" s="383">
        <v>10102414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12141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14057040</v>
      </c>
      <c r="BO23" s="384"/>
      <c r="BP23" s="384"/>
      <c r="BQ23" s="384"/>
      <c r="BR23" s="384"/>
      <c r="BS23" s="384"/>
      <c r="BT23" s="384"/>
      <c r="BU23" s="385"/>
      <c r="BV23" s="383">
        <v>13889764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8200</v>
      </c>
      <c r="R24" s="360"/>
      <c r="S24" s="360"/>
      <c r="T24" s="360"/>
      <c r="U24" s="360"/>
      <c r="V24" s="361"/>
      <c r="W24" s="425"/>
      <c r="X24" s="416"/>
      <c r="Y24" s="417"/>
      <c r="Z24" s="356" t="s">
        <v>151</v>
      </c>
      <c r="AA24" s="357"/>
      <c r="AB24" s="357"/>
      <c r="AC24" s="357"/>
      <c r="AD24" s="357"/>
      <c r="AE24" s="357"/>
      <c r="AF24" s="357"/>
      <c r="AG24" s="358"/>
      <c r="AH24" s="359">
        <v>204</v>
      </c>
      <c r="AI24" s="360"/>
      <c r="AJ24" s="360"/>
      <c r="AK24" s="360"/>
      <c r="AL24" s="361"/>
      <c r="AM24" s="359">
        <v>626688</v>
      </c>
      <c r="AN24" s="360"/>
      <c r="AO24" s="360"/>
      <c r="AP24" s="360"/>
      <c r="AQ24" s="360"/>
      <c r="AR24" s="361"/>
      <c r="AS24" s="359">
        <v>3072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12817402</v>
      </c>
      <c r="BO24" s="384"/>
      <c r="BP24" s="384"/>
      <c r="BQ24" s="384"/>
      <c r="BR24" s="384"/>
      <c r="BS24" s="384"/>
      <c r="BT24" s="384"/>
      <c r="BU24" s="385"/>
      <c r="BV24" s="383">
        <v>12542535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7180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577079</v>
      </c>
      <c r="BO25" s="379"/>
      <c r="BP25" s="379"/>
      <c r="BQ25" s="379"/>
      <c r="BR25" s="379"/>
      <c r="BS25" s="379"/>
      <c r="BT25" s="379"/>
      <c r="BU25" s="380"/>
      <c r="BV25" s="378">
        <v>2331672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6370</v>
      </c>
      <c r="R26" s="360"/>
      <c r="S26" s="360"/>
      <c r="T26" s="360"/>
      <c r="U26" s="360"/>
      <c r="V26" s="361"/>
      <c r="W26" s="425"/>
      <c r="X26" s="416"/>
      <c r="Y26" s="417"/>
      <c r="Z26" s="356" t="s">
        <v>157</v>
      </c>
      <c r="AA26" s="438"/>
      <c r="AB26" s="438"/>
      <c r="AC26" s="438"/>
      <c r="AD26" s="438"/>
      <c r="AE26" s="438"/>
      <c r="AF26" s="438"/>
      <c r="AG26" s="439"/>
      <c r="AH26" s="359">
        <v>37</v>
      </c>
      <c r="AI26" s="360"/>
      <c r="AJ26" s="360"/>
      <c r="AK26" s="360"/>
      <c r="AL26" s="361"/>
      <c r="AM26" s="359">
        <v>100344</v>
      </c>
      <c r="AN26" s="360"/>
      <c r="AO26" s="360"/>
      <c r="AP26" s="360"/>
      <c r="AQ26" s="360"/>
      <c r="AR26" s="361"/>
      <c r="AS26" s="359">
        <v>2712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5030</v>
      </c>
      <c r="R27" s="360"/>
      <c r="S27" s="360"/>
      <c r="T27" s="360"/>
      <c r="U27" s="360"/>
      <c r="V27" s="361"/>
      <c r="W27" s="425"/>
      <c r="X27" s="416"/>
      <c r="Y27" s="417"/>
      <c r="Z27" s="356" t="s">
        <v>160</v>
      </c>
      <c r="AA27" s="357"/>
      <c r="AB27" s="357"/>
      <c r="AC27" s="357"/>
      <c r="AD27" s="357"/>
      <c r="AE27" s="357"/>
      <c r="AF27" s="357"/>
      <c r="AG27" s="358"/>
      <c r="AH27" s="359">
        <v>24</v>
      </c>
      <c r="AI27" s="360"/>
      <c r="AJ27" s="360"/>
      <c r="AK27" s="360"/>
      <c r="AL27" s="361"/>
      <c r="AM27" s="359">
        <v>73044</v>
      </c>
      <c r="AN27" s="360"/>
      <c r="AO27" s="360"/>
      <c r="AP27" s="360"/>
      <c r="AQ27" s="360"/>
      <c r="AR27" s="361"/>
      <c r="AS27" s="359">
        <v>3044</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4310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2636287</v>
      </c>
      <c r="BO28" s="379"/>
      <c r="BP28" s="379"/>
      <c r="BQ28" s="379"/>
      <c r="BR28" s="379"/>
      <c r="BS28" s="379"/>
      <c r="BT28" s="379"/>
      <c r="BU28" s="380"/>
      <c r="BV28" s="378">
        <v>2804331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12</v>
      </c>
      <c r="M29" s="360"/>
      <c r="N29" s="360"/>
      <c r="O29" s="360"/>
      <c r="P29" s="361"/>
      <c r="Q29" s="359">
        <v>3920</v>
      </c>
      <c r="R29" s="360"/>
      <c r="S29" s="360"/>
      <c r="T29" s="360"/>
      <c r="U29" s="360"/>
      <c r="V29" s="361"/>
      <c r="W29" s="426"/>
      <c r="X29" s="427"/>
      <c r="Y29" s="428"/>
      <c r="Z29" s="356" t="s">
        <v>167</v>
      </c>
      <c r="AA29" s="357"/>
      <c r="AB29" s="357"/>
      <c r="AC29" s="357"/>
      <c r="AD29" s="357"/>
      <c r="AE29" s="357"/>
      <c r="AF29" s="357"/>
      <c r="AG29" s="358"/>
      <c r="AH29" s="359">
        <v>228</v>
      </c>
      <c r="AI29" s="360"/>
      <c r="AJ29" s="360"/>
      <c r="AK29" s="360"/>
      <c r="AL29" s="361"/>
      <c r="AM29" s="359">
        <v>699732</v>
      </c>
      <c r="AN29" s="360"/>
      <c r="AO29" s="360"/>
      <c r="AP29" s="360"/>
      <c r="AQ29" s="360"/>
      <c r="AR29" s="361"/>
      <c r="AS29" s="359">
        <v>3069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90084</v>
      </c>
      <c r="BO29" s="384"/>
      <c r="BP29" s="384"/>
      <c r="BQ29" s="384"/>
      <c r="BR29" s="384"/>
      <c r="BS29" s="384"/>
      <c r="BT29" s="384"/>
      <c r="BU29" s="385"/>
      <c r="BV29" s="383">
        <v>89939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967519</v>
      </c>
      <c r="BO30" s="387"/>
      <c r="BP30" s="387"/>
      <c r="BQ30" s="387"/>
      <c r="BR30" s="387"/>
      <c r="BS30" s="387"/>
      <c r="BT30" s="387"/>
      <c r="BU30" s="388"/>
      <c r="BV30" s="386">
        <v>1092079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安室ダム水道用水供給企業団</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あいおいアクアポリス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看護専門学校特別会計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西播磨水道企業団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西はりま消防組合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60" zoomScaleNormal="60"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14034</v>
      </c>
      <c r="J41" s="83">
        <v>13725</v>
      </c>
      <c r="K41" s="83">
        <v>13646</v>
      </c>
      <c r="L41" s="83">
        <v>13890</v>
      </c>
      <c r="M41" s="84">
        <v>14057</v>
      </c>
    </row>
    <row r="42" spans="2:13" ht="27.75" customHeight="1">
      <c r="B42" s="1171"/>
      <c r="C42" s="1172"/>
      <c r="D42" s="85"/>
      <c r="E42" s="1175" t="s">
        <v>26</v>
      </c>
      <c r="F42" s="1175"/>
      <c r="G42" s="1175"/>
      <c r="H42" s="1176"/>
      <c r="I42" s="86">
        <v>1255</v>
      </c>
      <c r="J42" s="87">
        <v>978</v>
      </c>
      <c r="K42" s="87">
        <v>985</v>
      </c>
      <c r="L42" s="87" t="s">
        <v>476</v>
      </c>
      <c r="M42" s="88" t="s">
        <v>476</v>
      </c>
    </row>
    <row r="43" spans="2:13" ht="27.75" customHeight="1">
      <c r="B43" s="1171"/>
      <c r="C43" s="1172"/>
      <c r="D43" s="85"/>
      <c r="E43" s="1175" t="s">
        <v>27</v>
      </c>
      <c r="F43" s="1175"/>
      <c r="G43" s="1175"/>
      <c r="H43" s="1176"/>
      <c r="I43" s="86">
        <v>21147</v>
      </c>
      <c r="J43" s="87">
        <v>20212</v>
      </c>
      <c r="K43" s="87">
        <v>19499</v>
      </c>
      <c r="L43" s="87">
        <v>18895</v>
      </c>
      <c r="M43" s="88">
        <v>18247</v>
      </c>
    </row>
    <row r="44" spans="2:13" ht="27.75" customHeight="1">
      <c r="B44" s="1171"/>
      <c r="C44" s="1172"/>
      <c r="D44" s="85"/>
      <c r="E44" s="1175" t="s">
        <v>28</v>
      </c>
      <c r="F44" s="1175"/>
      <c r="G44" s="1175"/>
      <c r="H44" s="1176"/>
      <c r="I44" s="86">
        <v>349</v>
      </c>
      <c r="J44" s="87">
        <v>321</v>
      </c>
      <c r="K44" s="87">
        <v>292</v>
      </c>
      <c r="L44" s="87">
        <v>263</v>
      </c>
      <c r="M44" s="88">
        <v>233</v>
      </c>
    </row>
    <row r="45" spans="2:13" ht="27.75" customHeight="1">
      <c r="B45" s="1171"/>
      <c r="C45" s="1172"/>
      <c r="D45" s="85"/>
      <c r="E45" s="1175" t="s">
        <v>29</v>
      </c>
      <c r="F45" s="1175"/>
      <c r="G45" s="1175"/>
      <c r="H45" s="1176"/>
      <c r="I45" s="86">
        <v>2401</v>
      </c>
      <c r="J45" s="87">
        <v>2332</v>
      </c>
      <c r="K45" s="87">
        <v>2249</v>
      </c>
      <c r="L45" s="87">
        <v>1944</v>
      </c>
      <c r="M45" s="88">
        <v>1752</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4528</v>
      </c>
      <c r="J49" s="87">
        <v>4790</v>
      </c>
      <c r="K49" s="87">
        <v>4753</v>
      </c>
      <c r="L49" s="87">
        <v>4416</v>
      </c>
      <c r="M49" s="88">
        <v>4084</v>
      </c>
    </row>
    <row r="50" spans="2:13" ht="27.75" customHeight="1">
      <c r="B50" s="1171"/>
      <c r="C50" s="1172"/>
      <c r="D50" s="85"/>
      <c r="E50" s="1175" t="s">
        <v>35</v>
      </c>
      <c r="F50" s="1175"/>
      <c r="G50" s="1175"/>
      <c r="H50" s="1176"/>
      <c r="I50" s="86">
        <v>2381</v>
      </c>
      <c r="J50" s="87">
        <v>2259</v>
      </c>
      <c r="K50" s="87">
        <v>2651</v>
      </c>
      <c r="L50" s="87">
        <v>3213</v>
      </c>
      <c r="M50" s="88">
        <v>2889</v>
      </c>
    </row>
    <row r="51" spans="2:13" ht="27.75" customHeight="1">
      <c r="B51" s="1173"/>
      <c r="C51" s="1174"/>
      <c r="D51" s="85"/>
      <c r="E51" s="1175" t="s">
        <v>36</v>
      </c>
      <c r="F51" s="1175"/>
      <c r="G51" s="1175"/>
      <c r="H51" s="1176"/>
      <c r="I51" s="86">
        <v>21541</v>
      </c>
      <c r="J51" s="87">
        <v>21230</v>
      </c>
      <c r="K51" s="87">
        <v>20926</v>
      </c>
      <c r="L51" s="87">
        <v>20507</v>
      </c>
      <c r="M51" s="88">
        <v>20240</v>
      </c>
    </row>
    <row r="52" spans="2:13" ht="27.75" customHeight="1" thickBot="1">
      <c r="B52" s="1177" t="s">
        <v>21</v>
      </c>
      <c r="C52" s="1178"/>
      <c r="D52" s="90"/>
      <c r="E52" s="1179" t="s">
        <v>37</v>
      </c>
      <c r="F52" s="1179"/>
      <c r="G52" s="1179"/>
      <c r="H52" s="1180"/>
      <c r="I52" s="91">
        <v>10736</v>
      </c>
      <c r="J52" s="92">
        <v>9289</v>
      </c>
      <c r="K52" s="92">
        <v>8342</v>
      </c>
      <c r="L52" s="92">
        <v>6857</v>
      </c>
      <c r="M52" s="93">
        <v>7076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30359</v>
      </c>
      <c r="E3" s="116"/>
      <c r="F3" s="117">
        <v>50545</v>
      </c>
      <c r="G3" s="118"/>
      <c r="H3" s="119"/>
    </row>
    <row r="4" spans="1:8">
      <c r="A4" s="120"/>
      <c r="B4" s="121"/>
      <c r="C4" s="122"/>
      <c r="D4" s="123">
        <v>22446</v>
      </c>
      <c r="E4" s="124"/>
      <c r="F4" s="125">
        <v>28740</v>
      </c>
      <c r="G4" s="126"/>
      <c r="H4" s="127"/>
    </row>
    <row r="5" spans="1:8">
      <c r="A5" s="108" t="s">
        <v>508</v>
      </c>
      <c r="B5" s="113"/>
      <c r="C5" s="114"/>
      <c r="D5" s="115">
        <v>45522</v>
      </c>
      <c r="E5" s="116"/>
      <c r="F5" s="117">
        <v>49094</v>
      </c>
      <c r="G5" s="118"/>
      <c r="H5" s="119"/>
    </row>
    <row r="6" spans="1:8">
      <c r="A6" s="120"/>
      <c r="B6" s="121"/>
      <c r="C6" s="122"/>
      <c r="D6" s="123">
        <v>39207</v>
      </c>
      <c r="E6" s="124"/>
      <c r="F6" s="125">
        <v>27415</v>
      </c>
      <c r="G6" s="126"/>
      <c r="H6" s="127"/>
    </row>
    <row r="7" spans="1:8">
      <c r="A7" s="108" t="s">
        <v>509</v>
      </c>
      <c r="B7" s="113"/>
      <c r="C7" s="114"/>
      <c r="D7" s="115">
        <v>44617</v>
      </c>
      <c r="E7" s="116"/>
      <c r="F7" s="117">
        <v>60245</v>
      </c>
      <c r="G7" s="118"/>
      <c r="H7" s="119"/>
    </row>
    <row r="8" spans="1:8">
      <c r="A8" s="120"/>
      <c r="B8" s="121"/>
      <c r="C8" s="122"/>
      <c r="D8" s="123">
        <v>37487</v>
      </c>
      <c r="E8" s="124"/>
      <c r="F8" s="125">
        <v>33678</v>
      </c>
      <c r="G8" s="126"/>
      <c r="H8" s="127"/>
    </row>
    <row r="9" spans="1:8">
      <c r="A9" s="108" t="s">
        <v>510</v>
      </c>
      <c r="B9" s="113"/>
      <c r="C9" s="114"/>
      <c r="D9" s="115">
        <v>35005</v>
      </c>
      <c r="E9" s="116"/>
      <c r="F9" s="117">
        <v>68386</v>
      </c>
      <c r="G9" s="118"/>
      <c r="H9" s="119"/>
    </row>
    <row r="10" spans="1:8">
      <c r="A10" s="120"/>
      <c r="B10" s="121"/>
      <c r="C10" s="122"/>
      <c r="D10" s="123">
        <v>28691</v>
      </c>
      <c r="E10" s="124"/>
      <c r="F10" s="125">
        <v>35121</v>
      </c>
      <c r="G10" s="126"/>
      <c r="H10" s="127"/>
    </row>
    <row r="11" spans="1:8">
      <c r="A11" s="108" t="s">
        <v>511</v>
      </c>
      <c r="B11" s="113"/>
      <c r="C11" s="114"/>
      <c r="D11" s="115">
        <v>58606</v>
      </c>
      <c r="E11" s="116"/>
      <c r="F11" s="117">
        <v>81305</v>
      </c>
      <c r="G11" s="118"/>
      <c r="H11" s="119"/>
    </row>
    <row r="12" spans="1:8">
      <c r="A12" s="120"/>
      <c r="B12" s="121"/>
      <c r="C12" s="128"/>
      <c r="D12" s="123">
        <v>33288</v>
      </c>
      <c r="E12" s="124"/>
      <c r="F12" s="125">
        <v>48720</v>
      </c>
      <c r="G12" s="126"/>
      <c r="H12" s="127"/>
    </row>
    <row r="13" spans="1:8">
      <c r="A13" s="108"/>
      <c r="B13" s="113"/>
      <c r="C13" s="129"/>
      <c r="D13" s="130">
        <v>42822</v>
      </c>
      <c r="E13" s="131"/>
      <c r="F13" s="132">
        <v>61915</v>
      </c>
      <c r="G13" s="133"/>
      <c r="H13" s="119"/>
    </row>
    <row r="14" spans="1:8">
      <c r="A14" s="120"/>
      <c r="B14" s="121"/>
      <c r="C14" s="122"/>
      <c r="D14" s="123">
        <v>32224</v>
      </c>
      <c r="E14" s="124"/>
      <c r="F14" s="125">
        <v>34735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5.38</v>
      </c>
      <c r="C19" s="134">
        <f>ROUND(VALUE(SUBSTITUTE(実質収支比率等に係る経年分析!G$48,"▲","-")),2)</f>
        <v>4.24</v>
      </c>
      <c r="D19" s="134">
        <f>ROUND(VALUE(SUBSTITUTE(実質収支比率等に係る経年分析!H$48,"▲","-")),2)</f>
        <v>5.14</v>
      </c>
      <c r="E19" s="134">
        <f>ROUND(VALUE(SUBSTITUTE(実質収支比率等に係る経年分析!I$48,"▲","-")),2)</f>
        <v>5.5</v>
      </c>
      <c r="F19" s="134">
        <f>ROUND(VALUE(SUBSTITUTE(実質収支比率等に係る経年分析!J$48,"▲","-")),2)</f>
        <v>6.29</v>
      </c>
    </row>
    <row r="20" spans="1:11">
      <c r="A20" s="134" t="s">
        <v>42</v>
      </c>
      <c r="B20" s="134">
        <f>ROUND(VALUE(SUBSTITUTE(実質収支比率等に係る経年分析!F$47,"▲","-")),2)</f>
        <v>30.56</v>
      </c>
      <c r="C20" s="134">
        <f>ROUND(VALUE(SUBSTITUTE(実質収支比率等に係る経年分析!G$47,"▲","-")),2)</f>
        <v>33.86</v>
      </c>
      <c r="D20" s="134">
        <f>ROUND(VALUE(SUBSTITUTE(実質収支比率等に係る経年分析!H$47,"▲","-")),2)</f>
        <v>33.979999999999997</v>
      </c>
      <c r="E20" s="134">
        <f>ROUND(VALUE(SUBSTITUTE(実質収支比率等に係る経年分析!I$47,"▲","-")),2)</f>
        <v>34.4</v>
      </c>
      <c r="F20" s="134">
        <f>ROUND(VALUE(SUBSTITUTE(実質収支比率等に係る経年分析!J$47,"▲","-")),2)</f>
        <v>32.6</v>
      </c>
    </row>
    <row r="21" spans="1:11">
      <c r="A21" s="134" t="s">
        <v>43</v>
      </c>
      <c r="B21" s="134">
        <f>IF(ISNUMBER(VALUE(SUBSTITUTE(実質収支比率等に係る経年分析!F$49,"▲","-"))),ROUND(VALUE(SUBSTITUTE(実質収支比率等に係る経年分析!F$49,"▲","-")),2),NA())</f>
        <v>12.64</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-1.32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看護専門学校特別会計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f>IF(ROUND(VALUE(SUBSTITUTE(連結実質赤字比率に係る赤字・黒字の構成分析!I$38,"▲", "-")), 2) &lt; 0, ABS(ROUND(VALUE(SUBSTITUTE(連結実質赤字比率に係る赤字・黒字の構成分析!I$38,"▲", "-")), 2)), NA())</f>
        <v>0.01</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2.4900000000000002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4.2300000000000004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2053</v>
      </c>
      <c r="E42" s="136"/>
      <c r="F42" s="136"/>
      <c r="G42" s="136">
        <f>'実質公債費比率（分子）の構造'!L$52</f>
        <v>2069</v>
      </c>
      <c r="H42" s="136"/>
      <c r="I42" s="136"/>
      <c r="J42" s="136">
        <f>'実質公債費比率（分子）の構造'!M$52</f>
        <v>2043</v>
      </c>
      <c r="K42" s="136"/>
      <c r="L42" s="136"/>
      <c r="M42" s="136">
        <f>'実質公債費比率（分子）の構造'!N$52</f>
        <v>2020</v>
      </c>
      <c r="N42" s="136"/>
      <c r="O42" s="136"/>
      <c r="P42" s="136">
        <f>'実質公債費比率（分子）の構造'!O$52</f>
        <v>2060</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12</v>
      </c>
      <c r="C45" s="136"/>
      <c r="D45" s="136"/>
      <c r="E45" s="136">
        <f>'実質公債費比率（分子）の構造'!L$49</f>
        <v>12</v>
      </c>
      <c r="F45" s="136"/>
      <c r="G45" s="136"/>
      <c r="H45" s="136">
        <f>'実質公債費比率（分子）の構造'!M$49</f>
        <v>13</v>
      </c>
      <c r="I45" s="136"/>
      <c r="J45" s="136"/>
      <c r="K45" s="136">
        <f>'実質公債費比率（分子）の構造'!N$49</f>
        <v>13</v>
      </c>
      <c r="L45" s="136"/>
      <c r="M45" s="136"/>
      <c r="N45" s="136">
        <f>'実質公債費比率（分子）の構造'!O$49</f>
        <v>14</v>
      </c>
      <c r="O45" s="136"/>
      <c r="P45" s="136"/>
    </row>
    <row r="46" spans="1:16">
      <c r="A46" s="136" t="s">
        <v>53</v>
      </c>
      <c r="B46" s="136">
        <f>'実質公債費比率（分子）の構造'!K$48</f>
        <v>1322</v>
      </c>
      <c r="C46" s="136"/>
      <c r="D46" s="136"/>
      <c r="E46" s="136">
        <f>'実質公債費比率（分子）の構造'!L$48</f>
        <v>1325</v>
      </c>
      <c r="F46" s="136"/>
      <c r="G46" s="136"/>
      <c r="H46" s="136">
        <f>'実質公債費比率（分子）の構造'!M$48</f>
        <v>1336</v>
      </c>
      <c r="I46" s="136"/>
      <c r="J46" s="136"/>
      <c r="K46" s="136">
        <f>'実質公債費比率（分子）の構造'!N$48</f>
        <v>1354</v>
      </c>
      <c r="L46" s="136"/>
      <c r="M46" s="136"/>
      <c r="N46" s="136">
        <f>'実質公債費比率（分子）の構造'!O$48</f>
        <v>1366</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1469</v>
      </c>
      <c r="C49" s="136"/>
      <c r="D49" s="136"/>
      <c r="E49" s="136">
        <f>'実質公債費比率（分子）の構造'!L$45</f>
        <v>1466</v>
      </c>
      <c r="F49" s="136"/>
      <c r="G49" s="136"/>
      <c r="H49" s="136">
        <f>'実質公債費比率（分子）の構造'!M$45</f>
        <v>1483</v>
      </c>
      <c r="I49" s="136"/>
      <c r="J49" s="136"/>
      <c r="K49" s="136">
        <f>'実質公債費比率（分子）の構造'!N$45</f>
        <v>1499</v>
      </c>
      <c r="L49" s="136"/>
      <c r="M49" s="136"/>
      <c r="N49" s="136">
        <f>'実質公債費比率（分子）の構造'!O$45</f>
        <v>1563</v>
      </c>
      <c r="O49" s="136"/>
      <c r="P49" s="136"/>
    </row>
    <row r="50" spans="1:16">
      <c r="A50" s="136" t="s">
        <v>57</v>
      </c>
      <c r="B50" s="136" t="e">
        <f>NA()</f>
        <v>#N/A</v>
      </c>
      <c r="C50" s="136">
        <f>IF(ISNUMBER('実質公債費比率（分子）の構造'!K$53),'実質公債費比率（分子）の構造'!K$53,NA())</f>
        <v>750</v>
      </c>
      <c r="D50" s="136" t="e">
        <f>NA()</f>
        <v>#N/A</v>
      </c>
      <c r="E50" s="136" t="e">
        <f>NA()</f>
        <v>#N/A</v>
      </c>
      <c r="F50" s="136">
        <f>IF(ISNUMBER('実質公債費比率（分子）の構造'!L$53),'実質公債費比率（分子）の構造'!L$53,NA())</f>
        <v>734</v>
      </c>
      <c r="G50" s="136" t="e">
        <f>NA()</f>
        <v>#N/A</v>
      </c>
      <c r="H50" s="136" t="e">
        <f>NA()</f>
        <v>#N/A</v>
      </c>
      <c r="I50" s="136">
        <f>IF(ISNUMBER('実質公債費比率（分子）の構造'!M$53),'実質公債費比率（分子）の構造'!M$53,NA())</f>
        <v>789</v>
      </c>
      <c r="J50" s="136" t="e">
        <f>NA()</f>
        <v>#N/A</v>
      </c>
      <c r="K50" s="136" t="e">
        <f>NA()</f>
        <v>#N/A</v>
      </c>
      <c r="L50" s="136">
        <f>IF(ISNUMBER('実質公債費比率（分子）の構造'!N$53),'実質公債費比率（分子）の構造'!N$53,NA())</f>
        <v>846</v>
      </c>
      <c r="M50" s="136" t="e">
        <f>NA()</f>
        <v>#N/A</v>
      </c>
      <c r="N50" s="136" t="e">
        <f>NA()</f>
        <v>#N/A</v>
      </c>
      <c r="O50" s="136">
        <f>IF(ISNUMBER('実質公債費比率（分子）の構造'!O$53),'実質公債費比率（分子）の構造'!O$53,NA())</f>
        <v>883</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21541</v>
      </c>
      <c r="E56" s="135"/>
      <c r="F56" s="135"/>
      <c r="G56" s="135">
        <f>'将来負担比率（分子）の構造'!J$51</f>
        <v>21230</v>
      </c>
      <c r="H56" s="135"/>
      <c r="I56" s="135"/>
      <c r="J56" s="135">
        <f>'将来負担比率（分子）の構造'!K$51</f>
        <v>20926</v>
      </c>
      <c r="K56" s="135"/>
      <c r="L56" s="135"/>
      <c r="M56" s="135">
        <f>'将来負担比率（分子）の構造'!L$51</f>
        <v>20507</v>
      </c>
      <c r="N56" s="135"/>
      <c r="O56" s="135"/>
      <c r="P56" s="135">
        <f>'将来負担比率（分子）の構造'!M$51</f>
        <v>20240</v>
      </c>
    </row>
    <row r="57" spans="1:16">
      <c r="A57" s="135" t="s">
        <v>35</v>
      </c>
      <c r="B57" s="135"/>
      <c r="C57" s="135"/>
      <c r="D57" s="135">
        <f>'将来負担比率（分子）の構造'!I$50</f>
        <v>2381</v>
      </c>
      <c r="E57" s="135"/>
      <c r="F57" s="135"/>
      <c r="G57" s="135">
        <f>'将来負担比率（分子）の構造'!J$50</f>
        <v>2259</v>
      </c>
      <c r="H57" s="135"/>
      <c r="I57" s="135"/>
      <c r="J57" s="135">
        <f>'将来負担比率（分子）の構造'!K$50</f>
        <v>2651</v>
      </c>
      <c r="K57" s="135"/>
      <c r="L57" s="135"/>
      <c r="M57" s="135">
        <f>'将来負担比率（分子）の構造'!L$50</f>
        <v>3213</v>
      </c>
      <c r="N57" s="135"/>
      <c r="O57" s="135"/>
      <c r="P57" s="135">
        <f>'将来負担比率（分子）の構造'!M$50</f>
        <v>2889</v>
      </c>
    </row>
    <row r="58" spans="1:16">
      <c r="A58" s="135" t="s">
        <v>34</v>
      </c>
      <c r="B58" s="135"/>
      <c r="C58" s="135"/>
      <c r="D58" s="135">
        <f>'将来負担比率（分子）の構造'!I$49</f>
        <v>4528</v>
      </c>
      <c r="E58" s="135"/>
      <c r="F58" s="135"/>
      <c r="G58" s="135">
        <f>'将来負担比率（分子）の構造'!J$49</f>
        <v>4790</v>
      </c>
      <c r="H58" s="135"/>
      <c r="I58" s="135"/>
      <c r="J58" s="135">
        <f>'将来負担比率（分子）の構造'!K$49</f>
        <v>4753</v>
      </c>
      <c r="K58" s="135"/>
      <c r="L58" s="135"/>
      <c r="M58" s="135">
        <f>'将来負担比率（分子）の構造'!L$49</f>
        <v>4416</v>
      </c>
      <c r="N58" s="135"/>
      <c r="O58" s="135"/>
      <c r="P58" s="135">
        <f>'将来負担比率（分子）の構造'!M$49</f>
        <v>4084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2401</v>
      </c>
      <c r="C62" s="135"/>
      <c r="D62" s="135"/>
      <c r="E62" s="135">
        <f>'将来負担比率（分子）の構造'!J$45</f>
        <v>2332</v>
      </c>
      <c r="F62" s="135"/>
      <c r="G62" s="135"/>
      <c r="H62" s="135">
        <f>'将来負担比率（分子）の構造'!K$45</f>
        <v>2249</v>
      </c>
      <c r="I62" s="135"/>
      <c r="J62" s="135"/>
      <c r="K62" s="135">
        <f>'将来負担比率（分子）の構造'!L$45</f>
        <v>1944</v>
      </c>
      <c r="L62" s="135"/>
      <c r="M62" s="135"/>
      <c r="N62" s="135">
        <f>'将来負担比率（分子）の構造'!M$45</f>
        <v>1752</v>
      </c>
      <c r="O62" s="135"/>
      <c r="P62" s="135"/>
    </row>
    <row r="63" spans="1:16">
      <c r="A63" s="135" t="s">
        <v>28</v>
      </c>
      <c r="B63" s="135">
        <f>'将来負担比率（分子）の構造'!I$44</f>
        <v>349</v>
      </c>
      <c r="C63" s="135"/>
      <c r="D63" s="135"/>
      <c r="E63" s="135">
        <f>'将来負担比率（分子）の構造'!J$44</f>
        <v>321</v>
      </c>
      <c r="F63" s="135"/>
      <c r="G63" s="135"/>
      <c r="H63" s="135">
        <f>'将来負担比率（分子）の構造'!K$44</f>
        <v>292</v>
      </c>
      <c r="I63" s="135"/>
      <c r="J63" s="135"/>
      <c r="K63" s="135">
        <f>'将来負担比率（分子）の構造'!L$44</f>
        <v>263</v>
      </c>
      <c r="L63" s="135"/>
      <c r="M63" s="135"/>
      <c r="N63" s="135">
        <f>'将来負担比率（分子）の構造'!M$44</f>
        <v>233</v>
      </c>
      <c r="O63" s="135"/>
      <c r="P63" s="135"/>
    </row>
    <row r="64" spans="1:16">
      <c r="A64" s="135" t="s">
        <v>27</v>
      </c>
      <c r="B64" s="135">
        <f>'将来負担比率（分子）の構造'!I$43</f>
        <v>21147</v>
      </c>
      <c r="C64" s="135"/>
      <c r="D64" s="135"/>
      <c r="E64" s="135">
        <f>'将来負担比率（分子）の構造'!J$43</f>
        <v>20212</v>
      </c>
      <c r="F64" s="135"/>
      <c r="G64" s="135"/>
      <c r="H64" s="135">
        <f>'将来負担比率（分子）の構造'!K$43</f>
        <v>19499</v>
      </c>
      <c r="I64" s="135"/>
      <c r="J64" s="135"/>
      <c r="K64" s="135">
        <f>'将来負担比率（分子）の構造'!L$43</f>
        <v>18895</v>
      </c>
      <c r="L64" s="135"/>
      <c r="M64" s="135"/>
      <c r="N64" s="135">
        <f>'将来負担比率（分子）の構造'!M$43</f>
        <v>18247</v>
      </c>
      <c r="O64" s="135"/>
      <c r="P64" s="135"/>
    </row>
    <row r="65" spans="1:16">
      <c r="A65" s="135" t="s">
        <v>26</v>
      </c>
      <c r="B65" s="135">
        <f>'将来負担比率（分子）の構造'!I$42</f>
        <v>1255</v>
      </c>
      <c r="C65" s="135"/>
      <c r="D65" s="135"/>
      <c r="E65" s="135">
        <f>'将来負担比率（分子）の構造'!J$42</f>
        <v>978</v>
      </c>
      <c r="F65" s="135"/>
      <c r="G65" s="135"/>
      <c r="H65" s="135">
        <f>'将来負担比率（分子）の構造'!K$42</f>
        <v>985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14034</v>
      </c>
      <c r="C66" s="135"/>
      <c r="D66" s="135"/>
      <c r="E66" s="135">
        <f>'将来負担比率（分子）の構造'!J$41</f>
        <v>13725</v>
      </c>
      <c r="F66" s="135"/>
      <c r="G66" s="135"/>
      <c r="H66" s="135">
        <f>'将来負担比率（分子）の構造'!K$41</f>
        <v>13646</v>
      </c>
      <c r="I66" s="135"/>
      <c r="J66" s="135"/>
      <c r="K66" s="135">
        <f>'将来負担比率（分子）の構造'!L$41</f>
        <v>13890</v>
      </c>
      <c r="L66" s="135"/>
      <c r="M66" s="135"/>
      <c r="N66" s="135">
        <f>'将来負担比率（分子）の構造'!M$41</f>
        <v>14057</v>
      </c>
      <c r="O66" s="135"/>
      <c r="P66" s="135"/>
    </row>
    <row r="67" spans="1:16">
      <c r="A67" s="135" t="s">
        <v>61</v>
      </c>
      <c r="B67" s="135" t="e">
        <f>NA()</f>
        <v>#N/A</v>
      </c>
      <c r="C67" s="135">
        <f>IF(ISNUMBER('将来負担比率（分子）の構造'!I$52), IF('将来負担比率（分子）の構造'!I$52 &lt; 0, 0, '将来負担比率（分子）の構造'!I$52), NA())</f>
        <v>10736</v>
      </c>
      <c r="D67" s="135" t="e">
        <f>NA()</f>
        <v>#N/A</v>
      </c>
      <c r="E67" s="135" t="e">
        <f>NA()</f>
        <v>#N/A</v>
      </c>
      <c r="F67" s="135">
        <f>IF(ISNUMBER('将来負担比率（分子）の構造'!J$52), IF('将来負担比率（分子）の構造'!J$52 &lt; 0, 0, '将来負担比率（分子）の構造'!J$52), NA())</f>
        <v>9289</v>
      </c>
      <c r="G67" s="135" t="e">
        <f>NA()</f>
        <v>#N/A</v>
      </c>
      <c r="H67" s="135" t="e">
        <f>NA()</f>
        <v>#N/A</v>
      </c>
      <c r="I67" s="135">
        <f>IF(ISNUMBER('将来負担比率（分子）の構造'!K$52), IF('将来負担比率（分子）の構造'!K$52 &lt; 0, 0, '将来負担比率（分子）の構造'!K$52), NA())</f>
        <v>8342</v>
      </c>
      <c r="J67" s="135" t="e">
        <f>NA()</f>
        <v>#N/A</v>
      </c>
      <c r="K67" s="135" t="e">
        <f>NA()</f>
        <v>#N/A</v>
      </c>
      <c r="L67" s="135">
        <f>IF(ISNUMBER('将来負担比率（分子）の構造'!L$52), IF('将来負担比率（分子）の構造'!L$52 &lt; 0, 0, '将来負担比率（分子）の構造'!L$52), NA())</f>
        <v>6857</v>
      </c>
      <c r="M67" s="135" t="e">
        <f>NA()</f>
        <v>#N/A</v>
      </c>
      <c r="N67" s="135" t="e">
        <f>NA()</f>
        <v>#N/A</v>
      </c>
      <c r="O67" s="135">
        <f>IF(ISNUMBER('将来負担比率（分子）の構造'!M$52), IF('将来負担比率（分子）の構造'!M$52 &lt; 0, 0, '将来負担比率（分子）の構造'!M$52), NA())</f>
        <v>7076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V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4426456</v>
      </c>
      <c r="S5" s="639"/>
      <c r="T5" s="639"/>
      <c r="U5" s="639"/>
      <c r="V5" s="639"/>
      <c r="W5" s="639"/>
      <c r="X5" s="639"/>
      <c r="Y5" s="686"/>
      <c r="Z5" s="699">
        <v>30</v>
      </c>
      <c r="AA5" s="699"/>
      <c r="AB5" s="699"/>
      <c r="AC5" s="699"/>
      <c r="AD5" s="700">
        <v>4126479</v>
      </c>
      <c r="AE5" s="700"/>
      <c r="AF5" s="700"/>
      <c r="AG5" s="700"/>
      <c r="AH5" s="700"/>
      <c r="AI5" s="700"/>
      <c r="AJ5" s="700"/>
      <c r="AK5" s="700"/>
      <c r="AL5" s="687">
        <v>54</v>
      </c>
      <c r="AM5" s="656"/>
      <c r="AN5" s="656"/>
      <c r="AO5" s="688"/>
      <c r="AP5" s="675" t="s">
        <v>205</v>
      </c>
      <c r="AQ5" s="676"/>
      <c r="AR5" s="676"/>
      <c r="AS5" s="676"/>
      <c r="AT5" s="676"/>
      <c r="AU5" s="676"/>
      <c r="AV5" s="676"/>
      <c r="AW5" s="676"/>
      <c r="AX5" s="676"/>
      <c r="AY5" s="676"/>
      <c r="AZ5" s="676"/>
      <c r="BA5" s="676"/>
      <c r="BB5" s="676"/>
      <c r="BC5" s="676"/>
      <c r="BD5" s="676"/>
      <c r="BE5" s="676"/>
      <c r="BF5" s="677"/>
      <c r="BG5" s="588">
        <v>4126479</v>
      </c>
      <c r="BH5" s="589"/>
      <c r="BI5" s="589"/>
      <c r="BJ5" s="589"/>
      <c r="BK5" s="589"/>
      <c r="BL5" s="589"/>
      <c r="BM5" s="589"/>
      <c r="BN5" s="590"/>
      <c r="BO5" s="641">
        <v>93.2</v>
      </c>
      <c r="BP5" s="641"/>
      <c r="BQ5" s="641"/>
      <c r="BR5" s="641"/>
      <c r="BS5" s="642">
        <v>40981</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96779</v>
      </c>
      <c r="S6" s="589"/>
      <c r="T6" s="589"/>
      <c r="U6" s="589"/>
      <c r="V6" s="589"/>
      <c r="W6" s="589"/>
      <c r="X6" s="589"/>
      <c r="Y6" s="590"/>
      <c r="Z6" s="641">
        <v>0.7</v>
      </c>
      <c r="AA6" s="641"/>
      <c r="AB6" s="641"/>
      <c r="AC6" s="641"/>
      <c r="AD6" s="642">
        <v>96779</v>
      </c>
      <c r="AE6" s="642"/>
      <c r="AF6" s="642"/>
      <c r="AG6" s="642"/>
      <c r="AH6" s="642"/>
      <c r="AI6" s="642"/>
      <c r="AJ6" s="642"/>
      <c r="AK6" s="642"/>
      <c r="AL6" s="611">
        <v>1.3</v>
      </c>
      <c r="AM6" s="643"/>
      <c r="AN6" s="643"/>
      <c r="AO6" s="644"/>
      <c r="AP6" s="585" t="s">
        <v>210</v>
      </c>
      <c r="AQ6" s="586"/>
      <c r="AR6" s="586"/>
      <c r="AS6" s="586"/>
      <c r="AT6" s="586"/>
      <c r="AU6" s="586"/>
      <c r="AV6" s="586"/>
      <c r="AW6" s="586"/>
      <c r="AX6" s="586"/>
      <c r="AY6" s="586"/>
      <c r="AZ6" s="586"/>
      <c r="BA6" s="586"/>
      <c r="BB6" s="586"/>
      <c r="BC6" s="586"/>
      <c r="BD6" s="586"/>
      <c r="BE6" s="586"/>
      <c r="BF6" s="587"/>
      <c r="BG6" s="588">
        <v>4126479</v>
      </c>
      <c r="BH6" s="589"/>
      <c r="BI6" s="589"/>
      <c r="BJ6" s="589"/>
      <c r="BK6" s="589"/>
      <c r="BL6" s="589"/>
      <c r="BM6" s="589"/>
      <c r="BN6" s="590"/>
      <c r="BO6" s="641">
        <v>93.2</v>
      </c>
      <c r="BP6" s="641"/>
      <c r="BQ6" s="641"/>
      <c r="BR6" s="641"/>
      <c r="BS6" s="642">
        <v>40981</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186746</v>
      </c>
      <c r="CS6" s="589"/>
      <c r="CT6" s="589"/>
      <c r="CU6" s="589"/>
      <c r="CV6" s="589"/>
      <c r="CW6" s="589"/>
      <c r="CX6" s="589"/>
      <c r="CY6" s="590"/>
      <c r="CZ6" s="641">
        <v>1.4</v>
      </c>
      <c r="DA6" s="641"/>
      <c r="DB6" s="641"/>
      <c r="DC6" s="641"/>
      <c r="DD6" s="594" t="s">
        <v>212</v>
      </c>
      <c r="DE6" s="589"/>
      <c r="DF6" s="589"/>
      <c r="DG6" s="589"/>
      <c r="DH6" s="589"/>
      <c r="DI6" s="589"/>
      <c r="DJ6" s="589"/>
      <c r="DK6" s="589"/>
      <c r="DL6" s="589"/>
      <c r="DM6" s="589"/>
      <c r="DN6" s="589"/>
      <c r="DO6" s="589"/>
      <c r="DP6" s="590"/>
      <c r="DQ6" s="594">
        <v>186746</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10455</v>
      </c>
      <c r="S7" s="589"/>
      <c r="T7" s="589"/>
      <c r="U7" s="589"/>
      <c r="V7" s="589"/>
      <c r="W7" s="589"/>
      <c r="X7" s="589"/>
      <c r="Y7" s="590"/>
      <c r="Z7" s="641">
        <v>0.1</v>
      </c>
      <c r="AA7" s="641"/>
      <c r="AB7" s="641"/>
      <c r="AC7" s="641"/>
      <c r="AD7" s="642">
        <v>10455</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1657840</v>
      </c>
      <c r="BH7" s="589"/>
      <c r="BI7" s="589"/>
      <c r="BJ7" s="589"/>
      <c r="BK7" s="589"/>
      <c r="BL7" s="589"/>
      <c r="BM7" s="589"/>
      <c r="BN7" s="590"/>
      <c r="BO7" s="641">
        <v>37.5</v>
      </c>
      <c r="BP7" s="641"/>
      <c r="BQ7" s="641"/>
      <c r="BR7" s="641"/>
      <c r="BS7" s="642">
        <v>40981</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1987564</v>
      </c>
      <c r="CS7" s="589"/>
      <c r="CT7" s="589"/>
      <c r="CU7" s="589"/>
      <c r="CV7" s="589"/>
      <c r="CW7" s="589"/>
      <c r="CX7" s="589"/>
      <c r="CY7" s="590"/>
      <c r="CZ7" s="641">
        <v>14.4</v>
      </c>
      <c r="DA7" s="641"/>
      <c r="DB7" s="641"/>
      <c r="DC7" s="641"/>
      <c r="DD7" s="594">
        <v>68623</v>
      </c>
      <c r="DE7" s="589"/>
      <c r="DF7" s="589"/>
      <c r="DG7" s="589"/>
      <c r="DH7" s="589"/>
      <c r="DI7" s="589"/>
      <c r="DJ7" s="589"/>
      <c r="DK7" s="589"/>
      <c r="DL7" s="589"/>
      <c r="DM7" s="589"/>
      <c r="DN7" s="589"/>
      <c r="DO7" s="589"/>
      <c r="DP7" s="590"/>
      <c r="DQ7" s="594">
        <v>1849004</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38528</v>
      </c>
      <c r="S8" s="589"/>
      <c r="T8" s="589"/>
      <c r="U8" s="589"/>
      <c r="V8" s="589"/>
      <c r="W8" s="589"/>
      <c r="X8" s="589"/>
      <c r="Y8" s="590"/>
      <c r="Z8" s="641">
        <v>0.3</v>
      </c>
      <c r="AA8" s="641"/>
      <c r="AB8" s="641"/>
      <c r="AC8" s="641"/>
      <c r="AD8" s="642">
        <v>38528</v>
      </c>
      <c r="AE8" s="642"/>
      <c r="AF8" s="642"/>
      <c r="AG8" s="642"/>
      <c r="AH8" s="642"/>
      <c r="AI8" s="642"/>
      <c r="AJ8" s="642"/>
      <c r="AK8" s="642"/>
      <c r="AL8" s="611">
        <v>0.5</v>
      </c>
      <c r="AM8" s="643"/>
      <c r="AN8" s="643"/>
      <c r="AO8" s="644"/>
      <c r="AP8" s="585" t="s">
        <v>217</v>
      </c>
      <c r="AQ8" s="586"/>
      <c r="AR8" s="586"/>
      <c r="AS8" s="586"/>
      <c r="AT8" s="586"/>
      <c r="AU8" s="586"/>
      <c r="AV8" s="586"/>
      <c r="AW8" s="586"/>
      <c r="AX8" s="586"/>
      <c r="AY8" s="586"/>
      <c r="AZ8" s="586"/>
      <c r="BA8" s="586"/>
      <c r="BB8" s="586"/>
      <c r="BC8" s="586"/>
      <c r="BD8" s="586"/>
      <c r="BE8" s="586"/>
      <c r="BF8" s="587"/>
      <c r="BG8" s="588">
        <v>50218</v>
      </c>
      <c r="BH8" s="589"/>
      <c r="BI8" s="589"/>
      <c r="BJ8" s="589"/>
      <c r="BK8" s="589"/>
      <c r="BL8" s="589"/>
      <c r="BM8" s="589"/>
      <c r="BN8" s="590"/>
      <c r="BO8" s="641">
        <v>1.1000000000000001</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3972356</v>
      </c>
      <c r="CS8" s="589"/>
      <c r="CT8" s="589"/>
      <c r="CU8" s="589"/>
      <c r="CV8" s="589"/>
      <c r="CW8" s="589"/>
      <c r="CX8" s="589"/>
      <c r="CY8" s="590"/>
      <c r="CZ8" s="641">
        <v>28.7</v>
      </c>
      <c r="DA8" s="641"/>
      <c r="DB8" s="641"/>
      <c r="DC8" s="641"/>
      <c r="DD8" s="594">
        <v>101609</v>
      </c>
      <c r="DE8" s="589"/>
      <c r="DF8" s="589"/>
      <c r="DG8" s="589"/>
      <c r="DH8" s="589"/>
      <c r="DI8" s="589"/>
      <c r="DJ8" s="589"/>
      <c r="DK8" s="589"/>
      <c r="DL8" s="589"/>
      <c r="DM8" s="589"/>
      <c r="DN8" s="589"/>
      <c r="DO8" s="589"/>
      <c r="DP8" s="590"/>
      <c r="DQ8" s="594">
        <v>2024283</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20929</v>
      </c>
      <c r="S9" s="589"/>
      <c r="T9" s="589"/>
      <c r="U9" s="589"/>
      <c r="V9" s="589"/>
      <c r="W9" s="589"/>
      <c r="X9" s="589"/>
      <c r="Y9" s="590"/>
      <c r="Z9" s="641">
        <v>0.1</v>
      </c>
      <c r="AA9" s="641"/>
      <c r="AB9" s="641"/>
      <c r="AC9" s="641"/>
      <c r="AD9" s="642">
        <v>20929</v>
      </c>
      <c r="AE9" s="642"/>
      <c r="AF9" s="642"/>
      <c r="AG9" s="642"/>
      <c r="AH9" s="642"/>
      <c r="AI9" s="642"/>
      <c r="AJ9" s="642"/>
      <c r="AK9" s="642"/>
      <c r="AL9" s="611">
        <v>0.3</v>
      </c>
      <c r="AM9" s="643"/>
      <c r="AN9" s="643"/>
      <c r="AO9" s="644"/>
      <c r="AP9" s="585" t="s">
        <v>221</v>
      </c>
      <c r="AQ9" s="586"/>
      <c r="AR9" s="586"/>
      <c r="AS9" s="586"/>
      <c r="AT9" s="586"/>
      <c r="AU9" s="586"/>
      <c r="AV9" s="586"/>
      <c r="AW9" s="586"/>
      <c r="AX9" s="586"/>
      <c r="AY9" s="586"/>
      <c r="AZ9" s="586"/>
      <c r="BA9" s="586"/>
      <c r="BB9" s="586"/>
      <c r="BC9" s="586"/>
      <c r="BD9" s="586"/>
      <c r="BE9" s="586"/>
      <c r="BF9" s="587"/>
      <c r="BG9" s="588">
        <v>1266489</v>
      </c>
      <c r="BH9" s="589"/>
      <c r="BI9" s="589"/>
      <c r="BJ9" s="589"/>
      <c r="BK9" s="589"/>
      <c r="BL9" s="589"/>
      <c r="BM9" s="589"/>
      <c r="BN9" s="590"/>
      <c r="BO9" s="641">
        <v>28.6</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1235682</v>
      </c>
      <c r="CS9" s="589"/>
      <c r="CT9" s="589"/>
      <c r="CU9" s="589"/>
      <c r="CV9" s="589"/>
      <c r="CW9" s="589"/>
      <c r="CX9" s="589"/>
      <c r="CY9" s="590"/>
      <c r="CZ9" s="641">
        <v>8.9</v>
      </c>
      <c r="DA9" s="641"/>
      <c r="DB9" s="641"/>
      <c r="DC9" s="641"/>
      <c r="DD9" s="594">
        <v>323588</v>
      </c>
      <c r="DE9" s="589"/>
      <c r="DF9" s="589"/>
      <c r="DG9" s="589"/>
      <c r="DH9" s="589"/>
      <c r="DI9" s="589"/>
      <c r="DJ9" s="589"/>
      <c r="DK9" s="589"/>
      <c r="DL9" s="589"/>
      <c r="DM9" s="589"/>
      <c r="DN9" s="589"/>
      <c r="DO9" s="589"/>
      <c r="DP9" s="590"/>
      <c r="DQ9" s="594">
        <v>855692</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345386</v>
      </c>
      <c r="S10" s="589"/>
      <c r="T10" s="589"/>
      <c r="U10" s="589"/>
      <c r="V10" s="589"/>
      <c r="W10" s="589"/>
      <c r="X10" s="589"/>
      <c r="Y10" s="590"/>
      <c r="Z10" s="641">
        <v>2.2999999999999998</v>
      </c>
      <c r="AA10" s="641"/>
      <c r="AB10" s="641"/>
      <c r="AC10" s="641"/>
      <c r="AD10" s="642">
        <v>345386</v>
      </c>
      <c r="AE10" s="642"/>
      <c r="AF10" s="642"/>
      <c r="AG10" s="642"/>
      <c r="AH10" s="642"/>
      <c r="AI10" s="642"/>
      <c r="AJ10" s="642"/>
      <c r="AK10" s="642"/>
      <c r="AL10" s="611">
        <v>4.5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79577</v>
      </c>
      <c r="BH10" s="589"/>
      <c r="BI10" s="589"/>
      <c r="BJ10" s="589"/>
      <c r="BK10" s="589"/>
      <c r="BL10" s="589"/>
      <c r="BM10" s="589"/>
      <c r="BN10" s="590"/>
      <c r="BO10" s="641">
        <v>1.8</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46897</v>
      </c>
      <c r="CS10" s="589"/>
      <c r="CT10" s="589"/>
      <c r="CU10" s="589"/>
      <c r="CV10" s="589"/>
      <c r="CW10" s="589"/>
      <c r="CX10" s="589"/>
      <c r="CY10" s="590"/>
      <c r="CZ10" s="641">
        <v>0.3</v>
      </c>
      <c r="DA10" s="641"/>
      <c r="DB10" s="641"/>
      <c r="DC10" s="641"/>
      <c r="DD10" s="594" t="s">
        <v>218</v>
      </c>
      <c r="DE10" s="589"/>
      <c r="DF10" s="589"/>
      <c r="DG10" s="589"/>
      <c r="DH10" s="589"/>
      <c r="DI10" s="589"/>
      <c r="DJ10" s="589"/>
      <c r="DK10" s="589"/>
      <c r="DL10" s="589"/>
      <c r="DM10" s="589"/>
      <c r="DN10" s="589"/>
      <c r="DO10" s="589"/>
      <c r="DP10" s="590"/>
      <c r="DQ10" s="594">
        <v>11461</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18343</v>
      </c>
      <c r="S11" s="589"/>
      <c r="T11" s="589"/>
      <c r="U11" s="589"/>
      <c r="V11" s="589"/>
      <c r="W11" s="589"/>
      <c r="X11" s="589"/>
      <c r="Y11" s="590"/>
      <c r="Z11" s="641">
        <v>0.1</v>
      </c>
      <c r="AA11" s="641"/>
      <c r="AB11" s="641"/>
      <c r="AC11" s="641"/>
      <c r="AD11" s="642">
        <v>18343</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261556</v>
      </c>
      <c r="BH11" s="589"/>
      <c r="BI11" s="589"/>
      <c r="BJ11" s="589"/>
      <c r="BK11" s="589"/>
      <c r="BL11" s="589"/>
      <c r="BM11" s="589"/>
      <c r="BN11" s="590"/>
      <c r="BO11" s="641">
        <v>5.9</v>
      </c>
      <c r="BP11" s="641"/>
      <c r="BQ11" s="641"/>
      <c r="BR11" s="641"/>
      <c r="BS11" s="594">
        <v>40981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510602</v>
      </c>
      <c r="CS11" s="589"/>
      <c r="CT11" s="589"/>
      <c r="CU11" s="589"/>
      <c r="CV11" s="589"/>
      <c r="CW11" s="589"/>
      <c r="CX11" s="589"/>
      <c r="CY11" s="590"/>
      <c r="CZ11" s="641">
        <v>3.7</v>
      </c>
      <c r="DA11" s="641"/>
      <c r="DB11" s="641"/>
      <c r="DC11" s="641"/>
      <c r="DD11" s="594">
        <v>48122</v>
      </c>
      <c r="DE11" s="589"/>
      <c r="DF11" s="589"/>
      <c r="DG11" s="589"/>
      <c r="DH11" s="589"/>
      <c r="DI11" s="589"/>
      <c r="DJ11" s="589"/>
      <c r="DK11" s="589"/>
      <c r="DL11" s="589"/>
      <c r="DM11" s="589"/>
      <c r="DN11" s="589"/>
      <c r="DO11" s="589"/>
      <c r="DP11" s="590"/>
      <c r="DQ11" s="594">
        <v>464888</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2205352</v>
      </c>
      <c r="BH12" s="589"/>
      <c r="BI12" s="589"/>
      <c r="BJ12" s="589"/>
      <c r="BK12" s="589"/>
      <c r="BL12" s="589"/>
      <c r="BM12" s="589"/>
      <c r="BN12" s="590"/>
      <c r="BO12" s="641">
        <v>49.8</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98038</v>
      </c>
      <c r="CS12" s="589"/>
      <c r="CT12" s="589"/>
      <c r="CU12" s="589"/>
      <c r="CV12" s="589"/>
      <c r="CW12" s="589"/>
      <c r="CX12" s="589"/>
      <c r="CY12" s="590"/>
      <c r="CZ12" s="641">
        <v>0.7</v>
      </c>
      <c r="DA12" s="641"/>
      <c r="DB12" s="641"/>
      <c r="DC12" s="641"/>
      <c r="DD12" s="594">
        <v>15779</v>
      </c>
      <c r="DE12" s="589"/>
      <c r="DF12" s="589"/>
      <c r="DG12" s="589"/>
      <c r="DH12" s="589"/>
      <c r="DI12" s="589"/>
      <c r="DJ12" s="589"/>
      <c r="DK12" s="589"/>
      <c r="DL12" s="589"/>
      <c r="DM12" s="589"/>
      <c r="DN12" s="589"/>
      <c r="DO12" s="589"/>
      <c r="DP12" s="590"/>
      <c r="DQ12" s="594">
        <v>84221</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16821</v>
      </c>
      <c r="S13" s="589"/>
      <c r="T13" s="589"/>
      <c r="U13" s="589"/>
      <c r="V13" s="589"/>
      <c r="W13" s="589"/>
      <c r="X13" s="589"/>
      <c r="Y13" s="590"/>
      <c r="Z13" s="641">
        <v>0.1</v>
      </c>
      <c r="AA13" s="641"/>
      <c r="AB13" s="641"/>
      <c r="AC13" s="641"/>
      <c r="AD13" s="642">
        <v>16821</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2197168</v>
      </c>
      <c r="BH13" s="589"/>
      <c r="BI13" s="589"/>
      <c r="BJ13" s="589"/>
      <c r="BK13" s="589"/>
      <c r="BL13" s="589"/>
      <c r="BM13" s="589"/>
      <c r="BN13" s="590"/>
      <c r="BO13" s="641">
        <v>49.6</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2162157</v>
      </c>
      <c r="CS13" s="589"/>
      <c r="CT13" s="589"/>
      <c r="CU13" s="589"/>
      <c r="CV13" s="589"/>
      <c r="CW13" s="589"/>
      <c r="CX13" s="589"/>
      <c r="CY13" s="590"/>
      <c r="CZ13" s="641">
        <v>15.6</v>
      </c>
      <c r="DA13" s="641"/>
      <c r="DB13" s="641"/>
      <c r="DC13" s="641"/>
      <c r="DD13" s="594">
        <v>790668</v>
      </c>
      <c r="DE13" s="589"/>
      <c r="DF13" s="589"/>
      <c r="DG13" s="589"/>
      <c r="DH13" s="589"/>
      <c r="DI13" s="589"/>
      <c r="DJ13" s="589"/>
      <c r="DK13" s="589"/>
      <c r="DL13" s="589"/>
      <c r="DM13" s="589"/>
      <c r="DN13" s="589"/>
      <c r="DO13" s="589"/>
      <c r="DP13" s="590"/>
      <c r="DQ13" s="594">
        <v>1637468</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61255</v>
      </c>
      <c r="BH14" s="589"/>
      <c r="BI14" s="589"/>
      <c r="BJ14" s="589"/>
      <c r="BK14" s="589"/>
      <c r="BL14" s="589"/>
      <c r="BM14" s="589"/>
      <c r="BN14" s="590"/>
      <c r="BO14" s="641">
        <v>1.4</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689157</v>
      </c>
      <c r="CS14" s="589"/>
      <c r="CT14" s="589"/>
      <c r="CU14" s="589"/>
      <c r="CV14" s="589"/>
      <c r="CW14" s="589"/>
      <c r="CX14" s="589"/>
      <c r="CY14" s="590"/>
      <c r="CZ14" s="641">
        <v>5</v>
      </c>
      <c r="DA14" s="641"/>
      <c r="DB14" s="641"/>
      <c r="DC14" s="641"/>
      <c r="DD14" s="594">
        <v>85481</v>
      </c>
      <c r="DE14" s="589"/>
      <c r="DF14" s="589"/>
      <c r="DG14" s="589"/>
      <c r="DH14" s="589"/>
      <c r="DI14" s="589"/>
      <c r="DJ14" s="589"/>
      <c r="DK14" s="589"/>
      <c r="DL14" s="589"/>
      <c r="DM14" s="589"/>
      <c r="DN14" s="589"/>
      <c r="DO14" s="589"/>
      <c r="DP14" s="590"/>
      <c r="DQ14" s="594">
        <v>378121</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15766</v>
      </c>
      <c r="S15" s="589"/>
      <c r="T15" s="589"/>
      <c r="U15" s="589"/>
      <c r="V15" s="589"/>
      <c r="W15" s="589"/>
      <c r="X15" s="589"/>
      <c r="Y15" s="590"/>
      <c r="Z15" s="641">
        <v>0.1</v>
      </c>
      <c r="AA15" s="641"/>
      <c r="AB15" s="641"/>
      <c r="AC15" s="641"/>
      <c r="AD15" s="642">
        <v>15766</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202032</v>
      </c>
      <c r="BH15" s="589"/>
      <c r="BI15" s="589"/>
      <c r="BJ15" s="589"/>
      <c r="BK15" s="589"/>
      <c r="BL15" s="589"/>
      <c r="BM15" s="589"/>
      <c r="BN15" s="590"/>
      <c r="BO15" s="641">
        <v>4.5999999999999996</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1371705</v>
      </c>
      <c r="CS15" s="589"/>
      <c r="CT15" s="589"/>
      <c r="CU15" s="589"/>
      <c r="CV15" s="589"/>
      <c r="CW15" s="589"/>
      <c r="CX15" s="589"/>
      <c r="CY15" s="590"/>
      <c r="CZ15" s="641">
        <v>9.9</v>
      </c>
      <c r="DA15" s="641"/>
      <c r="DB15" s="641"/>
      <c r="DC15" s="641"/>
      <c r="DD15" s="594">
        <v>362982</v>
      </c>
      <c r="DE15" s="589"/>
      <c r="DF15" s="589"/>
      <c r="DG15" s="589"/>
      <c r="DH15" s="589"/>
      <c r="DI15" s="589"/>
      <c r="DJ15" s="589"/>
      <c r="DK15" s="589"/>
      <c r="DL15" s="589"/>
      <c r="DM15" s="589"/>
      <c r="DN15" s="589"/>
      <c r="DO15" s="589"/>
      <c r="DP15" s="590"/>
      <c r="DQ15" s="594">
        <v>1049261</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3370850</v>
      </c>
      <c r="S16" s="589"/>
      <c r="T16" s="589"/>
      <c r="U16" s="589"/>
      <c r="V16" s="589"/>
      <c r="W16" s="589"/>
      <c r="X16" s="589"/>
      <c r="Y16" s="590"/>
      <c r="Z16" s="641">
        <v>22.8</v>
      </c>
      <c r="AA16" s="641"/>
      <c r="AB16" s="641"/>
      <c r="AC16" s="641"/>
      <c r="AD16" s="642">
        <v>2912258</v>
      </c>
      <c r="AE16" s="642"/>
      <c r="AF16" s="642"/>
      <c r="AG16" s="642"/>
      <c r="AH16" s="642"/>
      <c r="AI16" s="642"/>
      <c r="AJ16" s="642"/>
      <c r="AK16" s="642"/>
      <c r="AL16" s="611">
        <v>38.1</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218</v>
      </c>
      <c r="CS16" s="589"/>
      <c r="CT16" s="589"/>
      <c r="CU16" s="589"/>
      <c r="CV16" s="589"/>
      <c r="CW16" s="589"/>
      <c r="CX16" s="589"/>
      <c r="CY16" s="590"/>
      <c r="CZ16" s="641" t="s">
        <v>218</v>
      </c>
      <c r="DA16" s="641"/>
      <c r="DB16" s="641"/>
      <c r="DC16" s="641"/>
      <c r="DD16" s="594" t="s">
        <v>218</v>
      </c>
      <c r="DE16" s="589"/>
      <c r="DF16" s="589"/>
      <c r="DG16" s="589"/>
      <c r="DH16" s="589"/>
      <c r="DI16" s="589"/>
      <c r="DJ16" s="589"/>
      <c r="DK16" s="589"/>
      <c r="DL16" s="589"/>
      <c r="DM16" s="589"/>
      <c r="DN16" s="589"/>
      <c r="DO16" s="589"/>
      <c r="DP16" s="590"/>
      <c r="DQ16" s="594" t="s">
        <v>218</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2912258</v>
      </c>
      <c r="S17" s="589"/>
      <c r="T17" s="589"/>
      <c r="U17" s="589"/>
      <c r="V17" s="589"/>
      <c r="W17" s="589"/>
      <c r="X17" s="589"/>
      <c r="Y17" s="590"/>
      <c r="Z17" s="641">
        <v>19.7</v>
      </c>
      <c r="AA17" s="641"/>
      <c r="AB17" s="641"/>
      <c r="AC17" s="641"/>
      <c r="AD17" s="642">
        <v>2912258</v>
      </c>
      <c r="AE17" s="642"/>
      <c r="AF17" s="642"/>
      <c r="AG17" s="642"/>
      <c r="AH17" s="642"/>
      <c r="AI17" s="642"/>
      <c r="AJ17" s="642"/>
      <c r="AK17" s="642"/>
      <c r="AL17" s="611">
        <v>38.1</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1563257</v>
      </c>
      <c r="CS17" s="589"/>
      <c r="CT17" s="589"/>
      <c r="CU17" s="589"/>
      <c r="CV17" s="589"/>
      <c r="CW17" s="589"/>
      <c r="CX17" s="589"/>
      <c r="CY17" s="590"/>
      <c r="CZ17" s="641">
        <v>11.3</v>
      </c>
      <c r="DA17" s="641"/>
      <c r="DB17" s="641"/>
      <c r="DC17" s="641"/>
      <c r="DD17" s="594" t="s">
        <v>218</v>
      </c>
      <c r="DE17" s="589"/>
      <c r="DF17" s="589"/>
      <c r="DG17" s="589"/>
      <c r="DH17" s="589"/>
      <c r="DI17" s="589"/>
      <c r="DJ17" s="589"/>
      <c r="DK17" s="589"/>
      <c r="DL17" s="589"/>
      <c r="DM17" s="589"/>
      <c r="DN17" s="589"/>
      <c r="DO17" s="589"/>
      <c r="DP17" s="590"/>
      <c r="DQ17" s="594">
        <v>1505006</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458591</v>
      </c>
      <c r="S18" s="589"/>
      <c r="T18" s="589"/>
      <c r="U18" s="589"/>
      <c r="V18" s="589"/>
      <c r="W18" s="589"/>
      <c r="X18" s="589"/>
      <c r="Y18" s="590"/>
      <c r="Z18" s="641">
        <v>3.1</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218</v>
      </c>
      <c r="CS18" s="589"/>
      <c r="CT18" s="589"/>
      <c r="CU18" s="589"/>
      <c r="CV18" s="589"/>
      <c r="CW18" s="589"/>
      <c r="CX18" s="589"/>
      <c r="CY18" s="590"/>
      <c r="CZ18" s="641" t="s">
        <v>218</v>
      </c>
      <c r="DA18" s="641"/>
      <c r="DB18" s="641"/>
      <c r="DC18" s="641"/>
      <c r="DD18" s="594" t="s">
        <v>218</v>
      </c>
      <c r="DE18" s="589"/>
      <c r="DF18" s="589"/>
      <c r="DG18" s="589"/>
      <c r="DH18" s="589"/>
      <c r="DI18" s="589"/>
      <c r="DJ18" s="589"/>
      <c r="DK18" s="589"/>
      <c r="DL18" s="589"/>
      <c r="DM18" s="589"/>
      <c r="DN18" s="589"/>
      <c r="DO18" s="589"/>
      <c r="DP18" s="590"/>
      <c r="DQ18" s="594" t="s">
        <v>218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299977</v>
      </c>
      <c r="BH19" s="589"/>
      <c r="BI19" s="589"/>
      <c r="BJ19" s="589"/>
      <c r="BK19" s="589"/>
      <c r="BL19" s="589"/>
      <c r="BM19" s="589"/>
      <c r="BN19" s="590"/>
      <c r="BO19" s="641">
        <v>6.8</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8360313</v>
      </c>
      <c r="S20" s="589"/>
      <c r="T20" s="589"/>
      <c r="U20" s="589"/>
      <c r="V20" s="589"/>
      <c r="W20" s="589"/>
      <c r="X20" s="589"/>
      <c r="Y20" s="590"/>
      <c r="Z20" s="641">
        <v>56.7</v>
      </c>
      <c r="AA20" s="641"/>
      <c r="AB20" s="641"/>
      <c r="AC20" s="641"/>
      <c r="AD20" s="642">
        <v>7601744</v>
      </c>
      <c r="AE20" s="642"/>
      <c r="AF20" s="642"/>
      <c r="AG20" s="642"/>
      <c r="AH20" s="642"/>
      <c r="AI20" s="642"/>
      <c r="AJ20" s="642"/>
      <c r="AK20" s="642"/>
      <c r="AL20" s="611">
        <v>99.5</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299977</v>
      </c>
      <c r="BH20" s="589"/>
      <c r="BI20" s="589"/>
      <c r="BJ20" s="589"/>
      <c r="BK20" s="589"/>
      <c r="BL20" s="589"/>
      <c r="BM20" s="589"/>
      <c r="BN20" s="590"/>
      <c r="BO20" s="641">
        <v>6.8</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13824161</v>
      </c>
      <c r="CS20" s="589"/>
      <c r="CT20" s="589"/>
      <c r="CU20" s="589"/>
      <c r="CV20" s="589"/>
      <c r="CW20" s="589"/>
      <c r="CX20" s="589"/>
      <c r="CY20" s="590"/>
      <c r="CZ20" s="641">
        <v>100</v>
      </c>
      <c r="DA20" s="641"/>
      <c r="DB20" s="641"/>
      <c r="DC20" s="641"/>
      <c r="DD20" s="594">
        <v>1796852</v>
      </c>
      <c r="DE20" s="589"/>
      <c r="DF20" s="589"/>
      <c r="DG20" s="589"/>
      <c r="DH20" s="589"/>
      <c r="DI20" s="589"/>
      <c r="DJ20" s="589"/>
      <c r="DK20" s="589"/>
      <c r="DL20" s="589"/>
      <c r="DM20" s="589"/>
      <c r="DN20" s="589"/>
      <c r="DO20" s="589"/>
      <c r="DP20" s="590"/>
      <c r="DQ20" s="594">
        <v>10046151</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5821</v>
      </c>
      <c r="S21" s="589"/>
      <c r="T21" s="589"/>
      <c r="U21" s="589"/>
      <c r="V21" s="589"/>
      <c r="W21" s="589"/>
      <c r="X21" s="589"/>
      <c r="Y21" s="590"/>
      <c r="Z21" s="641">
        <v>0</v>
      </c>
      <c r="AA21" s="641"/>
      <c r="AB21" s="641"/>
      <c r="AC21" s="641"/>
      <c r="AD21" s="642">
        <v>5821</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218</v>
      </c>
      <c r="BH21" s="589"/>
      <c r="BI21" s="589"/>
      <c r="BJ21" s="589"/>
      <c r="BK21" s="589"/>
      <c r="BL21" s="589"/>
      <c r="BM21" s="589"/>
      <c r="BN21" s="590"/>
      <c r="BO21" s="641" t="s">
        <v>218</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44585</v>
      </c>
      <c r="S22" s="589"/>
      <c r="T22" s="589"/>
      <c r="U22" s="589"/>
      <c r="V22" s="589"/>
      <c r="W22" s="589"/>
      <c r="X22" s="589"/>
      <c r="Y22" s="590"/>
      <c r="Z22" s="641">
        <v>0.3</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244517</v>
      </c>
      <c r="S23" s="589"/>
      <c r="T23" s="589"/>
      <c r="U23" s="589"/>
      <c r="V23" s="589"/>
      <c r="W23" s="589"/>
      <c r="X23" s="589"/>
      <c r="Y23" s="590"/>
      <c r="Z23" s="641">
        <v>1.7</v>
      </c>
      <c r="AA23" s="641"/>
      <c r="AB23" s="641"/>
      <c r="AC23" s="641"/>
      <c r="AD23" s="642">
        <v>31787</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299977</v>
      </c>
      <c r="BH23" s="589"/>
      <c r="BI23" s="589"/>
      <c r="BJ23" s="589"/>
      <c r="BK23" s="589"/>
      <c r="BL23" s="589"/>
      <c r="BM23" s="589"/>
      <c r="BN23" s="590"/>
      <c r="BO23" s="641">
        <v>6.8</v>
      </c>
      <c r="BP23" s="641"/>
      <c r="BQ23" s="641"/>
      <c r="BR23" s="641"/>
      <c r="BS23" s="594" t="s">
        <v>218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88644</v>
      </c>
      <c r="S24" s="589"/>
      <c r="T24" s="589"/>
      <c r="U24" s="589"/>
      <c r="V24" s="589"/>
      <c r="W24" s="589"/>
      <c r="X24" s="589"/>
      <c r="Y24" s="590"/>
      <c r="Z24" s="641">
        <v>0.6</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5993521</v>
      </c>
      <c r="CS24" s="639"/>
      <c r="CT24" s="639"/>
      <c r="CU24" s="639"/>
      <c r="CV24" s="639"/>
      <c r="CW24" s="639"/>
      <c r="CX24" s="639"/>
      <c r="CY24" s="686"/>
      <c r="CZ24" s="690">
        <v>43.4</v>
      </c>
      <c r="DA24" s="691"/>
      <c r="DB24" s="691"/>
      <c r="DC24" s="692"/>
      <c r="DD24" s="685">
        <v>4263166</v>
      </c>
      <c r="DE24" s="639"/>
      <c r="DF24" s="639"/>
      <c r="DG24" s="639"/>
      <c r="DH24" s="639"/>
      <c r="DI24" s="639"/>
      <c r="DJ24" s="639"/>
      <c r="DK24" s="686"/>
      <c r="DL24" s="685">
        <v>4237121</v>
      </c>
      <c r="DM24" s="639"/>
      <c r="DN24" s="639"/>
      <c r="DO24" s="639"/>
      <c r="DP24" s="639"/>
      <c r="DQ24" s="639"/>
      <c r="DR24" s="639"/>
      <c r="DS24" s="639"/>
      <c r="DT24" s="639"/>
      <c r="DU24" s="639"/>
      <c r="DV24" s="686"/>
      <c r="DW24" s="687">
        <v>50.8</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1678363</v>
      </c>
      <c r="S25" s="589"/>
      <c r="T25" s="589"/>
      <c r="U25" s="589"/>
      <c r="V25" s="589"/>
      <c r="W25" s="589"/>
      <c r="X25" s="589"/>
      <c r="Y25" s="590"/>
      <c r="Z25" s="641">
        <v>11.4</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2101114</v>
      </c>
      <c r="CS25" s="607"/>
      <c r="CT25" s="607"/>
      <c r="CU25" s="607"/>
      <c r="CV25" s="607"/>
      <c r="CW25" s="607"/>
      <c r="CX25" s="607"/>
      <c r="CY25" s="608"/>
      <c r="CZ25" s="591">
        <v>15.2</v>
      </c>
      <c r="DA25" s="609"/>
      <c r="DB25" s="609"/>
      <c r="DC25" s="610"/>
      <c r="DD25" s="594">
        <v>1982789</v>
      </c>
      <c r="DE25" s="607"/>
      <c r="DF25" s="607"/>
      <c r="DG25" s="607"/>
      <c r="DH25" s="607"/>
      <c r="DI25" s="607"/>
      <c r="DJ25" s="607"/>
      <c r="DK25" s="608"/>
      <c r="DL25" s="594">
        <v>1978272</v>
      </c>
      <c r="DM25" s="607"/>
      <c r="DN25" s="607"/>
      <c r="DO25" s="607"/>
      <c r="DP25" s="607"/>
      <c r="DQ25" s="607"/>
      <c r="DR25" s="607"/>
      <c r="DS25" s="607"/>
      <c r="DT25" s="607"/>
      <c r="DU25" s="607"/>
      <c r="DV25" s="608"/>
      <c r="DW25" s="611">
        <v>23.7</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1186902</v>
      </c>
      <c r="CS26" s="589"/>
      <c r="CT26" s="589"/>
      <c r="CU26" s="589"/>
      <c r="CV26" s="589"/>
      <c r="CW26" s="589"/>
      <c r="CX26" s="589"/>
      <c r="CY26" s="590"/>
      <c r="CZ26" s="591">
        <v>8.6</v>
      </c>
      <c r="DA26" s="609"/>
      <c r="DB26" s="609"/>
      <c r="DC26" s="610"/>
      <c r="DD26" s="594">
        <v>1076546</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742067</v>
      </c>
      <c r="S27" s="589"/>
      <c r="T27" s="589"/>
      <c r="U27" s="589"/>
      <c r="V27" s="589"/>
      <c r="W27" s="589"/>
      <c r="X27" s="589"/>
      <c r="Y27" s="590"/>
      <c r="Z27" s="641">
        <v>5</v>
      </c>
      <c r="AA27" s="641"/>
      <c r="AB27" s="641"/>
      <c r="AC27" s="641"/>
      <c r="AD27" s="642" t="s">
        <v>218</v>
      </c>
      <c r="AE27" s="642"/>
      <c r="AF27" s="642"/>
      <c r="AG27" s="642"/>
      <c r="AH27" s="642"/>
      <c r="AI27" s="642"/>
      <c r="AJ27" s="642"/>
      <c r="AK27" s="642"/>
      <c r="AL27" s="611" t="s">
        <v>218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4426456</v>
      </c>
      <c r="BH27" s="589"/>
      <c r="BI27" s="589"/>
      <c r="BJ27" s="589"/>
      <c r="BK27" s="589"/>
      <c r="BL27" s="589"/>
      <c r="BM27" s="589"/>
      <c r="BN27" s="590"/>
      <c r="BO27" s="641">
        <v>100</v>
      </c>
      <c r="BP27" s="641"/>
      <c r="BQ27" s="641"/>
      <c r="BR27" s="641"/>
      <c r="BS27" s="594">
        <v>40981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2329150</v>
      </c>
      <c r="CS27" s="607"/>
      <c r="CT27" s="607"/>
      <c r="CU27" s="607"/>
      <c r="CV27" s="607"/>
      <c r="CW27" s="607"/>
      <c r="CX27" s="607"/>
      <c r="CY27" s="608"/>
      <c r="CZ27" s="591">
        <v>16.8</v>
      </c>
      <c r="DA27" s="609"/>
      <c r="DB27" s="609"/>
      <c r="DC27" s="610"/>
      <c r="DD27" s="594">
        <v>775371</v>
      </c>
      <c r="DE27" s="607"/>
      <c r="DF27" s="607"/>
      <c r="DG27" s="607"/>
      <c r="DH27" s="607"/>
      <c r="DI27" s="607"/>
      <c r="DJ27" s="607"/>
      <c r="DK27" s="608"/>
      <c r="DL27" s="594">
        <v>753843</v>
      </c>
      <c r="DM27" s="607"/>
      <c r="DN27" s="607"/>
      <c r="DO27" s="607"/>
      <c r="DP27" s="607"/>
      <c r="DQ27" s="607"/>
      <c r="DR27" s="607"/>
      <c r="DS27" s="607"/>
      <c r="DT27" s="607"/>
      <c r="DU27" s="607"/>
      <c r="DV27" s="608"/>
      <c r="DW27" s="611">
        <v>9</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261792</v>
      </c>
      <c r="S28" s="589"/>
      <c r="T28" s="589"/>
      <c r="U28" s="589"/>
      <c r="V28" s="589"/>
      <c r="W28" s="589"/>
      <c r="X28" s="589"/>
      <c r="Y28" s="590"/>
      <c r="Z28" s="641">
        <v>1.8</v>
      </c>
      <c r="AA28" s="641"/>
      <c r="AB28" s="641"/>
      <c r="AC28" s="641"/>
      <c r="AD28" s="642" t="s">
        <v>218</v>
      </c>
      <c r="AE28" s="642"/>
      <c r="AF28" s="642"/>
      <c r="AG28" s="642"/>
      <c r="AH28" s="642"/>
      <c r="AI28" s="642"/>
      <c r="AJ28" s="642"/>
      <c r="AK28" s="642"/>
      <c r="AL28" s="611" t="s">
        <v>218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1563257</v>
      </c>
      <c r="CS28" s="589"/>
      <c r="CT28" s="589"/>
      <c r="CU28" s="589"/>
      <c r="CV28" s="589"/>
      <c r="CW28" s="589"/>
      <c r="CX28" s="589"/>
      <c r="CY28" s="590"/>
      <c r="CZ28" s="591">
        <v>11.3</v>
      </c>
      <c r="DA28" s="609"/>
      <c r="DB28" s="609"/>
      <c r="DC28" s="610"/>
      <c r="DD28" s="594">
        <v>1505006</v>
      </c>
      <c r="DE28" s="589"/>
      <c r="DF28" s="589"/>
      <c r="DG28" s="589"/>
      <c r="DH28" s="589"/>
      <c r="DI28" s="589"/>
      <c r="DJ28" s="589"/>
      <c r="DK28" s="590"/>
      <c r="DL28" s="594">
        <v>1505006</v>
      </c>
      <c r="DM28" s="589"/>
      <c r="DN28" s="589"/>
      <c r="DO28" s="589"/>
      <c r="DP28" s="589"/>
      <c r="DQ28" s="589"/>
      <c r="DR28" s="589"/>
      <c r="DS28" s="589"/>
      <c r="DT28" s="589"/>
      <c r="DU28" s="589"/>
      <c r="DV28" s="590"/>
      <c r="DW28" s="611">
        <v>18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11143</v>
      </c>
      <c r="S29" s="589"/>
      <c r="T29" s="589"/>
      <c r="U29" s="589"/>
      <c r="V29" s="589"/>
      <c r="W29" s="589"/>
      <c r="X29" s="589"/>
      <c r="Y29" s="590"/>
      <c r="Z29" s="641">
        <v>0.1</v>
      </c>
      <c r="AA29" s="641"/>
      <c r="AB29" s="641"/>
      <c r="AC29" s="641"/>
      <c r="AD29" s="642" t="s">
        <v>218</v>
      </c>
      <c r="AE29" s="642"/>
      <c r="AF29" s="642"/>
      <c r="AG29" s="642"/>
      <c r="AH29" s="642"/>
      <c r="AI29" s="642"/>
      <c r="AJ29" s="642"/>
      <c r="AK29" s="642"/>
      <c r="AL29" s="611" t="s">
        <v>218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1563257</v>
      </c>
      <c r="CS29" s="607"/>
      <c r="CT29" s="607"/>
      <c r="CU29" s="607"/>
      <c r="CV29" s="607"/>
      <c r="CW29" s="607"/>
      <c r="CX29" s="607"/>
      <c r="CY29" s="608"/>
      <c r="CZ29" s="591">
        <v>11.3</v>
      </c>
      <c r="DA29" s="609"/>
      <c r="DB29" s="609"/>
      <c r="DC29" s="610"/>
      <c r="DD29" s="594">
        <v>1505006</v>
      </c>
      <c r="DE29" s="607"/>
      <c r="DF29" s="607"/>
      <c r="DG29" s="607"/>
      <c r="DH29" s="607"/>
      <c r="DI29" s="607"/>
      <c r="DJ29" s="607"/>
      <c r="DK29" s="608"/>
      <c r="DL29" s="594">
        <v>1505006</v>
      </c>
      <c r="DM29" s="607"/>
      <c r="DN29" s="607"/>
      <c r="DO29" s="607"/>
      <c r="DP29" s="607"/>
      <c r="DQ29" s="607"/>
      <c r="DR29" s="607"/>
      <c r="DS29" s="607"/>
      <c r="DT29" s="607"/>
      <c r="DU29" s="607"/>
      <c r="DV29" s="608"/>
      <c r="DW29" s="611">
        <v>18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979966</v>
      </c>
      <c r="S30" s="589"/>
      <c r="T30" s="589"/>
      <c r="U30" s="589"/>
      <c r="V30" s="589"/>
      <c r="W30" s="589"/>
      <c r="X30" s="589"/>
      <c r="Y30" s="590"/>
      <c r="Z30" s="641">
        <v>6.6</v>
      </c>
      <c r="AA30" s="641"/>
      <c r="AB30" s="641"/>
      <c r="AC30" s="641"/>
      <c r="AD30" s="642" t="s">
        <v>218</v>
      </c>
      <c r="AE30" s="642"/>
      <c r="AF30" s="642"/>
      <c r="AG30" s="642"/>
      <c r="AH30" s="642"/>
      <c r="AI30" s="642"/>
      <c r="AJ30" s="642"/>
      <c r="AK30" s="642"/>
      <c r="AL30" s="611" t="s">
        <v>218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98.9</v>
      </c>
      <c r="BH30" s="655"/>
      <c r="BI30" s="655"/>
      <c r="BJ30" s="655"/>
      <c r="BK30" s="655"/>
      <c r="BL30" s="655"/>
      <c r="BM30" s="656">
        <v>96.4</v>
      </c>
      <c r="BN30" s="655"/>
      <c r="BO30" s="655"/>
      <c r="BP30" s="655"/>
      <c r="BQ30" s="657"/>
      <c r="BR30" s="654">
        <v>98.9</v>
      </c>
      <c r="BS30" s="655"/>
      <c r="BT30" s="655"/>
      <c r="BU30" s="655"/>
      <c r="BV30" s="655"/>
      <c r="BW30" s="655"/>
      <c r="BX30" s="656">
        <v>95.5</v>
      </c>
      <c r="BY30" s="655"/>
      <c r="BZ30" s="655"/>
      <c r="CA30" s="655"/>
      <c r="CB30" s="657"/>
      <c r="CD30" s="660"/>
      <c r="CE30" s="661"/>
      <c r="CF30" s="625" t="s">
        <v>290</v>
      </c>
      <c r="CG30" s="622"/>
      <c r="CH30" s="622"/>
      <c r="CI30" s="622"/>
      <c r="CJ30" s="622"/>
      <c r="CK30" s="622"/>
      <c r="CL30" s="622"/>
      <c r="CM30" s="622"/>
      <c r="CN30" s="622"/>
      <c r="CO30" s="622"/>
      <c r="CP30" s="622"/>
      <c r="CQ30" s="623"/>
      <c r="CR30" s="588">
        <v>1379803</v>
      </c>
      <c r="CS30" s="589"/>
      <c r="CT30" s="589"/>
      <c r="CU30" s="589"/>
      <c r="CV30" s="589"/>
      <c r="CW30" s="589"/>
      <c r="CX30" s="589"/>
      <c r="CY30" s="590"/>
      <c r="CZ30" s="591">
        <v>10</v>
      </c>
      <c r="DA30" s="609"/>
      <c r="DB30" s="609"/>
      <c r="DC30" s="610"/>
      <c r="DD30" s="594">
        <v>1321552</v>
      </c>
      <c r="DE30" s="589"/>
      <c r="DF30" s="589"/>
      <c r="DG30" s="589"/>
      <c r="DH30" s="589"/>
      <c r="DI30" s="589"/>
      <c r="DJ30" s="589"/>
      <c r="DK30" s="590"/>
      <c r="DL30" s="594">
        <v>1321552</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596183</v>
      </c>
      <c r="S31" s="589"/>
      <c r="T31" s="589"/>
      <c r="U31" s="589"/>
      <c r="V31" s="589"/>
      <c r="W31" s="589"/>
      <c r="X31" s="589"/>
      <c r="Y31" s="590"/>
      <c r="Z31" s="641">
        <v>4</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98.7</v>
      </c>
      <c r="BH31" s="607"/>
      <c r="BI31" s="607"/>
      <c r="BJ31" s="607"/>
      <c r="BK31" s="607"/>
      <c r="BL31" s="607"/>
      <c r="BM31" s="643">
        <v>95.7</v>
      </c>
      <c r="BN31" s="653"/>
      <c r="BO31" s="653"/>
      <c r="BP31" s="653"/>
      <c r="BQ31" s="617"/>
      <c r="BR31" s="652">
        <v>98.8</v>
      </c>
      <c r="BS31" s="607"/>
      <c r="BT31" s="607"/>
      <c r="BU31" s="607"/>
      <c r="BV31" s="607"/>
      <c r="BW31" s="607"/>
      <c r="BX31" s="643">
        <v>95.1</v>
      </c>
      <c r="BY31" s="653"/>
      <c r="BZ31" s="653"/>
      <c r="CA31" s="653"/>
      <c r="CB31" s="617"/>
      <c r="CD31" s="660"/>
      <c r="CE31" s="661"/>
      <c r="CF31" s="625" t="s">
        <v>294</v>
      </c>
      <c r="CG31" s="622"/>
      <c r="CH31" s="622"/>
      <c r="CI31" s="622"/>
      <c r="CJ31" s="622"/>
      <c r="CK31" s="622"/>
      <c r="CL31" s="622"/>
      <c r="CM31" s="622"/>
      <c r="CN31" s="622"/>
      <c r="CO31" s="622"/>
      <c r="CP31" s="622"/>
      <c r="CQ31" s="623"/>
      <c r="CR31" s="588">
        <v>183454</v>
      </c>
      <c r="CS31" s="607"/>
      <c r="CT31" s="607"/>
      <c r="CU31" s="607"/>
      <c r="CV31" s="607"/>
      <c r="CW31" s="607"/>
      <c r="CX31" s="607"/>
      <c r="CY31" s="608"/>
      <c r="CZ31" s="591">
        <v>1.3</v>
      </c>
      <c r="DA31" s="609"/>
      <c r="DB31" s="609"/>
      <c r="DC31" s="610"/>
      <c r="DD31" s="594">
        <v>183454</v>
      </c>
      <c r="DE31" s="607"/>
      <c r="DF31" s="607"/>
      <c r="DG31" s="607"/>
      <c r="DH31" s="607"/>
      <c r="DI31" s="607"/>
      <c r="DJ31" s="607"/>
      <c r="DK31" s="608"/>
      <c r="DL31" s="594">
        <v>183454</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192579</v>
      </c>
      <c r="S32" s="589"/>
      <c r="T32" s="589"/>
      <c r="U32" s="589"/>
      <c r="V32" s="589"/>
      <c r="W32" s="589"/>
      <c r="X32" s="589"/>
      <c r="Y32" s="590"/>
      <c r="Z32" s="641">
        <v>1.3</v>
      </c>
      <c r="AA32" s="641"/>
      <c r="AB32" s="641"/>
      <c r="AC32" s="641"/>
      <c r="AD32" s="642" t="s">
        <v>218</v>
      </c>
      <c r="AE32" s="642"/>
      <c r="AF32" s="642"/>
      <c r="AG32" s="642"/>
      <c r="AH32" s="642"/>
      <c r="AI32" s="642"/>
      <c r="AJ32" s="642"/>
      <c r="AK32" s="642"/>
      <c r="AL32" s="611" t="s">
        <v>218</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96.7</v>
      </c>
      <c r="BN32" s="573"/>
      <c r="BO32" s="573"/>
      <c r="BP32" s="573"/>
      <c r="BQ32" s="630"/>
      <c r="BR32" s="651">
        <v>98.8</v>
      </c>
      <c r="BS32" s="573"/>
      <c r="BT32" s="573"/>
      <c r="BU32" s="573"/>
      <c r="BV32" s="573"/>
      <c r="BW32" s="573"/>
      <c r="BX32" s="636">
        <v>95.6</v>
      </c>
      <c r="BY32" s="573"/>
      <c r="BZ32" s="573"/>
      <c r="CA32" s="573"/>
      <c r="CB32" s="630"/>
      <c r="CD32" s="662"/>
      <c r="CE32" s="663"/>
      <c r="CF32" s="625" t="s">
        <v>297</v>
      </c>
      <c r="CG32" s="622"/>
      <c r="CH32" s="622"/>
      <c r="CI32" s="622"/>
      <c r="CJ32" s="622"/>
      <c r="CK32" s="622"/>
      <c r="CL32" s="622"/>
      <c r="CM32" s="622"/>
      <c r="CN32" s="622"/>
      <c r="CO32" s="622"/>
      <c r="CP32" s="622"/>
      <c r="CQ32" s="623"/>
      <c r="CR32" s="588" t="s">
        <v>218</v>
      </c>
      <c r="CS32" s="589"/>
      <c r="CT32" s="589"/>
      <c r="CU32" s="589"/>
      <c r="CV32" s="589"/>
      <c r="CW32" s="589"/>
      <c r="CX32" s="589"/>
      <c r="CY32" s="590"/>
      <c r="CZ32" s="591" t="s">
        <v>218</v>
      </c>
      <c r="DA32" s="609"/>
      <c r="DB32" s="609"/>
      <c r="DC32" s="610"/>
      <c r="DD32" s="594" t="s">
        <v>218</v>
      </c>
      <c r="DE32" s="589"/>
      <c r="DF32" s="589"/>
      <c r="DG32" s="589"/>
      <c r="DH32" s="589"/>
      <c r="DI32" s="589"/>
      <c r="DJ32" s="589"/>
      <c r="DK32" s="590"/>
      <c r="DL32" s="594" t="s">
        <v>218</v>
      </c>
      <c r="DM32" s="589"/>
      <c r="DN32" s="589"/>
      <c r="DO32" s="589"/>
      <c r="DP32" s="589"/>
      <c r="DQ32" s="589"/>
      <c r="DR32" s="589"/>
      <c r="DS32" s="589"/>
      <c r="DT32" s="589"/>
      <c r="DU32" s="589"/>
      <c r="DV32" s="590"/>
      <c r="DW32" s="611" t="s">
        <v>218</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1547079</v>
      </c>
      <c r="S33" s="589"/>
      <c r="T33" s="589"/>
      <c r="U33" s="589"/>
      <c r="V33" s="589"/>
      <c r="W33" s="589"/>
      <c r="X33" s="589"/>
      <c r="Y33" s="590"/>
      <c r="Z33" s="641">
        <v>10.5</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6033788</v>
      </c>
      <c r="CS33" s="607"/>
      <c r="CT33" s="607"/>
      <c r="CU33" s="607"/>
      <c r="CV33" s="607"/>
      <c r="CW33" s="607"/>
      <c r="CX33" s="607"/>
      <c r="CY33" s="608"/>
      <c r="CZ33" s="591">
        <v>43.6</v>
      </c>
      <c r="DA33" s="609"/>
      <c r="DB33" s="609"/>
      <c r="DC33" s="610"/>
      <c r="DD33" s="594">
        <v>5121201</v>
      </c>
      <c r="DE33" s="607"/>
      <c r="DF33" s="607"/>
      <c r="DG33" s="607"/>
      <c r="DH33" s="607"/>
      <c r="DI33" s="607"/>
      <c r="DJ33" s="607"/>
      <c r="DK33" s="608"/>
      <c r="DL33" s="594">
        <v>3886369</v>
      </c>
      <c r="DM33" s="607"/>
      <c r="DN33" s="607"/>
      <c r="DO33" s="607"/>
      <c r="DP33" s="607"/>
      <c r="DQ33" s="607"/>
      <c r="DR33" s="607"/>
      <c r="DS33" s="607"/>
      <c r="DT33" s="607"/>
      <c r="DU33" s="607"/>
      <c r="DV33" s="608"/>
      <c r="DW33" s="611">
        <v>46.6</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1506693</v>
      </c>
      <c r="CS34" s="589"/>
      <c r="CT34" s="589"/>
      <c r="CU34" s="589"/>
      <c r="CV34" s="589"/>
      <c r="CW34" s="589"/>
      <c r="CX34" s="589"/>
      <c r="CY34" s="590"/>
      <c r="CZ34" s="591">
        <v>10.9</v>
      </c>
      <c r="DA34" s="609"/>
      <c r="DB34" s="609"/>
      <c r="DC34" s="610"/>
      <c r="DD34" s="594">
        <v>1174632</v>
      </c>
      <c r="DE34" s="589"/>
      <c r="DF34" s="589"/>
      <c r="DG34" s="589"/>
      <c r="DH34" s="589"/>
      <c r="DI34" s="589"/>
      <c r="DJ34" s="589"/>
      <c r="DK34" s="590"/>
      <c r="DL34" s="594">
        <v>1048241</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699179</v>
      </c>
      <c r="S35" s="589"/>
      <c r="T35" s="589"/>
      <c r="U35" s="589"/>
      <c r="V35" s="589"/>
      <c r="W35" s="589"/>
      <c r="X35" s="589"/>
      <c r="Y35" s="590"/>
      <c r="Z35" s="641">
        <v>4.7</v>
      </c>
      <c r="AA35" s="641"/>
      <c r="AB35" s="641"/>
      <c r="AC35" s="641"/>
      <c r="AD35" s="642" t="s">
        <v>218</v>
      </c>
      <c r="AE35" s="642"/>
      <c r="AF35" s="642"/>
      <c r="AG35" s="642"/>
      <c r="AH35" s="642"/>
      <c r="AI35" s="642"/>
      <c r="AJ35" s="642"/>
      <c r="AK35" s="642"/>
      <c r="AL35" s="611" t="s">
        <v>218</v>
      </c>
      <c r="AM35" s="643"/>
      <c r="AN35" s="643"/>
      <c r="AO35" s="644"/>
      <c r="AP35" s="186"/>
      <c r="AQ35" s="645" t="s">
        <v>305</v>
      </c>
      <c r="AR35" s="646"/>
      <c r="AS35" s="646"/>
      <c r="AT35" s="646"/>
      <c r="AU35" s="646"/>
      <c r="AV35" s="646"/>
      <c r="AW35" s="646"/>
      <c r="AX35" s="646"/>
      <c r="AY35" s="647"/>
      <c r="AZ35" s="638">
        <v>2719135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170991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78046</v>
      </c>
      <c r="CS35" s="607"/>
      <c r="CT35" s="607"/>
      <c r="CU35" s="607"/>
      <c r="CV35" s="607"/>
      <c r="CW35" s="607"/>
      <c r="CX35" s="607"/>
      <c r="CY35" s="608"/>
      <c r="CZ35" s="591">
        <v>0.6</v>
      </c>
      <c r="DA35" s="609"/>
      <c r="DB35" s="609"/>
      <c r="DC35" s="610"/>
      <c r="DD35" s="594">
        <v>59653</v>
      </c>
      <c r="DE35" s="607"/>
      <c r="DF35" s="607"/>
      <c r="DG35" s="607"/>
      <c r="DH35" s="607"/>
      <c r="DI35" s="607"/>
      <c r="DJ35" s="607"/>
      <c r="DK35" s="608"/>
      <c r="DL35" s="594">
        <v>59653</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14753052</v>
      </c>
      <c r="S36" s="629"/>
      <c r="T36" s="629"/>
      <c r="U36" s="629"/>
      <c r="V36" s="629"/>
      <c r="W36" s="629"/>
      <c r="X36" s="629"/>
      <c r="Y36" s="632"/>
      <c r="Z36" s="633">
        <v>100</v>
      </c>
      <c r="AA36" s="633"/>
      <c r="AB36" s="633"/>
      <c r="AC36" s="633"/>
      <c r="AD36" s="634">
        <v>7639352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1445790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81537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1179183</v>
      </c>
      <c r="CS36" s="589"/>
      <c r="CT36" s="589"/>
      <c r="CU36" s="589"/>
      <c r="CV36" s="589"/>
      <c r="CW36" s="589"/>
      <c r="CX36" s="589"/>
      <c r="CY36" s="590"/>
      <c r="CZ36" s="591">
        <v>8.5</v>
      </c>
      <c r="DA36" s="609"/>
      <c r="DB36" s="609"/>
      <c r="DC36" s="610"/>
      <c r="DD36" s="594">
        <v>835665</v>
      </c>
      <c r="DE36" s="589"/>
      <c r="DF36" s="589"/>
      <c r="DG36" s="589"/>
      <c r="DH36" s="589"/>
      <c r="DI36" s="589"/>
      <c r="DJ36" s="589"/>
      <c r="DK36" s="590"/>
      <c r="DL36" s="594">
        <v>570163</v>
      </c>
      <c r="DM36" s="589"/>
      <c r="DN36" s="589"/>
      <c r="DO36" s="589"/>
      <c r="DP36" s="589"/>
      <c r="DQ36" s="589"/>
      <c r="DR36" s="589"/>
      <c r="DS36" s="589"/>
      <c r="DT36" s="589"/>
      <c r="DU36" s="589"/>
      <c r="DV36" s="590"/>
      <c r="DW36" s="611">
        <v>6.8</v>
      </c>
      <c r="DX36" s="612"/>
      <c r="DY36" s="612"/>
      <c r="DZ36" s="612"/>
      <c r="EA36" s="612"/>
      <c r="EB36" s="612"/>
      <c r="EC36" s="613"/>
    </row>
    <row r="37" spans="2:133" ht="11.25" customHeight="1">
      <c r="AQ37" s="614" t="s">
        <v>312</v>
      </c>
      <c r="AR37" s="615"/>
      <c r="AS37" s="615"/>
      <c r="AT37" s="615"/>
      <c r="AU37" s="615"/>
      <c r="AV37" s="615"/>
      <c r="AW37" s="615"/>
      <c r="AX37" s="615"/>
      <c r="AY37" s="616"/>
      <c r="AZ37" s="588">
        <v>104673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4990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547798</v>
      </c>
      <c r="CS37" s="607"/>
      <c r="CT37" s="607"/>
      <c r="CU37" s="607"/>
      <c r="CV37" s="607"/>
      <c r="CW37" s="607"/>
      <c r="CX37" s="607"/>
      <c r="CY37" s="608"/>
      <c r="CZ37" s="591">
        <v>4</v>
      </c>
      <c r="DA37" s="609"/>
      <c r="DB37" s="609"/>
      <c r="DC37" s="610"/>
      <c r="DD37" s="594">
        <v>321998</v>
      </c>
      <c r="DE37" s="607"/>
      <c r="DF37" s="607"/>
      <c r="DG37" s="607"/>
      <c r="DH37" s="607"/>
      <c r="DI37" s="607"/>
      <c r="DJ37" s="607"/>
      <c r="DK37" s="608"/>
      <c r="DL37" s="594">
        <v>316595</v>
      </c>
      <c r="DM37" s="607"/>
      <c r="DN37" s="607"/>
      <c r="DO37" s="607"/>
      <c r="DP37" s="607"/>
      <c r="DQ37" s="607"/>
      <c r="DR37" s="607"/>
      <c r="DS37" s="607"/>
      <c r="DT37" s="607"/>
      <c r="DU37" s="607"/>
      <c r="DV37" s="608"/>
      <c r="DW37" s="611">
        <v>3.8</v>
      </c>
      <c r="DX37" s="612"/>
      <c r="DY37" s="612"/>
      <c r="DZ37" s="612"/>
      <c r="EA37" s="612"/>
      <c r="EB37" s="612"/>
      <c r="EC37" s="613"/>
    </row>
    <row r="38" spans="2:133" ht="11.25" customHeight="1">
      <c r="AQ38" s="614" t="s">
        <v>315</v>
      </c>
      <c r="AR38" s="615"/>
      <c r="AS38" s="615"/>
      <c r="AT38" s="615"/>
      <c r="AU38" s="615"/>
      <c r="AV38" s="615"/>
      <c r="AW38" s="615"/>
      <c r="AX38" s="615"/>
      <c r="AY38" s="616"/>
      <c r="AZ38" s="588">
        <v>65654</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8280</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2548037</v>
      </c>
      <c r="CS38" s="589"/>
      <c r="CT38" s="589"/>
      <c r="CU38" s="589"/>
      <c r="CV38" s="589"/>
      <c r="CW38" s="589"/>
      <c r="CX38" s="589"/>
      <c r="CY38" s="590"/>
      <c r="CZ38" s="591">
        <v>18.399999999999999</v>
      </c>
      <c r="DA38" s="609"/>
      <c r="DB38" s="609"/>
      <c r="DC38" s="610"/>
      <c r="DD38" s="594">
        <v>2393639</v>
      </c>
      <c r="DE38" s="589"/>
      <c r="DF38" s="589"/>
      <c r="DG38" s="589"/>
      <c r="DH38" s="589"/>
      <c r="DI38" s="589"/>
      <c r="DJ38" s="589"/>
      <c r="DK38" s="590"/>
      <c r="DL38" s="594">
        <v>2208312</v>
      </c>
      <c r="DM38" s="589"/>
      <c r="DN38" s="589"/>
      <c r="DO38" s="589"/>
      <c r="DP38" s="589"/>
      <c r="DQ38" s="589"/>
      <c r="DR38" s="589"/>
      <c r="DS38" s="589"/>
      <c r="DT38" s="589"/>
      <c r="DU38" s="589"/>
      <c r="DV38" s="590"/>
      <c r="DW38" s="611">
        <v>26.5</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669423</v>
      </c>
      <c r="CS39" s="607"/>
      <c r="CT39" s="607"/>
      <c r="CU39" s="607"/>
      <c r="CV39" s="607"/>
      <c r="CW39" s="607"/>
      <c r="CX39" s="607"/>
      <c r="CY39" s="608"/>
      <c r="CZ39" s="591">
        <v>4.8</v>
      </c>
      <c r="DA39" s="609"/>
      <c r="DB39" s="609"/>
      <c r="DC39" s="610"/>
      <c r="DD39" s="594">
        <v>651811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251610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52406</v>
      </c>
      <c r="CS40" s="589"/>
      <c r="CT40" s="589"/>
      <c r="CU40" s="589"/>
      <c r="CV40" s="589"/>
      <c r="CW40" s="589"/>
      <c r="CX40" s="589"/>
      <c r="CY40" s="590"/>
      <c r="CZ40" s="591">
        <v>0.4</v>
      </c>
      <c r="DA40" s="609"/>
      <c r="DB40" s="609"/>
      <c r="DC40" s="610"/>
      <c r="DD40" s="594">
        <v>5801</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851408</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331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1796852</v>
      </c>
      <c r="CS42" s="589"/>
      <c r="CT42" s="589"/>
      <c r="CU42" s="589"/>
      <c r="CV42" s="589"/>
      <c r="CW42" s="589"/>
      <c r="CX42" s="589"/>
      <c r="CY42" s="590"/>
      <c r="CZ42" s="591">
        <v>13</v>
      </c>
      <c r="DA42" s="592"/>
      <c r="DB42" s="592"/>
      <c r="DC42" s="593"/>
      <c r="DD42" s="594">
        <v>661784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63488</v>
      </c>
      <c r="CS43" s="607"/>
      <c r="CT43" s="607"/>
      <c r="CU43" s="607"/>
      <c r="CV43" s="607"/>
      <c r="CW43" s="607"/>
      <c r="CX43" s="607"/>
      <c r="CY43" s="608"/>
      <c r="CZ43" s="591">
        <v>0.5</v>
      </c>
      <c r="DA43" s="609"/>
      <c r="DB43" s="609"/>
      <c r="DC43" s="610"/>
      <c r="DD43" s="594">
        <v>62981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1796852</v>
      </c>
      <c r="CS44" s="589"/>
      <c r="CT44" s="589"/>
      <c r="CU44" s="589"/>
      <c r="CV44" s="589"/>
      <c r="CW44" s="589"/>
      <c r="CX44" s="589"/>
      <c r="CY44" s="590"/>
      <c r="CZ44" s="591">
        <v>13</v>
      </c>
      <c r="DA44" s="592"/>
      <c r="DB44" s="592"/>
      <c r="DC44" s="593"/>
      <c r="DD44" s="594">
        <v>661784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760038</v>
      </c>
      <c r="CS45" s="607"/>
      <c r="CT45" s="607"/>
      <c r="CU45" s="607"/>
      <c r="CV45" s="607"/>
      <c r="CW45" s="607"/>
      <c r="CX45" s="607"/>
      <c r="CY45" s="608"/>
      <c r="CZ45" s="591">
        <v>5.5</v>
      </c>
      <c r="DA45" s="609"/>
      <c r="DB45" s="609"/>
      <c r="DC45" s="610"/>
      <c r="DD45" s="594">
        <v>32578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1020600</v>
      </c>
      <c r="CS46" s="589"/>
      <c r="CT46" s="589"/>
      <c r="CU46" s="589"/>
      <c r="CV46" s="589"/>
      <c r="CW46" s="589"/>
      <c r="CX46" s="589"/>
      <c r="CY46" s="590"/>
      <c r="CZ46" s="591">
        <v>7.4</v>
      </c>
      <c r="DA46" s="592"/>
      <c r="DB46" s="592"/>
      <c r="DC46" s="593"/>
      <c r="DD46" s="594">
        <v>624792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218</v>
      </c>
      <c r="CS47" s="607"/>
      <c r="CT47" s="607"/>
      <c r="CU47" s="607"/>
      <c r="CV47" s="607"/>
      <c r="CW47" s="607"/>
      <c r="CX47" s="607"/>
      <c r="CY47" s="608"/>
      <c r="CZ47" s="591" t="s">
        <v>218</v>
      </c>
      <c r="DA47" s="609"/>
      <c r="DB47" s="609"/>
      <c r="DC47" s="610"/>
      <c r="DD47" s="594" t="s">
        <v>218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13824161</v>
      </c>
      <c r="CS49" s="573"/>
      <c r="CT49" s="573"/>
      <c r="CU49" s="573"/>
      <c r="CV49" s="573"/>
      <c r="CW49" s="573"/>
      <c r="CX49" s="573"/>
      <c r="CY49" s="574"/>
      <c r="CZ49" s="575">
        <v>100</v>
      </c>
      <c r="DA49" s="576"/>
      <c r="DB49" s="576"/>
      <c r="DC49" s="577"/>
      <c r="DD49" s="578">
        <v>10046151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K69" sqref="AK69:AO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14720</v>
      </c>
      <c r="R7" s="1101"/>
      <c r="S7" s="1101"/>
      <c r="T7" s="1101"/>
      <c r="U7" s="1101"/>
      <c r="V7" s="1101">
        <v>13791</v>
      </c>
      <c r="W7" s="1101"/>
      <c r="X7" s="1101"/>
      <c r="Y7" s="1101"/>
      <c r="Z7" s="1101"/>
      <c r="AA7" s="1101">
        <v>929</v>
      </c>
      <c r="AB7" s="1101"/>
      <c r="AC7" s="1101"/>
      <c r="AD7" s="1101"/>
      <c r="AE7" s="1102"/>
      <c r="AF7" s="1103">
        <v>509</v>
      </c>
      <c r="AG7" s="1104"/>
      <c r="AH7" s="1104"/>
      <c r="AI7" s="1104"/>
      <c r="AJ7" s="1105"/>
      <c r="AK7" s="1087">
        <v>980</v>
      </c>
      <c r="AL7" s="1088"/>
      <c r="AM7" s="1088"/>
      <c r="AN7" s="1088"/>
      <c r="AO7" s="1088"/>
      <c r="AP7" s="1088">
        <v>14057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4</v>
      </c>
      <c r="CI7" s="1085"/>
      <c r="CJ7" s="1085"/>
      <c r="CK7" s="1085"/>
      <c r="CL7" s="1086"/>
      <c r="CM7" s="1084">
        <v>31</v>
      </c>
      <c r="CN7" s="1085"/>
      <c r="CO7" s="1085"/>
      <c r="CP7" s="1085"/>
      <c r="CQ7" s="1086"/>
      <c r="CR7" s="1084">
        <v>4</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98</v>
      </c>
      <c r="R8" s="1040"/>
      <c r="S8" s="1040"/>
      <c r="T8" s="1040"/>
      <c r="U8" s="1040"/>
      <c r="V8" s="1040">
        <v>98</v>
      </c>
      <c r="W8" s="1040"/>
      <c r="X8" s="1040"/>
      <c r="Y8" s="1040"/>
      <c r="Z8" s="1040"/>
      <c r="AA8" s="1040">
        <v>0</v>
      </c>
      <c r="AB8" s="1040"/>
      <c r="AC8" s="1040"/>
      <c r="AD8" s="1040"/>
      <c r="AE8" s="1041"/>
      <c r="AF8" s="1015" t="s">
        <v>365</v>
      </c>
      <c r="AG8" s="1016"/>
      <c r="AH8" s="1016"/>
      <c r="AI8" s="1016"/>
      <c r="AJ8" s="1017"/>
      <c r="AK8" s="1082">
        <v>56</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509</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4041</v>
      </c>
      <c r="R28" s="1050"/>
      <c r="S28" s="1050"/>
      <c r="T28" s="1050"/>
      <c r="U28" s="1050"/>
      <c r="V28" s="1050">
        <v>3870</v>
      </c>
      <c r="W28" s="1050"/>
      <c r="X28" s="1050"/>
      <c r="Y28" s="1050"/>
      <c r="Z28" s="1050"/>
      <c r="AA28" s="1050">
        <v>171</v>
      </c>
      <c r="AB28" s="1050"/>
      <c r="AC28" s="1050"/>
      <c r="AD28" s="1050"/>
      <c r="AE28" s="1051"/>
      <c r="AF28" s="1052">
        <v>171</v>
      </c>
      <c r="AG28" s="1050"/>
      <c r="AH28" s="1050"/>
      <c r="AI28" s="1050"/>
      <c r="AJ28" s="1053"/>
      <c r="AK28" s="1054">
        <v>227</v>
      </c>
      <c r="AL28" s="1042"/>
      <c r="AM28" s="1042"/>
      <c r="AN28" s="1042"/>
      <c r="AO28" s="1042"/>
      <c r="AP28" s="1042">
        <v>0</v>
      </c>
      <c r="AQ28" s="1042"/>
      <c r="AR28" s="1042"/>
      <c r="AS28" s="1042"/>
      <c r="AT28" s="1042"/>
      <c r="AU28" s="1042">
        <v>0</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2659</v>
      </c>
      <c r="R29" s="1040"/>
      <c r="S29" s="1040"/>
      <c r="T29" s="1040"/>
      <c r="U29" s="1040"/>
      <c r="V29" s="1040">
        <v>2616</v>
      </c>
      <c r="W29" s="1040"/>
      <c r="X29" s="1040"/>
      <c r="Y29" s="1040"/>
      <c r="Z29" s="1040"/>
      <c r="AA29" s="1040">
        <v>43</v>
      </c>
      <c r="AB29" s="1040"/>
      <c r="AC29" s="1040"/>
      <c r="AD29" s="1040"/>
      <c r="AE29" s="1041"/>
      <c r="AF29" s="1015">
        <v>43</v>
      </c>
      <c r="AG29" s="1016"/>
      <c r="AH29" s="1016"/>
      <c r="AI29" s="1016"/>
      <c r="AJ29" s="1017"/>
      <c r="AK29" s="976">
        <v>413</v>
      </c>
      <c r="AL29" s="967"/>
      <c r="AM29" s="967"/>
      <c r="AN29" s="967"/>
      <c r="AO29" s="967"/>
      <c r="AP29" s="967">
        <v>0</v>
      </c>
      <c r="AQ29" s="967"/>
      <c r="AR29" s="967"/>
      <c r="AS29" s="967"/>
      <c r="AT29" s="967"/>
      <c r="AU29" s="967">
        <v>0</v>
      </c>
      <c r="AV29" s="967"/>
      <c r="AW29" s="967"/>
      <c r="AX29" s="967"/>
      <c r="AY29" s="967"/>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433</v>
      </c>
      <c r="R30" s="1040"/>
      <c r="S30" s="1040"/>
      <c r="T30" s="1040"/>
      <c r="U30" s="1040"/>
      <c r="V30" s="1040">
        <v>432</v>
      </c>
      <c r="W30" s="1040"/>
      <c r="X30" s="1040"/>
      <c r="Y30" s="1040"/>
      <c r="Z30" s="1040"/>
      <c r="AA30" s="1040">
        <v>1</v>
      </c>
      <c r="AB30" s="1040"/>
      <c r="AC30" s="1040"/>
      <c r="AD30" s="1040"/>
      <c r="AE30" s="1041"/>
      <c r="AF30" s="1015">
        <v>1</v>
      </c>
      <c r="AG30" s="1016"/>
      <c r="AH30" s="1016"/>
      <c r="AI30" s="1016"/>
      <c r="AJ30" s="1017"/>
      <c r="AK30" s="976">
        <v>84</v>
      </c>
      <c r="AL30" s="967"/>
      <c r="AM30" s="967"/>
      <c r="AN30" s="967"/>
      <c r="AO30" s="967"/>
      <c r="AP30" s="967">
        <v>0</v>
      </c>
      <c r="AQ30" s="967"/>
      <c r="AR30" s="967"/>
      <c r="AS30" s="967"/>
      <c r="AT30" s="967"/>
      <c r="AU30" s="967">
        <v>0</v>
      </c>
      <c r="AV30" s="967"/>
      <c r="AW30" s="967"/>
      <c r="AX30" s="967"/>
      <c r="AY30" s="967"/>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658</v>
      </c>
      <c r="R31" s="1040"/>
      <c r="S31" s="1040"/>
      <c r="T31" s="1040"/>
      <c r="U31" s="1040"/>
      <c r="V31" s="1040">
        <v>669</v>
      </c>
      <c r="W31" s="1040"/>
      <c r="X31" s="1040"/>
      <c r="Y31" s="1040"/>
      <c r="Z31" s="1040"/>
      <c r="AA31" s="1040">
        <v>-11</v>
      </c>
      <c r="AB31" s="1040"/>
      <c r="AC31" s="1040"/>
      <c r="AD31" s="1040"/>
      <c r="AE31" s="1041"/>
      <c r="AF31" s="1015">
        <v>93</v>
      </c>
      <c r="AG31" s="1016"/>
      <c r="AH31" s="1016"/>
      <c r="AI31" s="1016"/>
      <c r="AJ31" s="1017"/>
      <c r="AK31" s="976">
        <v>60</v>
      </c>
      <c r="AL31" s="967"/>
      <c r="AM31" s="967"/>
      <c r="AN31" s="967"/>
      <c r="AO31" s="967"/>
      <c r="AP31" s="967">
        <v>54</v>
      </c>
      <c r="AQ31" s="967"/>
      <c r="AR31" s="967"/>
      <c r="AS31" s="967"/>
      <c r="AT31" s="967"/>
      <c r="AU31" s="967">
        <v>30</v>
      </c>
      <c r="AV31" s="967"/>
      <c r="AW31" s="967"/>
      <c r="AX31" s="967"/>
      <c r="AY31" s="967"/>
      <c r="AZ31" s="1038" t="s">
        <v>531</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2462</v>
      </c>
      <c r="R32" s="1040"/>
      <c r="S32" s="1040"/>
      <c r="T32" s="1040"/>
      <c r="U32" s="1040"/>
      <c r="V32" s="1040">
        <v>2453</v>
      </c>
      <c r="W32" s="1040"/>
      <c r="X32" s="1040"/>
      <c r="Y32" s="1040"/>
      <c r="Z32" s="1040"/>
      <c r="AA32" s="1040">
        <v>9</v>
      </c>
      <c r="AB32" s="1040"/>
      <c r="AC32" s="1040"/>
      <c r="AD32" s="1040"/>
      <c r="AE32" s="1041"/>
      <c r="AF32" s="1015" t="s">
        <v>109</v>
      </c>
      <c r="AG32" s="1016"/>
      <c r="AH32" s="1016"/>
      <c r="AI32" s="1016"/>
      <c r="AJ32" s="1017"/>
      <c r="AK32" s="976">
        <v>1117</v>
      </c>
      <c r="AL32" s="967"/>
      <c r="AM32" s="967"/>
      <c r="AN32" s="967"/>
      <c r="AO32" s="967"/>
      <c r="AP32" s="967">
        <v>16291</v>
      </c>
      <c r="AQ32" s="967"/>
      <c r="AR32" s="967"/>
      <c r="AS32" s="967"/>
      <c r="AT32" s="967"/>
      <c r="AU32" s="967">
        <v>14744</v>
      </c>
      <c r="AV32" s="967"/>
      <c r="AW32" s="967"/>
      <c r="AX32" s="967"/>
      <c r="AY32" s="967"/>
      <c r="AZ32" s="1038" t="s">
        <v>531</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422</v>
      </c>
      <c r="R33" s="1040"/>
      <c r="S33" s="1040"/>
      <c r="T33" s="1040"/>
      <c r="U33" s="1040"/>
      <c r="V33" s="1040">
        <v>422</v>
      </c>
      <c r="W33" s="1040"/>
      <c r="X33" s="1040"/>
      <c r="Y33" s="1040"/>
      <c r="Z33" s="1040"/>
      <c r="AA33" s="1040">
        <v>0</v>
      </c>
      <c r="AB33" s="1040"/>
      <c r="AC33" s="1040"/>
      <c r="AD33" s="1040"/>
      <c r="AE33" s="1041"/>
      <c r="AF33" s="1015" t="s">
        <v>109</v>
      </c>
      <c r="AG33" s="1016"/>
      <c r="AH33" s="1016"/>
      <c r="AI33" s="1016"/>
      <c r="AJ33" s="1017"/>
      <c r="AK33" s="976">
        <v>328</v>
      </c>
      <c r="AL33" s="967"/>
      <c r="AM33" s="967"/>
      <c r="AN33" s="967"/>
      <c r="AO33" s="967"/>
      <c r="AP33" s="967">
        <v>3425</v>
      </c>
      <c r="AQ33" s="967"/>
      <c r="AR33" s="967"/>
      <c r="AS33" s="967"/>
      <c r="AT33" s="967"/>
      <c r="AU33" s="967">
        <v>3473</v>
      </c>
      <c r="AV33" s="967"/>
      <c r="AW33" s="967"/>
      <c r="AX33" s="967"/>
      <c r="AY33" s="967"/>
      <c r="AZ33" s="1038" t="s">
        <v>531</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308</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0</v>
      </c>
      <c r="R68" s="978"/>
      <c r="S68" s="978"/>
      <c r="T68" s="978"/>
      <c r="U68" s="978"/>
      <c r="V68" s="978">
        <v>0</v>
      </c>
      <c r="W68" s="978"/>
      <c r="X68" s="978"/>
      <c r="Y68" s="978"/>
      <c r="Z68" s="978"/>
      <c r="AA68" s="978">
        <v>0</v>
      </c>
      <c r="AB68" s="978"/>
      <c r="AC68" s="978"/>
      <c r="AD68" s="978"/>
      <c r="AE68" s="978"/>
      <c r="AF68" s="978">
        <v>0</v>
      </c>
      <c r="AG68" s="978"/>
      <c r="AH68" s="978"/>
      <c r="AI68" s="978"/>
      <c r="AJ68" s="978"/>
      <c r="AK68" s="978">
        <v>0</v>
      </c>
      <c r="AL68" s="978"/>
      <c r="AM68" s="978"/>
      <c r="AN68" s="978"/>
      <c r="AO68" s="978"/>
      <c r="AP68" s="978">
        <v>702</v>
      </c>
      <c r="AQ68" s="978"/>
      <c r="AR68" s="978"/>
      <c r="AS68" s="978"/>
      <c r="AT68" s="978"/>
      <c r="AU68" s="978">
        <v>233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1312</v>
      </c>
      <c r="R69" s="967"/>
      <c r="S69" s="967"/>
      <c r="T69" s="967"/>
      <c r="U69" s="967"/>
      <c r="V69" s="967">
        <v>1217</v>
      </c>
      <c r="W69" s="967"/>
      <c r="X69" s="967"/>
      <c r="Y69" s="967"/>
      <c r="Z69" s="967"/>
      <c r="AA69" s="967">
        <v>95</v>
      </c>
      <c r="AB69" s="967"/>
      <c r="AC69" s="967"/>
      <c r="AD69" s="967"/>
      <c r="AE69" s="967"/>
      <c r="AF69" s="967">
        <v>2779</v>
      </c>
      <c r="AG69" s="967"/>
      <c r="AH69" s="967"/>
      <c r="AI69" s="967"/>
      <c r="AJ69" s="967"/>
      <c r="AK69" s="967">
        <v>13</v>
      </c>
      <c r="AL69" s="967"/>
      <c r="AM69" s="967"/>
      <c r="AN69" s="967"/>
      <c r="AO69" s="967"/>
      <c r="AP69" s="967">
        <v>1736</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3724</v>
      </c>
      <c r="R70" s="967"/>
      <c r="S70" s="967"/>
      <c r="T70" s="967"/>
      <c r="U70" s="967"/>
      <c r="V70" s="967">
        <v>3665</v>
      </c>
      <c r="W70" s="967"/>
      <c r="X70" s="967"/>
      <c r="Y70" s="967"/>
      <c r="Z70" s="967"/>
      <c r="AA70" s="967">
        <v>59</v>
      </c>
      <c r="AB70" s="967"/>
      <c r="AC70" s="967"/>
      <c r="AD70" s="967"/>
      <c r="AE70" s="967"/>
      <c r="AF70" s="967">
        <v>59</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1482669</v>
      </c>
      <c r="AB110" s="873"/>
      <c r="AC110" s="873"/>
      <c r="AD110" s="873"/>
      <c r="AE110" s="874"/>
      <c r="AF110" s="875">
        <v>1498812</v>
      </c>
      <c r="AG110" s="873"/>
      <c r="AH110" s="873"/>
      <c r="AI110" s="873"/>
      <c r="AJ110" s="874"/>
      <c r="AK110" s="875">
        <v>1563257</v>
      </c>
      <c r="AL110" s="873"/>
      <c r="AM110" s="873"/>
      <c r="AN110" s="873"/>
      <c r="AO110" s="874"/>
      <c r="AP110" s="876">
        <v>24.6</v>
      </c>
      <c r="AQ110" s="877"/>
      <c r="AR110" s="877"/>
      <c r="AS110" s="877"/>
      <c r="AT110" s="878"/>
      <c r="AU110" s="920" t="s">
        <v>59</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13645666</v>
      </c>
      <c r="BR110" s="800"/>
      <c r="BS110" s="800"/>
      <c r="BT110" s="800"/>
      <c r="BU110" s="800"/>
      <c r="BV110" s="800">
        <v>13889764</v>
      </c>
      <c r="BW110" s="800"/>
      <c r="BX110" s="800"/>
      <c r="BY110" s="800"/>
      <c r="BZ110" s="800"/>
      <c r="CA110" s="800">
        <v>14057040</v>
      </c>
      <c r="CB110" s="800"/>
      <c r="CC110" s="800"/>
      <c r="CD110" s="800"/>
      <c r="CE110" s="800"/>
      <c r="CF110" s="861">
        <v>221.1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985126</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19498978</v>
      </c>
      <c r="BR112" s="771"/>
      <c r="BS112" s="771"/>
      <c r="BT112" s="771"/>
      <c r="BU112" s="771"/>
      <c r="BV112" s="771">
        <v>18895407</v>
      </c>
      <c r="BW112" s="771"/>
      <c r="BX112" s="771"/>
      <c r="BY112" s="771"/>
      <c r="BZ112" s="771"/>
      <c r="CA112" s="771">
        <v>18246781</v>
      </c>
      <c r="CB112" s="771"/>
      <c r="CC112" s="771"/>
      <c r="CD112" s="771"/>
      <c r="CE112" s="771"/>
      <c r="CF112" s="848">
        <v>287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1335973</v>
      </c>
      <c r="AB113" s="909"/>
      <c r="AC113" s="909"/>
      <c r="AD113" s="909"/>
      <c r="AE113" s="910"/>
      <c r="AF113" s="911">
        <v>1353685</v>
      </c>
      <c r="AG113" s="909"/>
      <c r="AH113" s="909"/>
      <c r="AI113" s="909"/>
      <c r="AJ113" s="910"/>
      <c r="AK113" s="911">
        <v>1365992</v>
      </c>
      <c r="AL113" s="909"/>
      <c r="AM113" s="909"/>
      <c r="AN113" s="909"/>
      <c r="AO113" s="910"/>
      <c r="AP113" s="912">
        <v>21.5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292072</v>
      </c>
      <c r="BR113" s="771"/>
      <c r="BS113" s="771"/>
      <c r="BT113" s="771"/>
      <c r="BU113" s="771"/>
      <c r="BV113" s="771">
        <v>262912</v>
      </c>
      <c r="BW113" s="771"/>
      <c r="BX113" s="771"/>
      <c r="BY113" s="771"/>
      <c r="BZ113" s="771"/>
      <c r="CA113" s="771">
        <v>233437</v>
      </c>
      <c r="CB113" s="771"/>
      <c r="CC113" s="771"/>
      <c r="CD113" s="771"/>
      <c r="CE113" s="771"/>
      <c r="CF113" s="848">
        <v>3.7</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13402</v>
      </c>
      <c r="AB114" s="784"/>
      <c r="AC114" s="784"/>
      <c r="AD114" s="784"/>
      <c r="AE114" s="785"/>
      <c r="AF114" s="786">
        <v>13128</v>
      </c>
      <c r="AG114" s="784"/>
      <c r="AH114" s="784"/>
      <c r="AI114" s="784"/>
      <c r="AJ114" s="785"/>
      <c r="AK114" s="786">
        <v>13735</v>
      </c>
      <c r="AL114" s="784"/>
      <c r="AM114" s="784"/>
      <c r="AN114" s="784"/>
      <c r="AO114" s="785"/>
      <c r="AP114" s="754">
        <v>0.2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2249283</v>
      </c>
      <c r="BR114" s="771"/>
      <c r="BS114" s="771"/>
      <c r="BT114" s="771"/>
      <c r="BU114" s="771"/>
      <c r="BV114" s="771">
        <v>1944055</v>
      </c>
      <c r="BW114" s="771"/>
      <c r="BX114" s="771"/>
      <c r="BY114" s="771"/>
      <c r="BZ114" s="771"/>
      <c r="CA114" s="771">
        <v>1751683</v>
      </c>
      <c r="CB114" s="771"/>
      <c r="CC114" s="771"/>
      <c r="CD114" s="771"/>
      <c r="CE114" s="771"/>
      <c r="CF114" s="848">
        <v>27.6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985126</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2832044</v>
      </c>
      <c r="AB117" s="895"/>
      <c r="AC117" s="895"/>
      <c r="AD117" s="895"/>
      <c r="AE117" s="896"/>
      <c r="AF117" s="898">
        <v>2865625</v>
      </c>
      <c r="AG117" s="895"/>
      <c r="AH117" s="895"/>
      <c r="AI117" s="895"/>
      <c r="AJ117" s="896"/>
      <c r="AK117" s="898">
        <v>2942984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36671125</v>
      </c>
      <c r="BR118" s="858"/>
      <c r="BS118" s="858"/>
      <c r="BT118" s="858"/>
      <c r="BU118" s="858"/>
      <c r="BV118" s="858">
        <v>34992138</v>
      </c>
      <c r="BW118" s="858"/>
      <c r="BX118" s="858"/>
      <c r="BY118" s="858"/>
      <c r="BZ118" s="858"/>
      <c r="CA118" s="858">
        <v>34288941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4752804</v>
      </c>
      <c r="BR119" s="800"/>
      <c r="BS119" s="800"/>
      <c r="BT119" s="800"/>
      <c r="BU119" s="800"/>
      <c r="BV119" s="800">
        <v>4415563</v>
      </c>
      <c r="BW119" s="800"/>
      <c r="BX119" s="800"/>
      <c r="BY119" s="800"/>
      <c r="BZ119" s="800"/>
      <c r="CA119" s="800">
        <v>4083784</v>
      </c>
      <c r="CB119" s="800"/>
      <c r="CC119" s="800"/>
      <c r="CD119" s="800"/>
      <c r="CE119" s="800"/>
      <c r="CF119" s="861">
        <v>64.2</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2650886</v>
      </c>
      <c r="BR120" s="771"/>
      <c r="BS120" s="771"/>
      <c r="BT120" s="771"/>
      <c r="BU120" s="771"/>
      <c r="BV120" s="771">
        <v>3212878</v>
      </c>
      <c r="BW120" s="771"/>
      <c r="BX120" s="771"/>
      <c r="BY120" s="771"/>
      <c r="BZ120" s="771"/>
      <c r="CA120" s="771">
        <v>2889349</v>
      </c>
      <c r="CB120" s="771"/>
      <c r="CC120" s="771"/>
      <c r="CD120" s="771"/>
      <c r="CE120" s="771"/>
      <c r="CF120" s="848">
        <v>45.4</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15630396</v>
      </c>
      <c r="DH120" s="800"/>
      <c r="DI120" s="800"/>
      <c r="DJ120" s="800"/>
      <c r="DK120" s="800"/>
      <c r="DL120" s="800">
        <v>15187548</v>
      </c>
      <c r="DM120" s="800"/>
      <c r="DN120" s="800"/>
      <c r="DO120" s="800"/>
      <c r="DP120" s="800"/>
      <c r="DQ120" s="800">
        <v>14743679</v>
      </c>
      <c r="DR120" s="800"/>
      <c r="DS120" s="800"/>
      <c r="DT120" s="800"/>
      <c r="DU120" s="800"/>
      <c r="DV120" s="801">
        <v>231.9</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20925609</v>
      </c>
      <c r="BR121" s="858"/>
      <c r="BS121" s="858"/>
      <c r="BT121" s="858"/>
      <c r="BU121" s="858"/>
      <c r="BV121" s="858">
        <v>20506933</v>
      </c>
      <c r="BW121" s="858"/>
      <c r="BX121" s="858"/>
      <c r="BY121" s="858"/>
      <c r="BZ121" s="858"/>
      <c r="CA121" s="858">
        <v>20239521</v>
      </c>
      <c r="CB121" s="858"/>
      <c r="CC121" s="858"/>
      <c r="CD121" s="858"/>
      <c r="CE121" s="858"/>
      <c r="CF121" s="859">
        <v>318.3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3844152</v>
      </c>
      <c r="DH121" s="771"/>
      <c r="DI121" s="771"/>
      <c r="DJ121" s="771"/>
      <c r="DK121" s="771"/>
      <c r="DL121" s="771">
        <v>3680195</v>
      </c>
      <c r="DM121" s="771"/>
      <c r="DN121" s="771"/>
      <c r="DO121" s="771"/>
      <c r="DP121" s="771"/>
      <c r="DQ121" s="771">
        <v>3473305</v>
      </c>
      <c r="DR121" s="771"/>
      <c r="DS121" s="771"/>
      <c r="DT121" s="771"/>
      <c r="DU121" s="771"/>
      <c r="DV121" s="823">
        <v>54.6</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439</v>
      </c>
      <c r="BP122" s="838"/>
      <c r="BQ122" s="839">
        <v>28329299</v>
      </c>
      <c r="BR122" s="840"/>
      <c r="BS122" s="840"/>
      <c r="BT122" s="840"/>
      <c r="BU122" s="840"/>
      <c r="BV122" s="840">
        <v>28135374</v>
      </c>
      <c r="BW122" s="840"/>
      <c r="BX122" s="840"/>
      <c r="BY122" s="840"/>
      <c r="BZ122" s="840"/>
      <c r="CA122" s="840">
        <v>27212654</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24430</v>
      </c>
      <c r="DH122" s="771"/>
      <c r="DI122" s="771"/>
      <c r="DJ122" s="771"/>
      <c r="DK122" s="771"/>
      <c r="DL122" s="771">
        <v>27664</v>
      </c>
      <c r="DM122" s="771"/>
      <c r="DN122" s="771"/>
      <c r="DO122" s="771"/>
      <c r="DP122" s="771"/>
      <c r="DQ122" s="771">
        <v>29797</v>
      </c>
      <c r="DR122" s="771"/>
      <c r="DS122" s="771"/>
      <c r="DT122" s="771"/>
      <c r="DU122" s="771"/>
      <c r="DV122" s="823">
        <v>0.5</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128.4</v>
      </c>
      <c r="BR123" s="832"/>
      <c r="BS123" s="832"/>
      <c r="BT123" s="832"/>
      <c r="BU123" s="832"/>
      <c r="BV123" s="832">
        <v>106</v>
      </c>
      <c r="BW123" s="832"/>
      <c r="BX123" s="832"/>
      <c r="BY123" s="832"/>
      <c r="BZ123" s="832"/>
      <c r="CA123" s="832">
        <v>111.2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450</v>
      </c>
      <c r="AY127" s="758"/>
      <c r="AZ127" s="758"/>
      <c r="BA127" s="758"/>
      <c r="BB127" s="758"/>
      <c r="BC127" s="758"/>
      <c r="BD127" s="758"/>
      <c r="BE127" s="759"/>
      <c r="BF127" s="760" t="s">
        <v>109</v>
      </c>
      <c r="BG127" s="761"/>
      <c r="BH127" s="761"/>
      <c r="BI127" s="761"/>
      <c r="BJ127" s="761"/>
      <c r="BK127" s="761"/>
      <c r="BL127" s="762"/>
      <c r="BM127" s="760">
        <v>13.73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336254</v>
      </c>
      <c r="AB128" s="724"/>
      <c r="AC128" s="724"/>
      <c r="AD128" s="724"/>
      <c r="AE128" s="725"/>
      <c r="AF128" s="726">
        <v>332205</v>
      </c>
      <c r="AG128" s="724"/>
      <c r="AH128" s="724"/>
      <c r="AI128" s="724"/>
      <c r="AJ128" s="725"/>
      <c r="AK128" s="726">
        <v>330791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109</v>
      </c>
      <c r="BG128" s="791"/>
      <c r="BH128" s="791"/>
      <c r="BI128" s="791"/>
      <c r="BJ128" s="791"/>
      <c r="BK128" s="791"/>
      <c r="BL128" s="792"/>
      <c r="BM128" s="790">
        <v>18.73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8198709</v>
      </c>
      <c r="AB129" s="784"/>
      <c r="AC129" s="784"/>
      <c r="AD129" s="784"/>
      <c r="AE129" s="785"/>
      <c r="AF129" s="786">
        <v>8152051</v>
      </c>
      <c r="AG129" s="784"/>
      <c r="AH129" s="784"/>
      <c r="AI129" s="784"/>
      <c r="AJ129" s="785"/>
      <c r="AK129" s="786">
        <v>8086662</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1706662</v>
      </c>
      <c r="AB130" s="784"/>
      <c r="AC130" s="784"/>
      <c r="AD130" s="784"/>
      <c r="AE130" s="785"/>
      <c r="AF130" s="786">
        <v>1689176</v>
      </c>
      <c r="AG130" s="784"/>
      <c r="AH130" s="784"/>
      <c r="AI130" s="784"/>
      <c r="AJ130" s="785"/>
      <c r="AK130" s="786">
        <v>1728548</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6492047</v>
      </c>
      <c r="AB131" s="717"/>
      <c r="AC131" s="717"/>
      <c r="AD131" s="717"/>
      <c r="AE131" s="718"/>
      <c r="AF131" s="719">
        <v>6462875</v>
      </c>
      <c r="AG131" s="717"/>
      <c r="AH131" s="717"/>
      <c r="AI131" s="717"/>
      <c r="AJ131" s="718"/>
      <c r="AK131" s="719">
        <v>6358114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12.155303249999999</v>
      </c>
      <c r="AB132" s="740"/>
      <c r="AC132" s="740"/>
      <c r="AD132" s="740"/>
      <c r="AE132" s="741"/>
      <c r="AF132" s="742">
        <v>13.062978940000001</v>
      </c>
      <c r="AG132" s="740"/>
      <c r="AH132" s="740"/>
      <c r="AI132" s="740"/>
      <c r="AJ132" s="741"/>
      <c r="AK132" s="742">
        <v>13.89791061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11.5</v>
      </c>
      <c r="AB133" s="749"/>
      <c r="AC133" s="749"/>
      <c r="AD133" s="749"/>
      <c r="AE133" s="750"/>
      <c r="AF133" s="748">
        <v>12.1</v>
      </c>
      <c r="AG133" s="749"/>
      <c r="AH133" s="749"/>
      <c r="AI133" s="749"/>
      <c r="AJ133" s="750"/>
      <c r="AK133" s="748">
        <v>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55" zoomScale="60" zoomScaleNormal="85"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46"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2101114</v>
      </c>
      <c r="L9" s="264">
        <v>68529</v>
      </c>
      <c r="M9" s="265">
        <v>67340</v>
      </c>
      <c r="N9" s="266">
        <v>1.8</v>
      </c>
    </row>
    <row r="10" spans="1:16">
      <c r="A10" s="248"/>
      <c r="B10" s="244"/>
      <c r="C10" s="244"/>
      <c r="D10" s="244"/>
      <c r="E10" s="244"/>
      <c r="F10" s="244"/>
      <c r="G10" s="1133" t="s">
        <v>472</v>
      </c>
      <c r="H10" s="1134"/>
      <c r="I10" s="1134"/>
      <c r="J10" s="1135"/>
      <c r="K10" s="267">
        <v>238762</v>
      </c>
      <c r="L10" s="268">
        <v>7787</v>
      </c>
      <c r="M10" s="269">
        <v>6173</v>
      </c>
      <c r="N10" s="270">
        <v>26.1</v>
      </c>
    </row>
    <row r="11" spans="1:16" ht="13.5" customHeight="1">
      <c r="A11" s="248"/>
      <c r="B11" s="244"/>
      <c r="C11" s="244"/>
      <c r="D11" s="244"/>
      <c r="E11" s="244"/>
      <c r="F11" s="244"/>
      <c r="G11" s="1133" t="s">
        <v>473</v>
      </c>
      <c r="H11" s="1134"/>
      <c r="I11" s="1134"/>
      <c r="J11" s="1135"/>
      <c r="K11" s="267">
        <v>280137</v>
      </c>
      <c r="L11" s="268">
        <v>9137</v>
      </c>
      <c r="M11" s="269">
        <v>5892</v>
      </c>
      <c r="N11" s="270">
        <v>55.1</v>
      </c>
    </row>
    <row r="12" spans="1:16" ht="13.5" customHeight="1">
      <c r="A12" s="248"/>
      <c r="B12" s="244"/>
      <c r="C12" s="244"/>
      <c r="D12" s="244"/>
      <c r="E12" s="244"/>
      <c r="F12" s="244"/>
      <c r="G12" s="1133" t="s">
        <v>474</v>
      </c>
      <c r="H12" s="1134"/>
      <c r="I12" s="1134"/>
      <c r="J12" s="1135"/>
      <c r="K12" s="267">
        <v>52809</v>
      </c>
      <c r="L12" s="268">
        <v>1722</v>
      </c>
      <c r="M12" s="269">
        <v>683</v>
      </c>
      <c r="N12" s="270">
        <v>152.1</v>
      </c>
    </row>
    <row r="13" spans="1:16" ht="13.5" customHeight="1">
      <c r="A13" s="248"/>
      <c r="B13" s="244"/>
      <c r="C13" s="244"/>
      <c r="D13" s="244"/>
      <c r="E13" s="244"/>
      <c r="F13" s="244"/>
      <c r="G13" s="1133" t="s">
        <v>475</v>
      </c>
      <c r="H13" s="1134"/>
      <c r="I13" s="1134"/>
      <c r="J13" s="1135"/>
      <c r="K13" s="267" t="s">
        <v>476</v>
      </c>
      <c r="L13" s="268" t="s">
        <v>476</v>
      </c>
      <c r="M13" s="269">
        <v>78</v>
      </c>
      <c r="N13" s="270" t="s">
        <v>476</v>
      </c>
    </row>
    <row r="14" spans="1:16" ht="13.5" customHeight="1">
      <c r="A14" s="248"/>
      <c r="B14" s="244"/>
      <c r="C14" s="244"/>
      <c r="D14" s="244"/>
      <c r="E14" s="244"/>
      <c r="F14" s="244"/>
      <c r="G14" s="1133" t="s">
        <v>477</v>
      </c>
      <c r="H14" s="1134"/>
      <c r="I14" s="1134"/>
      <c r="J14" s="1135"/>
      <c r="K14" s="267">
        <v>77214</v>
      </c>
      <c r="L14" s="268">
        <v>2518</v>
      </c>
      <c r="M14" s="269">
        <v>3064</v>
      </c>
      <c r="N14" s="270">
        <v>-17.8</v>
      </c>
    </row>
    <row r="15" spans="1:16" ht="13.5" customHeight="1">
      <c r="A15" s="248"/>
      <c r="B15" s="244"/>
      <c r="C15" s="244"/>
      <c r="D15" s="244"/>
      <c r="E15" s="244"/>
      <c r="F15" s="244"/>
      <c r="G15" s="1133" t="s">
        <v>478</v>
      </c>
      <c r="H15" s="1134"/>
      <c r="I15" s="1134"/>
      <c r="J15" s="1135"/>
      <c r="K15" s="267">
        <v>63488</v>
      </c>
      <c r="L15" s="268">
        <v>2071</v>
      </c>
      <c r="M15" s="269">
        <v>1328</v>
      </c>
      <c r="N15" s="270">
        <v>55.9</v>
      </c>
    </row>
    <row r="16" spans="1:16">
      <c r="A16" s="248"/>
      <c r="B16" s="244"/>
      <c r="C16" s="244"/>
      <c r="D16" s="244"/>
      <c r="E16" s="244"/>
      <c r="F16" s="244"/>
      <c r="G16" s="1136" t="s">
        <v>479</v>
      </c>
      <c r="H16" s="1137"/>
      <c r="I16" s="1137"/>
      <c r="J16" s="1138"/>
      <c r="K16" s="268">
        <v>-344509</v>
      </c>
      <c r="L16" s="268">
        <v>-11236</v>
      </c>
      <c r="M16" s="269">
        <v>-7375</v>
      </c>
      <c r="N16" s="270">
        <v>52.4</v>
      </c>
    </row>
    <row r="17" spans="1:16">
      <c r="A17" s="248"/>
      <c r="B17" s="244"/>
      <c r="C17" s="244"/>
      <c r="D17" s="244"/>
      <c r="E17" s="244"/>
      <c r="F17" s="244"/>
      <c r="G17" s="1136" t="s">
        <v>167</v>
      </c>
      <c r="H17" s="1137"/>
      <c r="I17" s="1137"/>
      <c r="J17" s="1138"/>
      <c r="K17" s="268">
        <v>2469015</v>
      </c>
      <c r="L17" s="268">
        <v>80529</v>
      </c>
      <c r="M17" s="269">
        <v>77183</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7.44</v>
      </c>
      <c r="L21" s="281">
        <v>7.79</v>
      </c>
      <c r="M21" s="282">
        <v>-0.35</v>
      </c>
      <c r="N21" s="249"/>
      <c r="O21" s="283"/>
      <c r="P21" s="279"/>
    </row>
    <row r="22" spans="1:16" s="284" customFormat="1">
      <c r="A22" s="279"/>
      <c r="B22" s="249"/>
      <c r="C22" s="249"/>
      <c r="D22" s="249"/>
      <c r="E22" s="249"/>
      <c r="F22" s="249"/>
      <c r="G22" s="1130" t="s">
        <v>485</v>
      </c>
      <c r="H22" s="1131"/>
      <c r="I22" s="1131"/>
      <c r="J22" s="1132"/>
      <c r="K22" s="285">
        <v>97.6</v>
      </c>
      <c r="L22" s="286">
        <v>97.6</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1563257</v>
      </c>
      <c r="L32" s="294">
        <v>50987</v>
      </c>
      <c r="M32" s="295">
        <v>51166</v>
      </c>
      <c r="N32" s="296">
        <v>-0.3</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v>4</v>
      </c>
      <c r="N34" s="296" t="s">
        <v>476</v>
      </c>
    </row>
    <row r="35" spans="1:16" ht="27" customHeight="1">
      <c r="A35" s="248"/>
      <c r="B35" s="244"/>
      <c r="C35" s="244"/>
      <c r="D35" s="244"/>
      <c r="E35" s="244"/>
      <c r="F35" s="244"/>
      <c r="G35" s="1121" t="s">
        <v>491</v>
      </c>
      <c r="H35" s="1122"/>
      <c r="I35" s="1122"/>
      <c r="J35" s="1123"/>
      <c r="K35" s="294">
        <v>1365992</v>
      </c>
      <c r="L35" s="294">
        <v>44553</v>
      </c>
      <c r="M35" s="295">
        <v>20166</v>
      </c>
      <c r="N35" s="296">
        <v>120.9</v>
      </c>
    </row>
    <row r="36" spans="1:16" ht="27" customHeight="1">
      <c r="A36" s="248"/>
      <c r="B36" s="244"/>
      <c r="C36" s="244"/>
      <c r="D36" s="244"/>
      <c r="E36" s="244"/>
      <c r="F36" s="244"/>
      <c r="G36" s="1121" t="s">
        <v>492</v>
      </c>
      <c r="H36" s="1122"/>
      <c r="I36" s="1122"/>
      <c r="J36" s="1123"/>
      <c r="K36" s="294">
        <v>13735</v>
      </c>
      <c r="L36" s="294">
        <v>448</v>
      </c>
      <c r="M36" s="295">
        <v>3330</v>
      </c>
      <c r="N36" s="296">
        <v>-86.5</v>
      </c>
    </row>
    <row r="37" spans="1:16" ht="13.5" customHeight="1">
      <c r="A37" s="248"/>
      <c r="B37" s="244"/>
      <c r="C37" s="244"/>
      <c r="D37" s="244"/>
      <c r="E37" s="244"/>
      <c r="F37" s="244"/>
      <c r="G37" s="1121" t="s">
        <v>493</v>
      </c>
      <c r="H37" s="1122"/>
      <c r="I37" s="1122"/>
      <c r="J37" s="1123"/>
      <c r="K37" s="294" t="s">
        <v>476</v>
      </c>
      <c r="L37" s="294" t="s">
        <v>476</v>
      </c>
      <c r="M37" s="295">
        <v>1055</v>
      </c>
      <c r="N37" s="296" t="s">
        <v>476</v>
      </c>
    </row>
    <row r="38" spans="1:16" ht="27" customHeight="1">
      <c r="A38" s="248"/>
      <c r="B38" s="244"/>
      <c r="C38" s="244"/>
      <c r="D38" s="244"/>
      <c r="E38" s="244"/>
      <c r="F38" s="244"/>
      <c r="G38" s="1124" t="s">
        <v>494</v>
      </c>
      <c r="H38" s="1125"/>
      <c r="I38" s="1125"/>
      <c r="J38" s="1126"/>
      <c r="K38" s="297" t="s">
        <v>476</v>
      </c>
      <c r="L38" s="297" t="s">
        <v>476</v>
      </c>
      <c r="M38" s="298">
        <v>3</v>
      </c>
      <c r="N38" s="299" t="s">
        <v>476</v>
      </c>
      <c r="O38" s="293"/>
    </row>
    <row r="39" spans="1:16">
      <c r="A39" s="248"/>
      <c r="B39" s="244"/>
      <c r="C39" s="244"/>
      <c r="D39" s="244"/>
      <c r="E39" s="244"/>
      <c r="F39" s="244"/>
      <c r="G39" s="1124" t="s">
        <v>495</v>
      </c>
      <c r="H39" s="1125"/>
      <c r="I39" s="1125"/>
      <c r="J39" s="1126"/>
      <c r="K39" s="300">
        <v>-330791</v>
      </c>
      <c r="L39" s="300">
        <v>-10789</v>
      </c>
      <c r="M39" s="301">
        <v>-6201</v>
      </c>
      <c r="N39" s="302">
        <v>74</v>
      </c>
      <c r="O39" s="293"/>
    </row>
    <row r="40" spans="1:16" ht="27" customHeight="1">
      <c r="A40" s="248"/>
      <c r="B40" s="244"/>
      <c r="C40" s="244"/>
      <c r="D40" s="244"/>
      <c r="E40" s="244"/>
      <c r="F40" s="244"/>
      <c r="G40" s="1121" t="s">
        <v>496</v>
      </c>
      <c r="H40" s="1122"/>
      <c r="I40" s="1122"/>
      <c r="J40" s="1123"/>
      <c r="K40" s="300">
        <v>-1728548</v>
      </c>
      <c r="L40" s="300">
        <v>-56378</v>
      </c>
      <c r="M40" s="301">
        <v>-44520</v>
      </c>
      <c r="N40" s="302">
        <v>26.6</v>
      </c>
      <c r="O40" s="293"/>
    </row>
    <row r="41" spans="1:16">
      <c r="A41" s="248"/>
      <c r="B41" s="244"/>
      <c r="C41" s="244"/>
      <c r="D41" s="244"/>
      <c r="E41" s="244"/>
      <c r="F41" s="244"/>
      <c r="G41" s="1127" t="s">
        <v>278</v>
      </c>
      <c r="H41" s="1128"/>
      <c r="I41" s="1128"/>
      <c r="J41" s="1129"/>
      <c r="K41" s="294">
        <v>883645</v>
      </c>
      <c r="L41" s="300">
        <v>28821</v>
      </c>
      <c r="M41" s="301">
        <v>25001</v>
      </c>
      <c r="N41" s="302">
        <v>15.3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946933</v>
      </c>
      <c r="J51" s="320">
        <v>30359</v>
      </c>
      <c r="K51" s="321">
        <v>-39.9</v>
      </c>
      <c r="L51" s="322">
        <v>50545</v>
      </c>
      <c r="M51" s="323">
        <v>-5.8</v>
      </c>
      <c r="N51" s="324">
        <v>-34.1</v>
      </c>
    </row>
    <row r="52" spans="1:14">
      <c r="A52" s="248"/>
      <c r="B52" s="244"/>
      <c r="C52" s="244"/>
      <c r="D52" s="244"/>
      <c r="E52" s="244"/>
      <c r="F52" s="244"/>
      <c r="G52" s="325"/>
      <c r="H52" s="326" t="s">
        <v>507</v>
      </c>
      <c r="I52" s="327">
        <v>700121</v>
      </c>
      <c r="J52" s="328">
        <v>22446</v>
      </c>
      <c r="K52" s="329">
        <v>-39.200000000000003</v>
      </c>
      <c r="L52" s="330">
        <v>28740</v>
      </c>
      <c r="M52" s="331">
        <v>4.3</v>
      </c>
      <c r="N52" s="332">
        <v>-43.5</v>
      </c>
    </row>
    <row r="53" spans="1:14">
      <c r="A53" s="248"/>
      <c r="B53" s="244"/>
      <c r="C53" s="244"/>
      <c r="D53" s="244"/>
      <c r="E53" s="244"/>
      <c r="F53" s="244"/>
      <c r="G53" s="310" t="s">
        <v>508</v>
      </c>
      <c r="H53" s="311"/>
      <c r="I53" s="319">
        <v>1408557</v>
      </c>
      <c r="J53" s="320">
        <v>45522</v>
      </c>
      <c r="K53" s="321">
        <v>49.9</v>
      </c>
      <c r="L53" s="322">
        <v>49094</v>
      </c>
      <c r="M53" s="323">
        <v>-2.9</v>
      </c>
      <c r="N53" s="324">
        <v>52.8</v>
      </c>
    </row>
    <row r="54" spans="1:14">
      <c r="A54" s="248"/>
      <c r="B54" s="244"/>
      <c r="C54" s="244"/>
      <c r="D54" s="244"/>
      <c r="E54" s="244"/>
      <c r="F54" s="244"/>
      <c r="G54" s="325"/>
      <c r="H54" s="326" t="s">
        <v>507</v>
      </c>
      <c r="I54" s="327">
        <v>1213156</v>
      </c>
      <c r="J54" s="328">
        <v>39207</v>
      </c>
      <c r="K54" s="329">
        <v>74.7</v>
      </c>
      <c r="L54" s="330">
        <v>27415</v>
      </c>
      <c r="M54" s="331">
        <v>-4.5999999999999996</v>
      </c>
      <c r="N54" s="332">
        <v>79.3</v>
      </c>
    </row>
    <row r="55" spans="1:14">
      <c r="A55" s="248"/>
      <c r="B55" s="244"/>
      <c r="C55" s="244"/>
      <c r="D55" s="244"/>
      <c r="E55" s="244"/>
      <c r="F55" s="244"/>
      <c r="G55" s="310" t="s">
        <v>509</v>
      </c>
      <c r="H55" s="311"/>
      <c r="I55" s="319">
        <v>1385442</v>
      </c>
      <c r="J55" s="320">
        <v>44617</v>
      </c>
      <c r="K55" s="321">
        <v>-2</v>
      </c>
      <c r="L55" s="322">
        <v>60245</v>
      </c>
      <c r="M55" s="323">
        <v>22.7</v>
      </c>
      <c r="N55" s="324">
        <v>-24.7</v>
      </c>
    </row>
    <row r="56" spans="1:14">
      <c r="A56" s="248"/>
      <c r="B56" s="244"/>
      <c r="C56" s="244"/>
      <c r="D56" s="244"/>
      <c r="E56" s="244"/>
      <c r="F56" s="244"/>
      <c r="G56" s="325"/>
      <c r="H56" s="326" t="s">
        <v>507</v>
      </c>
      <c r="I56" s="327">
        <v>1164049</v>
      </c>
      <c r="J56" s="328">
        <v>37487</v>
      </c>
      <c r="K56" s="329">
        <v>-4.4000000000000004</v>
      </c>
      <c r="L56" s="330">
        <v>33678</v>
      </c>
      <c r="M56" s="331">
        <v>22.8</v>
      </c>
      <c r="N56" s="332">
        <v>-27.2</v>
      </c>
    </row>
    <row r="57" spans="1:14">
      <c r="A57" s="248"/>
      <c r="B57" s="244"/>
      <c r="C57" s="244"/>
      <c r="D57" s="244"/>
      <c r="E57" s="244"/>
      <c r="F57" s="244"/>
      <c r="G57" s="310" t="s">
        <v>510</v>
      </c>
      <c r="H57" s="311"/>
      <c r="I57" s="319">
        <v>1082726</v>
      </c>
      <c r="J57" s="320">
        <v>35005</v>
      </c>
      <c r="K57" s="321">
        <v>-21.5</v>
      </c>
      <c r="L57" s="322">
        <v>68386</v>
      </c>
      <c r="M57" s="323">
        <v>13.5</v>
      </c>
      <c r="N57" s="324">
        <v>-35</v>
      </c>
    </row>
    <row r="58" spans="1:14">
      <c r="A58" s="248"/>
      <c r="B58" s="244"/>
      <c r="C58" s="244"/>
      <c r="D58" s="244"/>
      <c r="E58" s="244"/>
      <c r="F58" s="244"/>
      <c r="G58" s="325"/>
      <c r="H58" s="326" t="s">
        <v>507</v>
      </c>
      <c r="I58" s="327">
        <v>887426</v>
      </c>
      <c r="J58" s="328">
        <v>28691</v>
      </c>
      <c r="K58" s="329">
        <v>-23.5</v>
      </c>
      <c r="L58" s="330">
        <v>35121</v>
      </c>
      <c r="M58" s="331">
        <v>4.3</v>
      </c>
      <c r="N58" s="332">
        <v>-27.8</v>
      </c>
    </row>
    <row r="59" spans="1:14">
      <c r="A59" s="248"/>
      <c r="B59" s="244"/>
      <c r="C59" s="244"/>
      <c r="D59" s="244"/>
      <c r="E59" s="244"/>
      <c r="F59" s="244"/>
      <c r="G59" s="310" t="s">
        <v>511</v>
      </c>
      <c r="H59" s="311"/>
      <c r="I59" s="319">
        <v>1796852</v>
      </c>
      <c r="J59" s="320">
        <v>58606</v>
      </c>
      <c r="K59" s="321">
        <v>67.400000000000006</v>
      </c>
      <c r="L59" s="322">
        <v>81305</v>
      </c>
      <c r="M59" s="323">
        <v>18.899999999999999</v>
      </c>
      <c r="N59" s="324">
        <v>48.5</v>
      </c>
    </row>
    <row r="60" spans="1:14">
      <c r="A60" s="248"/>
      <c r="B60" s="244"/>
      <c r="C60" s="244"/>
      <c r="D60" s="244"/>
      <c r="E60" s="244"/>
      <c r="F60" s="244"/>
      <c r="G60" s="325"/>
      <c r="H60" s="326" t="s">
        <v>507</v>
      </c>
      <c r="I60" s="333">
        <v>1020600</v>
      </c>
      <c r="J60" s="328">
        <v>33288</v>
      </c>
      <c r="K60" s="329">
        <v>16</v>
      </c>
      <c r="L60" s="330">
        <v>48720</v>
      </c>
      <c r="M60" s="331">
        <v>38.700000000000003</v>
      </c>
      <c r="N60" s="332">
        <v>-22.7</v>
      </c>
    </row>
    <row r="61" spans="1:14">
      <c r="A61" s="248"/>
      <c r="B61" s="244"/>
      <c r="C61" s="244"/>
      <c r="D61" s="244"/>
      <c r="E61" s="244"/>
      <c r="F61" s="244"/>
      <c r="G61" s="310" t="s">
        <v>512</v>
      </c>
      <c r="H61" s="334"/>
      <c r="I61" s="335">
        <v>1324102</v>
      </c>
      <c r="J61" s="336">
        <v>42822</v>
      </c>
      <c r="K61" s="337">
        <v>10.8</v>
      </c>
      <c r="L61" s="338">
        <v>61915</v>
      </c>
      <c r="M61" s="339">
        <v>9.3000000000000007</v>
      </c>
      <c r="N61" s="324">
        <v>1.5</v>
      </c>
    </row>
    <row r="62" spans="1:14">
      <c r="A62" s="248"/>
      <c r="B62" s="244"/>
      <c r="C62" s="244"/>
      <c r="D62" s="244"/>
      <c r="E62" s="244"/>
      <c r="F62" s="244"/>
      <c r="G62" s="325"/>
      <c r="H62" s="326" t="s">
        <v>507</v>
      </c>
      <c r="I62" s="327">
        <v>997070</v>
      </c>
      <c r="J62" s="328">
        <v>32224</v>
      </c>
      <c r="K62" s="329">
        <v>4.7</v>
      </c>
      <c r="L62" s="330">
        <v>34735</v>
      </c>
      <c r="M62" s="331">
        <v>13.1</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G43"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30.56</v>
      </c>
      <c r="G47" s="12">
        <v>33.86</v>
      </c>
      <c r="H47" s="12">
        <v>33.979999999999997</v>
      </c>
      <c r="I47" s="12">
        <v>34.4</v>
      </c>
      <c r="J47" s="13">
        <v>32.6</v>
      </c>
    </row>
    <row r="48" spans="2:10" ht="57.75" customHeight="1">
      <c r="B48" s="14"/>
      <c r="C48" s="1141" t="s">
        <v>4</v>
      </c>
      <c r="D48" s="1141"/>
      <c r="E48" s="1142"/>
      <c r="F48" s="15">
        <v>5.38</v>
      </c>
      <c r="G48" s="16">
        <v>4.24</v>
      </c>
      <c r="H48" s="16">
        <v>5.14</v>
      </c>
      <c r="I48" s="16">
        <v>5.5</v>
      </c>
      <c r="J48" s="17">
        <v>6.29</v>
      </c>
    </row>
    <row r="49" spans="2:10" ht="57.75" customHeight="1" thickBot="1">
      <c r="B49" s="18"/>
      <c r="C49" s="1143" t="s">
        <v>5</v>
      </c>
      <c r="D49" s="1143"/>
      <c r="E49" s="1144"/>
      <c r="F49" s="19">
        <v>12.64</v>
      </c>
      <c r="G49" s="20">
        <v>2.06</v>
      </c>
      <c r="H49" s="20">
        <v>0.73</v>
      </c>
      <c r="I49" s="20">
        <v>0.55000000000000004</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5.38</v>
      </c>
      <c r="G34" s="33">
        <v>4.2300000000000004</v>
      </c>
      <c r="H34" s="33">
        <v>5.14</v>
      </c>
      <c r="I34" s="33">
        <v>5.49</v>
      </c>
      <c r="J34" s="34">
        <v>6.29</v>
      </c>
      <c r="K34" s="22"/>
      <c r="L34" s="22"/>
      <c r="M34" s="22"/>
      <c r="N34" s="22"/>
      <c r="O34" s="22"/>
      <c r="P34" s="22"/>
    </row>
    <row r="35" spans="1:16" ht="39" customHeight="1">
      <c r="A35" s="22"/>
      <c r="B35" s="35"/>
      <c r="C35" s="1145" t="s">
        <v>521</v>
      </c>
      <c r="D35" s="1146"/>
      <c r="E35" s="1147"/>
      <c r="F35" s="36">
        <v>3.52</v>
      </c>
      <c r="G35" s="37">
        <v>1.64</v>
      </c>
      <c r="H35" s="37">
        <v>2.12</v>
      </c>
      <c r="I35" s="37">
        <v>2.4900000000000002</v>
      </c>
      <c r="J35" s="38">
        <v>2.11</v>
      </c>
      <c r="K35" s="22"/>
      <c r="L35" s="22"/>
      <c r="M35" s="22"/>
      <c r="N35" s="22"/>
      <c r="O35" s="22"/>
      <c r="P35" s="22"/>
    </row>
    <row r="36" spans="1:16" ht="39" customHeight="1">
      <c r="A36" s="22"/>
      <c r="B36" s="35"/>
      <c r="C36" s="1145" t="s">
        <v>522</v>
      </c>
      <c r="D36" s="1146"/>
      <c r="E36" s="1147"/>
      <c r="F36" s="36">
        <v>0.95</v>
      </c>
      <c r="G36" s="37">
        <v>1.1399999999999999</v>
      </c>
      <c r="H36" s="37">
        <v>1.47</v>
      </c>
      <c r="I36" s="37">
        <v>1.58</v>
      </c>
      <c r="J36" s="38">
        <v>1.1499999999999999</v>
      </c>
      <c r="K36" s="22"/>
      <c r="L36" s="22"/>
      <c r="M36" s="22"/>
      <c r="N36" s="22"/>
      <c r="O36" s="22"/>
      <c r="P36" s="22"/>
    </row>
    <row r="37" spans="1:16" ht="39" customHeight="1">
      <c r="A37" s="22"/>
      <c r="B37" s="35"/>
      <c r="C37" s="1145" t="s">
        <v>523</v>
      </c>
      <c r="D37" s="1146"/>
      <c r="E37" s="1147"/>
      <c r="F37" s="36">
        <v>0.55000000000000004</v>
      </c>
      <c r="G37" s="37">
        <v>0.44</v>
      </c>
      <c r="H37" s="37">
        <v>0.39</v>
      </c>
      <c r="I37" s="37">
        <v>0.32</v>
      </c>
      <c r="J37" s="38">
        <v>0.52</v>
      </c>
      <c r="K37" s="22"/>
      <c r="L37" s="22"/>
      <c r="M37" s="22"/>
      <c r="N37" s="22"/>
      <c r="O37" s="22"/>
      <c r="P37" s="22"/>
    </row>
    <row r="38" spans="1:16" ht="39" customHeight="1">
      <c r="A38" s="22"/>
      <c r="B38" s="35"/>
      <c r="C38" s="1145" t="s">
        <v>524</v>
      </c>
      <c r="D38" s="1146"/>
      <c r="E38" s="1147"/>
      <c r="F38" s="36">
        <v>0.09</v>
      </c>
      <c r="G38" s="37">
        <v>7.0000000000000007E-2</v>
      </c>
      <c r="H38" s="37">
        <v>0.11</v>
      </c>
      <c r="I38" s="37" t="s">
        <v>525</v>
      </c>
      <c r="J38" s="38">
        <v>0.01</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62" zoomScaleNormal="62" zoomScaleSheetLayoutView="55" workbookViewId="0">
      <selection activeCell="E45" sqref="E45:J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1469</v>
      </c>
      <c r="L45" s="60">
        <v>1466</v>
      </c>
      <c r="M45" s="60">
        <v>1483</v>
      </c>
      <c r="N45" s="60">
        <v>1499</v>
      </c>
      <c r="O45" s="61">
        <v>1563</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1322</v>
      </c>
      <c r="L48" s="64">
        <v>1325</v>
      </c>
      <c r="M48" s="64">
        <v>1336</v>
      </c>
      <c r="N48" s="64">
        <v>1354</v>
      </c>
      <c r="O48" s="65">
        <v>1366</v>
      </c>
      <c r="P48" s="48"/>
      <c r="Q48" s="48"/>
      <c r="R48" s="48"/>
      <c r="S48" s="48"/>
      <c r="T48" s="48"/>
      <c r="U48" s="48"/>
    </row>
    <row r="49" spans="1:21" ht="30.75" customHeight="1">
      <c r="A49" s="48"/>
      <c r="B49" s="1163"/>
      <c r="C49" s="1164"/>
      <c r="D49" s="62"/>
      <c r="E49" s="1155" t="s">
        <v>16</v>
      </c>
      <c r="F49" s="1155"/>
      <c r="G49" s="1155"/>
      <c r="H49" s="1155"/>
      <c r="I49" s="1155"/>
      <c r="J49" s="1156"/>
      <c r="K49" s="63">
        <v>12</v>
      </c>
      <c r="L49" s="64">
        <v>12</v>
      </c>
      <c r="M49" s="64">
        <v>13</v>
      </c>
      <c r="N49" s="64">
        <v>13</v>
      </c>
      <c r="O49" s="65">
        <v>14</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2053</v>
      </c>
      <c r="L52" s="64">
        <v>2069</v>
      </c>
      <c r="M52" s="64">
        <v>2043</v>
      </c>
      <c r="N52" s="64">
        <v>2020</v>
      </c>
      <c r="O52" s="65">
        <v>2060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750</v>
      </c>
      <c r="L53" s="69">
        <v>734</v>
      </c>
      <c r="M53" s="69">
        <v>789</v>
      </c>
      <c r="N53" s="69">
        <v>846</v>
      </c>
      <c r="O53" s="70">
        <v>883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2016-05-30T05:52:02Z</cp:lastPrinted>
  <dcterms:created xsi:type="dcterms:W3CDTF">2016-02-15T01:47:37Z</dcterms:created>
  <dcterms:modified xsi:type="dcterms:W3CDTF">2016-05-30T05:52:11Z</dcterms:modified>
</cp:coreProperties>
</file>