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34" i="9"/>
  <c r="BW35" i="9"/>
  <c r="BW36" i="9"/>
  <c r="BW37" i="9"/>
  <c r="BW38" i="9"/>
  <c r="BW39" i="9"/>
  <c r="BW40" i="9"/>
  <c r="BW41" i="9"/>
  <c r="BE41" i="9"/>
  <c r="AM41" i="9"/>
  <c r="U41" i="9"/>
  <c r="C41" i="9"/>
  <c r="CO40" i="9"/>
  <c r="BE40" i="9"/>
  <c r="AM40" i="9"/>
  <c r="U40" i="9"/>
  <c r="C40" i="9"/>
  <c r="CO39" i="9"/>
  <c r="BE39" i="9"/>
  <c r="AM39" i="9"/>
  <c r="U39" i="9"/>
  <c r="C39" i="9"/>
  <c r="CO38" i="9"/>
  <c r="BE38" i="9"/>
  <c r="AM38" i="9"/>
  <c r="C34" i="9"/>
  <c r="C35" i="9"/>
  <c r="C36" i="9"/>
  <c r="C37" i="9"/>
  <c r="C38" i="9"/>
  <c r="U34" i="9"/>
  <c r="U35" i="9"/>
  <c r="U36" i="9"/>
  <c r="U37" i="9"/>
  <c r="U38" i="9"/>
  <c r="CO34" i="9"/>
  <c r="CO35" i="9"/>
  <c r="CO36" i="9"/>
  <c r="CO37" i="9"/>
  <c r="AM34" i="9"/>
  <c r="AM35" i="9"/>
  <c r="AM36" i="9"/>
  <c r="AM37" i="9"/>
  <c r="BE34" i="9"/>
  <c r="BE35" i="9"/>
  <c r="BE36" i="9"/>
  <c r="BE37"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<sst xmlns="http://schemas.openxmlformats.org/spreadsheetml/2006/main" count="1031" uniqueCount="563">
  <si>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</si>
  <si>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</si>
  <si>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</si>
  <si>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</si>
  <si>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</si>
  <si>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</si>
  <si>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</si>
  <si>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</si>
  <si>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</si>
  <si>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</si>
  <si>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</si>
  <si>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</si>
  <si>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</si>
  <si>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</si>
  <si>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</si>
  <si>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</si>
  <si>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</si>
  <si>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</si>
  <si>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</si>
  <si>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</si>
  <si>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</si>
  <si>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</si>
  <si>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</si>
  <si>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</si>
  <si>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</si>
  <si>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</si>
  <si>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</si>
  <si>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</si>
  <si>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</si>
  <si>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</si>
  <si>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</si>
  <si>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</si>
  <si>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</si>
  <si>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</si>
  <si>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</si>
  <si>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</si>
  <si>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</si>
  <si>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</si>
  <si>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</si>
  <si>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</si>
  <si>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</si>
  <si>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</si>
  <si>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</si>
  <si>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</si>
  <si>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</si>
  <si>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</si>
  <si>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</si>
  <si>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</si>
  <si>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</si>
  <si>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</si>
  <si>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</si>
  <si>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</si>
  <si>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</si>
  <si>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</si>
  <si>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</si>
  <si>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</si>
  <si>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</si>
  <si>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</si>
  <si>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</si>
  <si>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</si>
  <si>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</si>
  <si>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</si>
  <si>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</si>
  <si>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</si>
  <si>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</si>
  <si>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</si>
  <si>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</si>
  <si>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</si>
  <si>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</si>
  <si>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</si>
  <si>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</si>
  <si>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</si>
  <si>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</si>
  <si>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</si>
  <si>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</si>
  <si>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</si>
  <si>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</si>
  <si>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</si>
  <si>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</si>
  <si>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</si>
  <si>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</si>
  <si>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</si>
  <si>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</si>
  <si>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</si>
  <si>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</si>
  <si>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</si>
  <si>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</si>
  <si>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</si>
  <si>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</si>
  <si>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</si>
  <si>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</si>
  <si>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</si>
  <si>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</si>
  <si>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</si>
  <si>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</si>
  <si>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</si>
  <si>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</si>
  <si>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</si>
  <si>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</si>
  <si>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</si>
  <si>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</si>
  <si>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</si>
  <si>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</si>
  <si>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</si>
  <si>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</si>
  <si>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</si>
  <si>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</si>
  <si>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</si>
  <si>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</si>
  <si>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</si>
  <si>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</si>
  <si>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</si>
  <si>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</si>
  <si>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</si>
  <si>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</si>
  <si>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</si>
  <si>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</si>
  <si>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</si>
  <si>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</si>
  <si>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</si>
  <si>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</si>
  <si>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</si>
  <si>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</si>
  <si>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</si>
  <si>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</si>
  <si>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</si>
  <si>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</si>
  <si>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</si>
  <si>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</si>
  <si>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</si>
  <si>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</si>
  <si>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</si>
  <si>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</si>
  <si>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</si>
  <si>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</si>
  <si>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</si>
  <si>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</si>
  <si>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</si>
  <si>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</si>
  <si>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</si>
  <si>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</si>
  <si>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</si>
  <si>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</si>
  <si>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</si>
  <si>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</si>
  <si>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</si>
  <si>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</si>
  <si>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</si>
  <si>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</si>
  <si>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</si>
  <si>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</si>
  <si>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</si>
  <si>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</si>
  <si>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</si>
  <si>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</si>
  <si>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</si>
  <si>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</si>
  <si>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</si>
  <si>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</si>
  <si>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</si>
  <si>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</si>
  <si>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</si>
  <si>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</si>
  <si>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</si>
  <si>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</si>
  <si>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</si>
  <si>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</si>
  <si>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</si>
  <si>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</si>
  <si>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</si>
  <si>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</si>
  <si>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</si>
  <si>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</si>
  <si>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</si>
  <si>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</si>
  <si>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</si>
  <si>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</si>
  <si>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</si>
  <si>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</si>
  <si>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</si>
  <si>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</si>
  <si>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</si>
  <si>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</si>
  <si>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</si>
  <si>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</si>
  <si>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</si>
  <si>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</si>
  <si>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</si>
  <si>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</si>
  <si>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</si>
  <si>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</si>
  <si>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</si>
  <si>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</si>
  <si>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</si>
  <si>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兵庫県朝来市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</si>
  <si>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</si>
  <si>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</si>
  <si>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</si>
  <si>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</si>
  <si>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</si>
  <si>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</si>
  <si>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</si>
  <si>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</si>
  <si>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</si>
  <si>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</si>
  <si>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</si>
  <si>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</si>
  <si>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</si>
  <si>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</si>
  <si>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</si>
  <si>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</si>
  <si>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</si>
  <si>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</si>
  <si>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</si>
  <si>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</si>
  <si>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</si>
  <si>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</si>
  <si>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</si>
  <si>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</si>
  <si>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</si>
  <si>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</si>
  <si>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</si>
  <si>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</si>
  <si>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</si>
  <si>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</si>
  <si>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</si>
  <si>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</si>
  <si>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</si>
  <si>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</si>
  <si>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</si>
  <si>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</si>
  <si>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</si>
  <si>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</si>
  <si>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</si>
  <si>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</si>
  <si>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</si>
  <si>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</si>
  <si>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</si>
  <si>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</si>
  <si>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</si>
  <si>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</si>
  <si>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</si>
  <si>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</si>
  <si>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</si>
  <si>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</si>
  <si>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</si>
  <si>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</si>
  <si>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</si>
  <si>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</si>
  <si>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</si>
  <si>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</si>
  <si>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</si>
  <si>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</si>
  <si>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</si>
  <si>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</si>
  <si>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</si>
  <si>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</si>
  <si>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</si>
  <si>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</si>
  <si>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</si>
  <si>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</si>
  <si>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</si>
  <si>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</si>
  <si>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</si>
  <si>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</si>
  <si>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</si>
  <si>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</si>
  <si>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</si>
  <si>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</si>
  <si>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</si>
  <si>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</si>
  <si>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</si>
  <si>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</si>
  <si>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</si>
  <si>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</si>
  <si>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</si>
  <si>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</si>
  <si>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</si>
  <si>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</si>
  <si>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</si>
  <si>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</si>
  <si>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</si>
  <si>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</si>
  <si>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</si>
  <si>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</si>
  <si>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</si>
  <si>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</si>
  <si>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</si>
  <si>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</si>
  <si>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</si>
  <si>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</si>
  <si>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</si>
  <si>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</si>
  <si>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</si>
  <si>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</si>
  <si>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</si>
  <si>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</si>
  <si>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</si>
  <si>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</si>
  <si>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</si>
  <si>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</si>
  <si>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</si>
  <si>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</si>
  <si>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</si>
  <si>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</si>
  <si>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</si>
  <si>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</si>
  <si>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</si>
  <si>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</si>
  <si>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</si>
  <si>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</si>
  <si>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</si>
  <si>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</si>
  <si>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</si>
  <si>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</si>
  <si>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</si>
  <si>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</si>
  <si>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</si>
  <si>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</si>
  <si>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</si>
  <si>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</si>
  <si>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</si>
  <si>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</si>
  <si>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</si>
  <si>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</si>
  <si>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</si>
  <si>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</si>
  <si>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</si>
  <si>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</si>
  <si>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</si>
  <si>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</si>
  <si>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</si>
  <si>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</si>
  <si>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</si>
  <si>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</si>
  <si>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</si>
  <si>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</si>
  <si>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</si>
  <si>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</si>
  <si>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</si>
  <si>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</si>
  <si>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</si>
  <si>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</si>
  <si>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</si>
  <si>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兵庫県朝来市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</si>
  <si>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</si>
  <si>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</si>
  <si>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</si>
  <si>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</si>
  <si>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</si>
  <si>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</si>
  <si>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</si>
  <si>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</si>
  <si>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</si>
  <si>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</si>
  <si>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</si>
  <si>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</si>
  <si>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</si>
  <si>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</si>
  <si>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</si>
  <si>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</si>
  <si>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</si>
  <si>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</si>
  <si>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</si>
  <si>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</si>
  <si>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</si>
  <si>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</si>
  <si>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</si>
  <si>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</si>
  <si>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</si>
  <si>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</si>
  <si>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</si>
  <si>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</si>
  <si>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</si>
  <si>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</si>
  <si>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</si>
  <si>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</si>
  <si>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</si>
  <si>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</si>
  <si>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</si>
  <si>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</si>
  <si>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</si>
  <si>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</si>
  <si>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</si>
  <si>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</si>
  <si>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</si>
  <si>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</si>
  <si>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工業用水道事業</t>
    <phoneticPr fontId="5"/>
  </si>
  <si>
    <t>簡易水道事業</t>
    <phoneticPr fontId="5"/>
  </si>
  <si>
    <t>法非適用企業</t>
    <phoneticPr fontId="5"/>
  </si>
  <si>
    <t>と畜場事業</t>
    <phoneticPr fontId="5"/>
  </si>
  <si>
    <t>下水道事業</t>
    <phoneticPr fontId="5"/>
  </si>
  <si>
    <t>宅地開発事業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</si>
  <si>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</si>
  <si>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</si>
  <si>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</si>
  <si>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</si>
  <si>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</si>
  <si>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</si>
  <si>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</si>
  <si>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</si>
  <si>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</si>
  <si>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</si>
  <si>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</si>
  <si>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</si>
  <si>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</si>
  <si>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</si>
  <si>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</si>
  <si>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</si>
  <si>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</si>
  <si>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</si>
  <si>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</si>
  <si>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</si>
  <si>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</si>
  <si>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</si>
  <si>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</si>
  <si>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</si>
  <si>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</si>
  <si>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</si>
  <si>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</si>
  <si>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</si>
  <si>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</si>
  <si>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</si>
  <si>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</si>
  <si>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</si>
  <si>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</si>
  <si>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</si>
  <si>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</si>
  <si>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</si>
  <si>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</si>
  <si>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</si>
  <si>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</si>
  <si>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</si>
  <si>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</si>
  <si>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</si>
  <si>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</si>
  <si>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</si>
  <si>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</si>
  <si>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</si>
  <si>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</si>
  <si>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</si>
  <si>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</si>
  <si>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</si>
  <si>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</si>
  <si>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</si>
  <si>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</si>
  <si>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</si>
  <si>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</si>
  <si>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</si>
  <si>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</si>
  <si>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</si>
  <si>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</si>
  <si>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</si>
  <si>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</si>
  <si>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</si>
  <si>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</si>
  <si>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</si>
  <si>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</si>
  <si>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</si>
  <si>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</si>
  <si>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</si>
  <si>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</si>
  <si>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</si>
  <si>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</si>
  <si>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</si>
  <si>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</si>
  <si>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</si>
  <si>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</si>
  <si>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</si>
  <si>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</si>
  <si>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</si>
  <si>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</si>
  <si>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</si>
  <si>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</si>
  <si>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</si>
  <si>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</si>
  <si>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</si>
  <si>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</si>
  <si>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</si>
  <si>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</si>
  <si>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</si>
  <si>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</si>
  <si>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</si>
  <si>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</si>
  <si>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</si>
  <si>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</si>
  <si>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</si>
  <si>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</si>
  <si>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</si>
  <si>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</si>
  <si>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</si>
  <si>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</si>
  <si>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</si>
  <si>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</si>
  <si>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</si>
  <si>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</si>
  <si>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</si>
  <si>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</si>
  <si>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</si>
  <si>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</si>
  <si>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</si>
  <si>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</si>
  <si>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</si>
  <si>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</si>
  <si>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</si>
  <si>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</si>
  <si>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</si>
  <si>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</si>
  <si>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</si>
  <si>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</si>
  <si>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</si>
  <si>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</si>
  <si>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</si>
  <si>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</si>
  <si>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</si>
  <si>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</si>
  <si>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</si>
  <si>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</si>
  <si>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</si>
  <si>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</si>
  <si>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</si>
  <si>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</si>
  <si>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</si>
  <si>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</si>
  <si>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</si>
  <si>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</si>
  <si>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</si>
  <si>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</si>
  <si>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</si>
  <si>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</si>
  <si>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</si>
  <si>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4.92</t>
  </si>
  <si>
    <t>▲ 3.09</t>
  </si>
  <si>
    <t>水道事業</t>
  </si>
  <si>
    <t>一般会計</t>
  </si>
  <si>
    <t>国民健康保険（事業勘定）</t>
  </si>
  <si>
    <t>工業用水道事業</t>
  </si>
  <si>
    <t>宅地開発事業</t>
  </si>
  <si>
    <t>住宅資金貸付事業特別会計</t>
  </si>
  <si>
    <t>後期高齢者医療</t>
  </si>
  <si>
    <t>下水道事業</t>
  </si>
  <si>
    <t>その他会計（赤字）</t>
  </si>
  <si>
    <t>▲ 0.00</t>
  </si>
  <si>
    <t>その他会計（黒字）</t>
  </si>
  <si>
    <t>-</t>
    <phoneticPr fontId="2"/>
  </si>
  <si>
    <t>-</t>
    <phoneticPr fontId="2"/>
  </si>
  <si>
    <t>-</t>
    <phoneticPr fontId="2"/>
  </si>
  <si>
    <t>-</t>
    <phoneticPr fontId="2"/>
  </si>
  <si>
    <t>-</t>
    <phoneticPr fontId="2"/>
  </si>
  <si>
    <t>南但広域行政事務組合</t>
    <rPh sb="0" eb="4">
      <t>ナンタンコウイキ</t>
    </rPh>
    <rPh sb="4" eb="6">
      <t>ギョウセイ</t>
    </rPh>
    <rPh sb="6" eb="8">
      <t>ジム</t>
    </rPh>
    <rPh sb="8" eb="10">
      <t>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</si>
  <si>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</si>
  <si>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</si>
  <si>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</si>
  <si>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</si>
  <si>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</si>
  <si>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</si>
  <si>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</si>
  <si>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</si>
  <si>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和田山商業振興（株）</t>
    <rPh sb="0" eb="3">
      <t>ワダヤマ</t>
    </rPh>
    <rPh sb="3" eb="5">
      <t>ショウギョウ</t>
    </rPh>
    <rPh sb="5" eb="7">
      <t>シンコウ</t>
    </rPh>
    <rPh sb="8" eb="9">
      <t>カブ</t>
    </rPh>
    <phoneticPr fontId="2"/>
  </si>
  <si>
    <t>（株）フレッシュあさご</t>
    <rPh sb="1" eb="2">
      <t>カブ</t>
    </rPh>
    <phoneticPr fontId="2"/>
  </si>
  <si>
    <t>（有）朝来農産物加工所</t>
    <rPh sb="1" eb="2">
      <t>ユウ</t>
    </rPh>
    <rPh sb="3" eb="5">
      <t>アサゴ</t>
    </rPh>
    <rPh sb="5" eb="8">
      <t>ノウサンブツ</t>
    </rPh>
    <rPh sb="8" eb="10">
      <t>カコウ</t>
    </rPh>
    <rPh sb="10" eb="11">
      <t>ショ</t>
    </rPh>
    <phoneticPr fontId="2"/>
  </si>
  <si>
    <t>（株）あさご有機</t>
    <rPh sb="1" eb="2">
      <t>カブ</t>
    </rPh>
    <rPh sb="6" eb="8">
      <t>ユウキ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</si>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</sst>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78141</c:v>
                </c:pt>
                <c:pt idx="1">
                  <c:v>88536</c:v>
                </c:pt>
                <c:pt idx="2">
                  <c:v>96275</c:v>
                </c:pt>
                <c:pt idx="3">
                  <c:v>145532</c:v>
                </c:pt>
                <c:pt idx="4">
                  <c:v>138596</c:v>
                </c:pt>
              </c:numCache>
            </c:numRef>
          </c:val>
          <c:smooth val="0"/>
        </c:ser>
        <c:dLbls>
          <c:showLegendKey val="0"/>
          <c:showVal val="0"/>
          <c:showCatName val="0"/>
          <c:showSerName val="0"/>
          <c:showPercent val="0"/>
          <c:showBubbleSize val="0"/>
        </c:dLbls>
        <c:marker val="1"/>
        <c:smooth val="0"/>
        <c:axId val="202660096"/>
        <c:axId val="202662272"/>
      </c:lineChart>
      <c:catAx>
        <c:axId val="202660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662272"/>
        <c:crosses val="autoZero"/>
        <c:auto val="1"/>
        <c:lblAlgn val="ctr"/>
        <c:lblOffset val="100"/>
        <c:tickLblSkip val="1"/>
        <c:tickMarkSkip val="1"/>
        <c:noMultiLvlLbl val="0"/>
      </c:catAx>
      <c:valAx>
        <c:axId val="202662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66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9.44</c:v>
                </c:pt>
                <c:pt idx="1">
                  <c:v>10.039999999999999</c:v>
                </c:pt>
                <c:pt idx="2">
                  <c:v>4.87</c:v>
                </c:pt>
                <c:pt idx="3">
                  <c:v>4.0999999999999996</c:v>
                </c:pt>
                <c:pt idx="4">
                  <c:v>4.72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40.36</c:v>
                </c:pt>
                <c:pt idx="1">
                  <c:v>46.7</c:v>
                </c:pt>
                <c:pt idx="2">
                  <c:v>53.95</c:v>
                </c:pt>
                <c:pt idx="3">
                  <c:v>31.03</c:v>
                </c:pt>
                <c:pt idx="4">
                  <c:v>30.91</c:v>
                </c:pt>
              </c:numCache>
            </c:numRef>
          </c:val>
        </c:ser>
        <c:dLbls>
          <c:showLegendKey val="0"/>
          <c:showVal val="0"/>
          <c:showCatName val="0"/>
          <c:showSerName val="0"/>
          <c:showPercent val="0"/>
          <c:showBubbleSize val="0"/>
        </c:dLbls>
        <c:gapWidth val="250"/>
        <c:overlap val="100"/>
        <c:axId val="204208000"/>
        <c:axId val="20427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4.3899999999999997</c:v>
                </c:pt>
                <c:pt idx="1">
                  <c:v>0.81</c:v>
                </c:pt>
                <c:pt idx="2">
                  <c:v>-4.92</c:v>
                </c:pt>
                <c:pt idx="3">
                  <c:v>-3.09</c:v>
                </c:pt>
                <c:pt idx="4">
                  <c:v>5.77</c:v>
                </c:pt>
              </c:numCache>
            </c:numRef>
          </c:val>
          <c:smooth val="0"/>
        </c:ser>
        <c:dLbls>
          <c:showLegendKey val="0"/>
          <c:showVal val="0"/>
          <c:showCatName val="0"/>
          <c:showSerName val="0"/>
          <c:showPercent val="0"/>
          <c:showBubbleSize val="0"/>
        </c:dLbls>
        <c:marker val="1"/>
        <c:smooth val="0"/>
        <c:axId val="204208000"/>
        <c:axId val="204275712"/>
      </c:lineChart>
      <c:catAx>
        <c:axId val="2042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275712"/>
        <c:crosses val="autoZero"/>
        <c:auto val="1"/>
        <c:lblAlgn val="ctr"/>
        <c:lblOffset val="100"/>
        <c:tickLblSkip val="1"/>
        <c:tickMarkSkip val="1"/>
        <c:noMultiLvlLbl val="0"/>
      </c:catAx>
      <c:valAx>
        <c:axId val="20427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0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0.08</c:v>
                </c:pt>
                <c:pt idx="4">
                  <c:v>#N/A</c:v>
                </c:pt>
                <c:pt idx="5">
                  <c:v>0.08</c:v>
                </c:pt>
                <c:pt idx="6">
                  <c:v>#N/A</c:v>
                </c:pt>
                <c:pt idx="7">
                  <c:v>0.24</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0.03</c:v>
                </c:pt>
                <c:pt idx="4">
                  <c:v>#N/A</c:v>
                </c:pt>
                <c:pt idx="5">
                  <c:v>0.06</c:v>
                </c:pt>
                <c:pt idx="6">
                  <c:v>#N/A</c:v>
                </c:pt>
                <c:pt idx="7">
                  <c:v>0.09</c:v>
                </c:pt>
                <c:pt idx="8">
                  <c:v>#N/A</c:v>
                </c:pt>
                <c:pt idx="9">
                  <c:v>7.0000000000000007E-2</c:v>
                </c:pt>
              </c:numCache>
            </c:numRef>
          </c:val>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7.0000000000000007E-2</c:v>
                </c:pt>
                <c:pt idx="8">
                  <c:v>#N/A</c:v>
                </c:pt>
                <c:pt idx="9">
                  <c:v>0.08</c:v>
                </c:pt>
              </c:numCache>
            </c:numRef>
          </c:val>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0.05</c:v>
                </c:pt>
                <c:pt idx="8">
                  <c:v>#N/A</c:v>
                </c:pt>
                <c:pt idx="9">
                  <c:v>0.1</c:v>
                </c:pt>
              </c:numCache>
            </c:numRef>
          </c:val>
        </c:ser>
        <c:ser>
          <c:idx val="5"/>
          <c:order val="5"/>
          <c:tx>
            <c:strRef>
              <c:f>データシート!$A$32</c:f>
              <c:strCache>
                <c:ptCount val="1"/>
                <c:pt idx="0">
                  <c:v>宅地開発事業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0.27</c:v>
                </c:pt>
                <c:pt idx="4">
                  <c:v>#N/A</c:v>
                </c:pt>
                <c:pt idx="5">
                  <c:v>0.28000000000000003</c:v>
                </c:pt>
                <c:pt idx="6">
                  <c:v>#N/A</c:v>
                </c:pt>
                <c:pt idx="7">
                  <c:v>0.32</c:v>
                </c:pt>
                <c:pt idx="8">
                  <c:v>#N/A</c:v>
                </c:pt>
                <c:pt idx="9">
                  <c:v>0.32</c:v>
                </c:pt>
              </c:numCache>
            </c:numRef>
          </c:val>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0.32</c:v>
                </c:pt>
                <c:pt idx="2">
                  <c:v>#N/A</c:v>
                </c:pt>
                <c:pt idx="3">
                  <c:v>0.34</c:v>
                </c:pt>
                <c:pt idx="4">
                  <c:v>#N/A</c:v>
                </c:pt>
                <c:pt idx="5">
                  <c:v>0.34</c:v>
                </c:pt>
                <c:pt idx="6">
                  <c:v>#N/A</c:v>
                </c:pt>
                <c:pt idx="7">
                  <c:v>0.35</c:v>
                </c:pt>
                <c:pt idx="8">
                  <c:v>#N/A</c:v>
                </c:pt>
                <c:pt idx="9">
                  <c:v>0.37</c:v>
                </c:pt>
              </c:numCache>
            </c:numRef>
          </c:val>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0.23</c:v>
                </c:pt>
                <c:pt idx="2">
                  <c:v>#N/A</c:v>
                </c:pt>
                <c:pt idx="3">
                  <c:v>0.83</c:v>
                </c:pt>
                <c:pt idx="4">
                  <c:v>#N/A</c:v>
                </c:pt>
                <c:pt idx="5">
                  <c:v>0.89</c:v>
                </c:pt>
                <c:pt idx="6">
                  <c:v>#N/A</c:v>
                </c:pt>
                <c:pt idx="7">
                  <c:v>0.87</c:v>
                </c:pt>
                <c:pt idx="8">
                  <c:v>#N/A</c:v>
                </c:pt>
                <c:pt idx="9">
                  <c:v>1.1200000000000001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9.42</c:v>
                </c:pt>
                <c:pt idx="2">
                  <c:v>#N/A</c:v>
                </c:pt>
                <c:pt idx="3">
                  <c:v>10</c:v>
                </c:pt>
                <c:pt idx="4">
                  <c:v>#N/A</c:v>
                </c:pt>
                <c:pt idx="5">
                  <c:v>4.82</c:v>
                </c:pt>
                <c:pt idx="6">
                  <c:v>#N/A</c:v>
                </c:pt>
                <c:pt idx="7">
                  <c:v>4.04</c:v>
                </c:pt>
                <c:pt idx="8">
                  <c:v>#N/A</c:v>
                </c:pt>
                <c:pt idx="9">
                  <c:v>4.6100000000000003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10.06</c:v>
                </c:pt>
                <c:pt idx="2">
                  <c:v>#N/A</c:v>
                </c:pt>
                <c:pt idx="3">
                  <c:v>11.94</c:v>
                </c:pt>
                <c:pt idx="4">
                  <c:v>#N/A</c:v>
                </c:pt>
                <c:pt idx="5">
                  <c:v>10.88</c:v>
                </c:pt>
                <c:pt idx="6">
                  <c:v>#N/A</c:v>
                </c:pt>
                <c:pt idx="7">
                  <c:v>9.56</c:v>
                </c:pt>
                <c:pt idx="8">
                  <c:v>#N/A</c:v>
                </c:pt>
                <c:pt idx="9">
                  <c:v>10.130000000000001</c:v>
                </c:pt>
              </c:numCache>
            </c:numRef>
          </c:val>
        </c:ser>
        <c:dLbls>
          <c:showLegendKey val="0"/>
          <c:showVal val="0"/>
          <c:showCatName val="0"/>
          <c:showSerName val="0"/>
          <c:showPercent val="0"/>
          <c:showBubbleSize val="0"/>
        </c:dLbls>
        <c:gapWidth val="150"/>
        <c:overlap val="100"/>
        <c:axId val="204365824"/>
        <c:axId val="204367360"/>
      </c:barChart>
      <c:catAx>
        <c:axId val="2043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367360"/>
        <c:crosses val="autoZero"/>
        <c:auto val="1"/>
        <c:lblAlgn val="ctr"/>
        <c:lblOffset val="100"/>
        <c:tickLblSkip val="1"/>
        <c:tickMarkSkip val="1"/>
        <c:noMultiLvlLbl val="0"/>
      </c:catAx>
      <c:valAx>
        <c:axId val="20436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6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2991</c:v>
                </c:pt>
                <c:pt idx="5">
                  <c:v>2986</c:v>
                </c:pt>
                <c:pt idx="8">
                  <c:v>2961</c:v>
                </c:pt>
                <c:pt idx="11">
                  <c:v>2950</c:v>
                </c:pt>
                <c:pt idx="14">
                  <c:v>3134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222</c:v>
                </c:pt>
                <c:pt idx="3">
                  <c:v>173</c:v>
                </c:pt>
                <c:pt idx="6">
                  <c:v>198</c:v>
                </c:pt>
                <c:pt idx="9">
                  <c:v>225</c:v>
                </c:pt>
                <c:pt idx="12">
                  <c:v>220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917</c:v>
                </c:pt>
                <c:pt idx="3">
                  <c:v>840</c:v>
                </c:pt>
                <c:pt idx="6">
                  <c:v>845</c:v>
                </c:pt>
                <c:pt idx="9">
                  <c:v>729</c:v>
                </c:pt>
                <c:pt idx="12">
                  <c:v>783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7</c:v>
                </c:pt>
                <c:pt idx="6">
                  <c:v>13</c:v>
                </c:pt>
                <c:pt idx="9">
                  <c:v>27</c:v>
                </c:pt>
                <c:pt idx="12">
                  <c:v>43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3692</c:v>
                </c:pt>
                <c:pt idx="3">
                  <c:v>3581</c:v>
                </c:pt>
                <c:pt idx="6">
                  <c:v>3534</c:v>
                </c:pt>
                <c:pt idx="9">
                  <c:v>3470</c:v>
                </c:pt>
                <c:pt idx="12">
                  <c:v>2993</c:v>
                </c:pt>
              </c:numCache>
            </c:numRef>
          </c:val>
        </c:ser>
        <c:dLbls>
          <c:showLegendKey val="0"/>
          <c:showVal val="0"/>
          <c:showCatName val="0"/>
          <c:showSerName val="0"/>
          <c:showPercent val="0"/>
          <c:showBubbleSize val="0"/>
        </c:dLbls>
        <c:gapWidth val="100"/>
        <c:overlap val="100"/>
        <c:axId val="204680192"/>
        <c:axId val="20468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1847</c:v>
                </c:pt>
                <c:pt idx="2">
                  <c:v>#N/A</c:v>
                </c:pt>
                <c:pt idx="3">
                  <c:v>#N/A</c:v>
                </c:pt>
                <c:pt idx="4">
                  <c:v>1615</c:v>
                </c:pt>
                <c:pt idx="5">
                  <c:v>#N/A</c:v>
                </c:pt>
                <c:pt idx="6">
                  <c:v>#N/A</c:v>
                </c:pt>
                <c:pt idx="7">
                  <c:v>1629</c:v>
                </c:pt>
                <c:pt idx="8">
                  <c:v>#N/A</c:v>
                </c:pt>
                <c:pt idx="9">
                  <c:v>#N/A</c:v>
                </c:pt>
                <c:pt idx="10">
                  <c:v>1501</c:v>
                </c:pt>
                <c:pt idx="11">
                  <c:v>#N/A</c:v>
                </c:pt>
                <c:pt idx="12">
                  <c:v>#N/A</c:v>
                </c:pt>
                <c:pt idx="13">
                  <c:v>905</c:v>
                </c:pt>
                <c:pt idx="14">
                  <c:v>#N/A</c:v>
                </c:pt>
              </c:numCache>
            </c:numRef>
          </c:val>
          <c:smooth val="0"/>
        </c:ser>
        <c:dLbls>
          <c:showLegendKey val="0"/>
          <c:showVal val="0"/>
          <c:showCatName val="0"/>
          <c:showSerName val="0"/>
          <c:showPercent val="0"/>
          <c:showBubbleSize val="0"/>
        </c:dLbls>
        <c:marker val="1"/>
        <c:smooth val="0"/>
        <c:axId val="204680192"/>
        <c:axId val="204682368"/>
      </c:lineChart>
      <c:catAx>
        <c:axId val="2046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682368"/>
        <c:crosses val="autoZero"/>
        <c:auto val="1"/>
        <c:lblAlgn val="ctr"/>
        <c:lblOffset val="100"/>
        <c:tickLblSkip val="1"/>
        <c:tickMarkSkip val="1"/>
        <c:noMultiLvlLbl val="0"/>
      </c:catAx>
      <c:valAx>
        <c:axId val="20468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25507</c:v>
                </c:pt>
                <c:pt idx="5">
                  <c:v>25902</c:v>
                </c:pt>
                <c:pt idx="8">
                  <c:v>27352</c:v>
                </c:pt>
                <c:pt idx="11">
                  <c:v>27115</c:v>
                </c:pt>
                <c:pt idx="14">
                  <c:v>27603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1189</c:v>
                </c:pt>
                <c:pt idx="5">
                  <c:v>1009</c:v>
                </c:pt>
                <c:pt idx="8">
                  <c:v>1041</c:v>
                </c:pt>
                <c:pt idx="11">
                  <c:v>1171</c:v>
                </c:pt>
                <c:pt idx="14">
                  <c:v>1046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7305</c:v>
                </c:pt>
                <c:pt idx="5">
                  <c:v>9014</c:v>
                </c:pt>
                <c:pt idx="8">
                  <c:v>9870</c:v>
                </c:pt>
                <c:pt idx="11">
                  <c:v>7094</c:v>
                </c:pt>
                <c:pt idx="14">
                  <c:v>7253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4944</c:v>
                </c:pt>
                <c:pt idx="3">
                  <c:v>4678</c:v>
                </c:pt>
                <c:pt idx="6">
                  <c:v>4050</c:v>
                </c:pt>
                <c:pt idx="9">
                  <c:v>3893</c:v>
                </c:pt>
                <c:pt idx="12">
                  <c:v>3703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2724</c:v>
                </c:pt>
                <c:pt idx="3">
                  <c:v>2721</c:v>
                </c:pt>
                <c:pt idx="6">
                  <c:v>2586</c:v>
                </c:pt>
                <c:pt idx="9">
                  <c:v>2467</c:v>
                </c:pt>
                <c:pt idx="12">
                  <c:v>2662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8374</c:v>
                </c:pt>
                <c:pt idx="3">
                  <c:v>8371</c:v>
                </c:pt>
                <c:pt idx="6">
                  <c:v>8380</c:v>
                </c:pt>
                <c:pt idx="9">
                  <c:v>7722</c:v>
                </c:pt>
                <c:pt idx="12">
                  <c:v>7210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c:v>
                </c:pt>
                <c:pt idx="3">
                  <c:v>22</c:v>
                </c:pt>
                <c:pt idx="6">
                  <c:v>17</c:v>
                </c:pt>
                <c:pt idx="9">
                  <c:v>12</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30259</c:v>
                </c:pt>
                <c:pt idx="3">
                  <c:v>29993</c:v>
                </c:pt>
                <c:pt idx="6">
                  <c:v>30949</c:v>
                </c:pt>
                <c:pt idx="9">
                  <c:v>27884</c:v>
                </c:pt>
                <c:pt idx="12">
                  <c:v>27291</c:v>
                </c:pt>
              </c:numCache>
            </c:numRef>
          </c:val>
        </c:ser>
        <c:dLbls>
          <c:showLegendKey val="0"/>
          <c:showVal val="0"/>
          <c:showCatName val="0"/>
          <c:showSerName val="0"/>
          <c:showPercent val="0"/>
          <c:showBubbleSize val="0"/>
        </c:dLbls>
        <c:gapWidth val="100"/>
        <c:overlap val="100"/>
        <c:axId val="204809344"/>
        <c:axId val="20481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12328</c:v>
                </c:pt>
                <c:pt idx="2">
                  <c:v>#N/A</c:v>
                </c:pt>
                <c:pt idx="3">
                  <c:v>#N/A</c:v>
                </c:pt>
                <c:pt idx="4">
                  <c:v>9862</c:v>
                </c:pt>
                <c:pt idx="5">
                  <c:v>#N/A</c:v>
                </c:pt>
                <c:pt idx="6">
                  <c:v>#N/A</c:v>
                </c:pt>
                <c:pt idx="7">
                  <c:v>7718</c:v>
                </c:pt>
                <c:pt idx="8">
                  <c:v>#N/A</c:v>
                </c:pt>
                <c:pt idx="9">
                  <c:v>#N/A</c:v>
                </c:pt>
                <c:pt idx="10">
                  <c:v>6599</c:v>
                </c:pt>
                <c:pt idx="11">
                  <c:v>#N/A</c:v>
                </c:pt>
                <c:pt idx="12">
                  <c:v>#N/A</c:v>
                </c:pt>
                <c:pt idx="13">
                  <c:v>4974</c:v>
                </c:pt>
                <c:pt idx="14">
                  <c:v>#N/A</c:v>
                </c:pt>
              </c:numCache>
            </c:numRef>
          </c:val>
          <c:smooth val="0"/>
        </c:ser>
        <c:dLbls>
          <c:showLegendKey val="0"/>
          <c:showVal val="0"/>
          <c:showCatName val="0"/>
          <c:showSerName val="0"/>
          <c:showPercent val="0"/>
          <c:showBubbleSize val="0"/>
        </c:dLbls>
        <c:marker val="1"/>
        <c:smooth val="0"/>
        <c:axId val="204809344"/>
        <c:axId val="204811264"/>
      </c:lineChart>
      <c:catAx>
        <c:axId val="2048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811264"/>
        <c:crosses val="autoZero"/>
        <c:auto val="1"/>
        <c:lblAlgn val="ctr"/>
        <c:lblOffset val="100"/>
        <c:tickLblSkip val="1"/>
        <c:tickMarkSkip val="1"/>
        <c:noMultiLvlLbl val="0"/>
      </c:catAx>
      <c:valAx>
        <c:axId val="20481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32,274
32,090
403.06
23,256,236
22,356,024
622,087
13,187,264
27,290,820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長引く</a:t>
          </a:r>
          <a:r>
            <a:rPr kumimoji="1" lang="ja-JP" altLang="ja-JP" sz="1100">
              <a:solidFill>
                <a:schemeClr val="dk1"/>
              </a:solidFill>
              <a:effectLst/>
              <a:latin typeface="+mn-lt"/>
              <a:ea typeface="+mn-ea"/>
              <a:cs typeface="+mn-cs"/>
            </a:rPr>
            <a:t>景気</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低迷により、個人・法人の市民税を中心とした税収が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ことから、財政力指数は前年度</a:t>
          </a:r>
          <a:r>
            <a:rPr kumimoji="1" lang="ja-JP" altLang="en-US" sz="1100">
              <a:solidFill>
                <a:schemeClr val="dk1"/>
              </a:solidFill>
              <a:effectLst/>
              <a:latin typeface="+mn-lt"/>
              <a:ea typeface="+mn-ea"/>
              <a:cs typeface="+mn-cs"/>
            </a:rPr>
            <a:t>から横ばいとなった</a:t>
          </a:r>
          <a:r>
            <a:rPr kumimoji="1" lang="ja-JP" altLang="ja-JP" sz="1100">
              <a:solidFill>
                <a:schemeClr val="dk1"/>
              </a:solidFill>
              <a:effectLst/>
              <a:latin typeface="+mn-lt"/>
              <a:ea typeface="+mn-ea"/>
              <a:cs typeface="+mn-cs"/>
            </a:rPr>
            <a:t>。（類似団体との比較では０．０３ポイント上回っている。</a:t>
          </a:r>
          <a:endParaRPr lang="ja-JP" altLang="ja-JP" sz="1400">
            <a:effectLst/>
          </a:endParaRPr>
        </a:p>
        <a:p>
          <a:r>
            <a:rPr kumimoji="1" lang="ja-JP" altLang="ja-JP" sz="1100">
              <a:solidFill>
                <a:schemeClr val="dk1"/>
              </a:solidFill>
              <a:effectLst/>
              <a:latin typeface="+mn-lt"/>
              <a:ea typeface="+mn-ea"/>
              <a:cs typeface="+mn-cs"/>
            </a:rPr>
            <a:t>　このため、歳出の徹底的な見直しに努めるとともに、市税の徴収強化策として徴収専門員の配置や夜間徴収の実施により歳入を確保し、更なる財政の健全化を図る。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0" name="直線コネクタ 69"/>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85725</xdr:rowOff>
    </xdr:to>
    <xdr:cxnSp macro="">
      <xdr:nvCxnSpPr>
        <xdr:cNvPr id="73" name="直線コネクタ 72"/>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65617</xdr:rowOff>
    </xdr:to>
    <xdr:cxnSp macro="">
      <xdr:nvCxnSpPr>
        <xdr:cNvPr id="76" name="直線コネクタ 75"/>
        <xdr:cNvCxnSpPr/>
      </xdr:nvCxnSpPr>
      <xdr:spPr>
        <a:xfrm>
          <a:off x="1447800" y="718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7"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89" name="テキスト ボックス 88"/>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0" name="円/楕円 89"/>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1" name="テキスト ボックス 90"/>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ポイント下回り、昨年度と比べ１．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この要因は、経常経費充当一般財源</a:t>
          </a:r>
          <a:r>
            <a:rPr kumimoji="1" lang="ja-JP" altLang="en-US" sz="1100">
              <a:solidFill>
                <a:schemeClr val="dk1"/>
              </a:solidFill>
              <a:effectLst/>
              <a:latin typeface="+mn-lt"/>
              <a:ea typeface="+mn-ea"/>
              <a:cs typeface="+mn-cs"/>
            </a:rPr>
            <a:t>の減に加え</a:t>
          </a:r>
          <a:r>
            <a:rPr kumimoji="1" lang="ja-JP" altLang="ja-JP" sz="1100">
              <a:solidFill>
                <a:schemeClr val="dk1"/>
              </a:solidFill>
              <a:effectLst/>
              <a:latin typeface="+mn-lt"/>
              <a:ea typeface="+mn-ea"/>
              <a:cs typeface="+mn-cs"/>
            </a:rPr>
            <a:t>、地方交付税の大幅な増加により経常一般財源が増加したためである。</a:t>
          </a:r>
          <a:endParaRPr lang="ja-JP" altLang="ja-JP" sz="1400">
            <a:effectLst/>
          </a:endParaRPr>
        </a:p>
        <a:p>
          <a:r>
            <a:rPr kumimoji="1" lang="ja-JP" altLang="ja-JP" sz="1100">
              <a:solidFill>
                <a:schemeClr val="dk1"/>
              </a:solidFill>
              <a:effectLst/>
              <a:latin typeface="+mn-lt"/>
              <a:ea typeface="+mn-ea"/>
              <a:cs typeface="+mn-cs"/>
            </a:rPr>
            <a:t>　今後については、市税等自主財源の確保を図るとともに、定員適正化計画や行政改革の取組みによる経常経費の削減を進め、更なる経常収支比率の改善に努めたい。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158024</xdr:rowOff>
    </xdr:from>
    <xdr:to>
      <xdr:col>7</xdr:col>
      <xdr:colOff>152400</xdr:colOff>
      <xdr:row>59</xdr:row>
      <xdr:rowOff>34834</xdr:rowOff>
    </xdr:to>
    <xdr:cxnSp macro="">
      <xdr:nvCxnSpPr>
        <xdr:cNvPr id="132" name="直線コネクタ 131"/>
        <xdr:cNvCxnSpPr/>
      </xdr:nvCxnSpPr>
      <xdr:spPr>
        <a:xfrm flipV="1">
          <a:off x="4114800" y="101021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34834</xdr:rowOff>
    </xdr:from>
    <xdr:to>
      <xdr:col>6</xdr:col>
      <xdr:colOff>0</xdr:colOff>
      <xdr:row>59</xdr:row>
      <xdr:rowOff>93435</xdr:rowOff>
    </xdr:to>
    <xdr:cxnSp macro="">
      <xdr:nvCxnSpPr>
        <xdr:cNvPr id="135" name="直線コネクタ 134"/>
        <xdr:cNvCxnSpPr/>
      </xdr:nvCxnSpPr>
      <xdr:spPr>
        <a:xfrm flipV="1">
          <a:off x="3225800" y="1015038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45176</xdr:rowOff>
    </xdr:from>
    <xdr:to>
      <xdr:col>4</xdr:col>
      <xdr:colOff>482600</xdr:colOff>
      <xdr:row>59</xdr:row>
      <xdr:rowOff>93435</xdr:rowOff>
    </xdr:to>
    <xdr:cxnSp macro="">
      <xdr:nvCxnSpPr>
        <xdr:cNvPr id="138" name="直線コネクタ 137"/>
        <xdr:cNvCxnSpPr/>
      </xdr:nvCxnSpPr>
      <xdr:spPr>
        <a:xfrm>
          <a:off x="2336800" y="101607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45176</xdr:rowOff>
    </xdr:from>
    <xdr:to>
      <xdr:col>3</xdr:col>
      <xdr:colOff>279400</xdr:colOff>
      <xdr:row>59</xdr:row>
      <xdr:rowOff>83094</xdr:rowOff>
    </xdr:to>
    <xdr:cxnSp macro="">
      <xdr:nvCxnSpPr>
        <xdr:cNvPr id="141" name="直線コネクタ 140"/>
        <xdr:cNvCxnSpPr/>
      </xdr:nvCxnSpPr>
      <xdr:spPr>
        <a:xfrm flipV="1">
          <a:off x="1447800" y="1016072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107224</xdr:rowOff>
    </xdr:from>
    <xdr:to>
      <xdr:col>7</xdr:col>
      <xdr:colOff>203200</xdr:colOff>
      <xdr:row>59</xdr:row>
      <xdr:rowOff>37374</xdr:rowOff>
    </xdr:to>
    <xdr:sp macro="" textlink="">
      <xdr:nvSpPr>
        <xdr:cNvPr id="151" name="円/楕円 150"/>
        <xdr:cNvSpPr/>
      </xdr:nvSpPr>
      <xdr:spPr>
        <a:xfrm>
          <a:off x="4902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123751</xdr:rowOff>
    </xdr:from>
    <xdr:ext cx="762000" cy="259045"/>
    <xdr:sp macro="" textlink="">
      <xdr:nvSpPr>
        <xdr:cNvPr id="152" name="財政構造の弾力性該当値テキスト"/>
        <xdr:cNvSpPr txBox="1"/>
      </xdr:nvSpPr>
      <xdr:spPr>
        <a:xfrm>
          <a:off x="5041900" y="98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155484</xdr:rowOff>
    </xdr:from>
    <xdr:to>
      <xdr:col>6</xdr:col>
      <xdr:colOff>50800</xdr:colOff>
      <xdr:row>59</xdr:row>
      <xdr:rowOff>85634</xdr:rowOff>
    </xdr:to>
    <xdr:sp macro="" textlink="">
      <xdr:nvSpPr>
        <xdr:cNvPr id="153" name="円/楕円 152"/>
        <xdr:cNvSpPr/>
      </xdr:nvSpPr>
      <xdr:spPr>
        <a:xfrm>
          <a:off x="4064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95811</xdr:rowOff>
    </xdr:from>
    <xdr:ext cx="736600" cy="259045"/>
    <xdr:sp macro="" textlink="">
      <xdr:nvSpPr>
        <xdr:cNvPr id="154" name="テキスト ボックス 153"/>
        <xdr:cNvSpPr txBox="1"/>
      </xdr:nvSpPr>
      <xdr:spPr>
        <a:xfrm>
          <a:off x="3733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42635</xdr:rowOff>
    </xdr:from>
    <xdr:to>
      <xdr:col>4</xdr:col>
      <xdr:colOff>533400</xdr:colOff>
      <xdr:row>59</xdr:row>
      <xdr:rowOff>144235</xdr:rowOff>
    </xdr:to>
    <xdr:sp macro="" textlink="">
      <xdr:nvSpPr>
        <xdr:cNvPr id="155" name="円/楕円 154"/>
        <xdr:cNvSpPr/>
      </xdr:nvSpPr>
      <xdr:spPr>
        <a:xfrm>
          <a:off x="3175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154412</xdr:rowOff>
    </xdr:from>
    <xdr:ext cx="762000" cy="259045"/>
    <xdr:sp macro="" textlink="">
      <xdr:nvSpPr>
        <xdr:cNvPr id="156" name="テキスト ボックス 155"/>
        <xdr:cNvSpPr txBox="1"/>
      </xdr:nvSpPr>
      <xdr:spPr>
        <a:xfrm>
          <a:off x="2844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165826</xdr:rowOff>
    </xdr:from>
    <xdr:to>
      <xdr:col>3</xdr:col>
      <xdr:colOff>330200</xdr:colOff>
      <xdr:row>59</xdr:row>
      <xdr:rowOff>95976</xdr:rowOff>
    </xdr:to>
    <xdr:sp macro="" textlink="">
      <xdr:nvSpPr>
        <xdr:cNvPr id="157" name="円/楕円 156"/>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106153</xdr:rowOff>
    </xdr:from>
    <xdr:ext cx="762000" cy="259045"/>
    <xdr:sp macro="" textlink="">
      <xdr:nvSpPr>
        <xdr:cNvPr id="158" name="テキスト ボックス 157"/>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32294</xdr:rowOff>
    </xdr:from>
    <xdr:to>
      <xdr:col>2</xdr:col>
      <xdr:colOff>127000</xdr:colOff>
      <xdr:row>59</xdr:row>
      <xdr:rowOff>133894</xdr:rowOff>
    </xdr:to>
    <xdr:sp macro="" textlink="">
      <xdr:nvSpPr>
        <xdr:cNvPr id="159" name="円/楕円 158"/>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118671</xdr:rowOff>
    </xdr:from>
    <xdr:ext cx="762000" cy="259045"/>
    <xdr:sp macro="" textlink="">
      <xdr:nvSpPr>
        <xdr:cNvPr id="160" name="テキスト ボックス 159"/>
        <xdr:cNvSpPr txBox="1"/>
      </xdr:nvSpPr>
      <xdr:spPr>
        <a:xfrm>
          <a:off x="1066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[183,875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類似団体との比較では、約３万円高い状況となっている。</a:t>
          </a:r>
          <a:endParaRPr lang="ja-JP" altLang="ja-JP" sz="1400">
            <a:effectLst/>
          </a:endParaRPr>
        </a:p>
        <a:p>
          <a:pPr rtl="0"/>
          <a:r>
            <a:rPr kumimoji="1" lang="ja-JP" altLang="ja-JP" sz="1100">
              <a:solidFill>
                <a:schemeClr val="dk1"/>
              </a:solidFill>
              <a:effectLst/>
              <a:latin typeface="+mn-lt"/>
              <a:ea typeface="+mn-ea"/>
              <a:cs typeface="+mn-cs"/>
            </a:rPr>
            <a:t>　この大きな要因は、合併</a:t>
          </a:r>
          <a:r>
            <a:rPr kumimoji="1" lang="ja-JP" altLang="en-US" sz="1100">
              <a:solidFill>
                <a:schemeClr val="dk1"/>
              </a:solidFill>
              <a:effectLst/>
              <a:latin typeface="+mn-lt"/>
              <a:ea typeface="+mn-ea"/>
              <a:cs typeface="+mn-cs"/>
            </a:rPr>
            <a:t>後、複数存在する</a:t>
          </a:r>
          <a:r>
            <a:rPr lang="ja-JP" altLang="ja-JP" sz="1100" b="0" i="0" baseline="0">
              <a:solidFill>
                <a:schemeClr val="dk1"/>
              </a:solidFill>
              <a:effectLst/>
              <a:latin typeface="+mn-lt"/>
              <a:ea typeface="+mn-ea"/>
              <a:cs typeface="+mn-cs"/>
            </a:rPr>
            <a:t>文化施設等の類似施設</a:t>
          </a:r>
          <a:r>
            <a:rPr lang="ja-JP" altLang="en-US" sz="1100" b="0" i="0" baseline="0">
              <a:solidFill>
                <a:schemeClr val="dk1"/>
              </a:solidFill>
              <a:effectLst/>
              <a:latin typeface="+mn-lt"/>
              <a:ea typeface="+mn-ea"/>
              <a:cs typeface="+mn-cs"/>
            </a:rPr>
            <a:t>の再配置・統合等が進んでいないことから</a:t>
          </a:r>
          <a:r>
            <a:rPr lang="ja-JP" altLang="ja-JP" sz="1100" b="0" i="0" baseline="0">
              <a:solidFill>
                <a:schemeClr val="dk1"/>
              </a:solidFill>
              <a:effectLst/>
              <a:latin typeface="+mn-lt"/>
              <a:ea typeface="+mn-ea"/>
              <a:cs typeface="+mn-cs"/>
            </a:rPr>
            <a:t>、それに伴う維持管理経費が嵩んでいることが考えられる。</a:t>
          </a:r>
          <a:endParaRPr lang="ja-JP" altLang="ja-JP" sz="1400">
            <a:effectLst/>
          </a:endParaRPr>
        </a:p>
        <a:p>
          <a:r>
            <a:rPr lang="ja-JP" altLang="ja-JP" sz="1100" b="0" i="0" baseline="0">
              <a:solidFill>
                <a:schemeClr val="dk1"/>
              </a:solidFill>
              <a:effectLst/>
              <a:latin typeface="+mn-lt"/>
              <a:ea typeface="+mn-ea"/>
              <a:cs typeface="+mn-cs"/>
            </a:rPr>
            <a:t>　これらの対策として、公共施設総合管理計画を策定する中で、施設の再配置等についても検討しながら経費の削減に努めたい。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88432</xdr:rowOff>
    </xdr:from>
    <xdr:to>
      <xdr:col>7</xdr:col>
      <xdr:colOff>152400</xdr:colOff>
      <xdr:row>83</xdr:row>
      <xdr:rowOff>94441</xdr:rowOff>
    </xdr:to>
    <xdr:cxnSp macro="">
      <xdr:nvCxnSpPr>
        <xdr:cNvPr id="192" name="直線コネクタ 191"/>
        <xdr:cNvCxnSpPr/>
      </xdr:nvCxnSpPr>
      <xdr:spPr>
        <a:xfrm>
          <a:off x="4114800" y="14318782"/>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88432</xdr:rowOff>
    </xdr:from>
    <xdr:to>
      <xdr:col>6</xdr:col>
      <xdr:colOff>0</xdr:colOff>
      <xdr:row>83</xdr:row>
      <xdr:rowOff>126543</xdr:rowOff>
    </xdr:to>
    <xdr:cxnSp macro="">
      <xdr:nvCxnSpPr>
        <xdr:cNvPr id="195" name="直線コネクタ 194"/>
        <xdr:cNvCxnSpPr/>
      </xdr:nvCxnSpPr>
      <xdr:spPr>
        <a:xfrm flipV="1">
          <a:off x="3225800" y="14318782"/>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126543</xdr:rowOff>
    </xdr:from>
    <xdr:to>
      <xdr:col>4</xdr:col>
      <xdr:colOff>482600</xdr:colOff>
      <xdr:row>83</xdr:row>
      <xdr:rowOff>133800</xdr:rowOff>
    </xdr:to>
    <xdr:cxnSp macro="">
      <xdr:nvCxnSpPr>
        <xdr:cNvPr id="198" name="直線コネクタ 197"/>
        <xdr:cNvCxnSpPr/>
      </xdr:nvCxnSpPr>
      <xdr:spPr>
        <a:xfrm flipV="1">
          <a:off x="2336800" y="14356893"/>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122396</xdr:rowOff>
    </xdr:from>
    <xdr:to>
      <xdr:col>3</xdr:col>
      <xdr:colOff>279400</xdr:colOff>
      <xdr:row>83</xdr:row>
      <xdr:rowOff>133800</xdr:rowOff>
    </xdr:to>
    <xdr:cxnSp macro="">
      <xdr:nvCxnSpPr>
        <xdr:cNvPr id="201" name="直線コネクタ 200"/>
        <xdr:cNvCxnSpPr/>
      </xdr:nvCxnSpPr>
      <xdr:spPr>
        <a:xfrm>
          <a:off x="1447800" y="14352746"/>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43641</xdr:rowOff>
    </xdr:from>
    <xdr:to>
      <xdr:col>7</xdr:col>
      <xdr:colOff>203200</xdr:colOff>
      <xdr:row>83</xdr:row>
      <xdr:rowOff>145241</xdr:rowOff>
    </xdr:to>
    <xdr:sp macro="" textlink="">
      <xdr:nvSpPr>
        <xdr:cNvPr id="211" name="円/楕円 210"/>
        <xdr:cNvSpPr/>
      </xdr:nvSpPr>
      <xdr:spPr>
        <a:xfrm>
          <a:off x="4902200" y="142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15718</xdr:rowOff>
    </xdr:from>
    <xdr:ext cx="762000" cy="259045"/>
    <xdr:sp macro="" textlink="">
      <xdr:nvSpPr>
        <xdr:cNvPr id="212" name="人件費・物件費等の状況該当値テキスト"/>
        <xdr:cNvSpPr txBox="1"/>
      </xdr:nvSpPr>
      <xdr:spPr>
        <a:xfrm>
          <a:off x="5041900" y="1424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37632</xdr:rowOff>
    </xdr:from>
    <xdr:to>
      <xdr:col>6</xdr:col>
      <xdr:colOff>50800</xdr:colOff>
      <xdr:row>83</xdr:row>
      <xdr:rowOff>139232</xdr:rowOff>
    </xdr:to>
    <xdr:sp macro="" textlink="">
      <xdr:nvSpPr>
        <xdr:cNvPr id="213" name="円/楕円 212"/>
        <xdr:cNvSpPr/>
      </xdr:nvSpPr>
      <xdr:spPr>
        <a:xfrm>
          <a:off x="4064000" y="142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124009</xdr:rowOff>
    </xdr:from>
    <xdr:ext cx="736600" cy="259045"/>
    <xdr:sp macro="" textlink="">
      <xdr:nvSpPr>
        <xdr:cNvPr id="214" name="テキスト ボックス 213"/>
        <xdr:cNvSpPr txBox="1"/>
      </xdr:nvSpPr>
      <xdr:spPr>
        <a:xfrm>
          <a:off x="3733800" y="1435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75743</xdr:rowOff>
    </xdr:from>
    <xdr:to>
      <xdr:col>4</xdr:col>
      <xdr:colOff>533400</xdr:colOff>
      <xdr:row>84</xdr:row>
      <xdr:rowOff>5893</xdr:rowOff>
    </xdr:to>
    <xdr:sp macro="" textlink="">
      <xdr:nvSpPr>
        <xdr:cNvPr id="215" name="円/楕円 214"/>
        <xdr:cNvSpPr/>
      </xdr:nvSpPr>
      <xdr:spPr>
        <a:xfrm>
          <a:off x="3175000" y="143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162120</xdr:rowOff>
    </xdr:from>
    <xdr:ext cx="762000" cy="259045"/>
    <xdr:sp macro="" textlink="">
      <xdr:nvSpPr>
        <xdr:cNvPr id="216" name="テキスト ボックス 215"/>
        <xdr:cNvSpPr txBox="1"/>
      </xdr:nvSpPr>
      <xdr:spPr>
        <a:xfrm>
          <a:off x="2844800" y="143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83000</xdr:rowOff>
    </xdr:from>
    <xdr:to>
      <xdr:col>3</xdr:col>
      <xdr:colOff>330200</xdr:colOff>
      <xdr:row>84</xdr:row>
      <xdr:rowOff>13150</xdr:rowOff>
    </xdr:to>
    <xdr:sp macro="" textlink="">
      <xdr:nvSpPr>
        <xdr:cNvPr id="217" name="円/楕円 216"/>
        <xdr:cNvSpPr/>
      </xdr:nvSpPr>
      <xdr:spPr>
        <a:xfrm>
          <a:off x="2286000" y="143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169377</xdr:rowOff>
    </xdr:from>
    <xdr:ext cx="762000" cy="259045"/>
    <xdr:sp macro="" textlink="">
      <xdr:nvSpPr>
        <xdr:cNvPr id="218" name="テキスト ボックス 217"/>
        <xdr:cNvSpPr txBox="1"/>
      </xdr:nvSpPr>
      <xdr:spPr>
        <a:xfrm>
          <a:off x="1955800" y="143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71596</xdr:rowOff>
    </xdr:from>
    <xdr:to>
      <xdr:col>2</xdr:col>
      <xdr:colOff>127000</xdr:colOff>
      <xdr:row>84</xdr:row>
      <xdr:rowOff>1746</xdr:rowOff>
    </xdr:to>
    <xdr:sp macro="" textlink="">
      <xdr:nvSpPr>
        <xdr:cNvPr id="219" name="円/楕円 218"/>
        <xdr:cNvSpPr/>
      </xdr:nvSpPr>
      <xdr:spPr>
        <a:xfrm>
          <a:off x="1397000" y="143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157973</xdr:rowOff>
    </xdr:from>
    <xdr:ext cx="762000" cy="259045"/>
    <xdr:sp macro="" textlink="">
      <xdr:nvSpPr>
        <xdr:cNvPr id="220" name="テキスト ボックス 219"/>
        <xdr:cNvSpPr txBox="1"/>
      </xdr:nvSpPr>
      <xdr:spPr>
        <a:xfrm>
          <a:off x="1066800" y="1438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類似団体平均を０．</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回っているが、職員構成の変動等によるものであり、今後も一層の給与適正化に努め、住民に理解を得られる水準を維持していきたい。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133096</xdr:rowOff>
    </xdr:to>
    <xdr:cxnSp macro="">
      <xdr:nvCxnSpPr>
        <xdr:cNvPr id="252" name="直線コネクタ 251"/>
        <xdr:cNvCxnSpPr/>
      </xdr:nvCxnSpPr>
      <xdr:spPr>
        <a:xfrm flipV="1">
          <a:off x="16179800" y="1468221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87</xdr:row>
      <xdr:rowOff>137668</xdr:rowOff>
    </xdr:to>
    <xdr:cxnSp macro="">
      <xdr:nvCxnSpPr>
        <xdr:cNvPr id="255" name="直線コネクタ 254"/>
        <xdr:cNvCxnSpPr/>
      </xdr:nvCxnSpPr>
      <xdr:spPr>
        <a:xfrm flipV="1">
          <a:off x="15290800" y="1470634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87</xdr:row>
      <xdr:rowOff>137668</xdr:rowOff>
    </xdr:to>
    <xdr:cxnSp macro="">
      <xdr:nvCxnSpPr>
        <xdr:cNvPr id="258" name="直線コネクタ 257"/>
        <xdr:cNvCxnSpPr/>
      </xdr:nvCxnSpPr>
      <xdr:spPr>
        <a:xfrm>
          <a:off x="14401800" y="1503933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87</xdr:row>
      <xdr:rowOff>123189</xdr:rowOff>
    </xdr:to>
    <xdr:cxnSp macro="">
      <xdr:nvCxnSpPr>
        <xdr:cNvPr id="261" name="直線コネクタ 260"/>
        <xdr:cNvCxnSpPr/>
      </xdr:nvCxnSpPr>
      <xdr:spPr>
        <a:xfrm>
          <a:off x="13512800" y="146050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1" name="円/楕円 270"/>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74692</xdr:rowOff>
    </xdr:from>
    <xdr:ext cx="762000" cy="259045"/>
    <xdr:sp macro="" textlink="">
      <xdr:nvSpPr>
        <xdr:cNvPr id="272" name="給与水準   （国との比較）該当値テキスト"/>
        <xdr:cNvSpPr txBox="1"/>
      </xdr:nvSpPr>
      <xdr:spPr>
        <a:xfrm>
          <a:off x="171069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82296</xdr:rowOff>
    </xdr:from>
    <xdr:to>
      <xdr:col>23</xdr:col>
      <xdr:colOff>457200</xdr:colOff>
      <xdr:row>86</xdr:row>
      <xdr:rowOff>12446</xdr:rowOff>
    </xdr:to>
    <xdr:sp macro="" textlink="">
      <xdr:nvSpPr>
        <xdr:cNvPr id="273" name="円/楕円 272"/>
        <xdr:cNvSpPr/>
      </xdr:nvSpPr>
      <xdr:spPr>
        <a:xfrm>
          <a:off x="16129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168673</xdr:rowOff>
    </xdr:from>
    <xdr:ext cx="736600" cy="259045"/>
    <xdr:sp macro="" textlink="">
      <xdr:nvSpPr>
        <xdr:cNvPr id="274" name="テキスト ボックス 273"/>
        <xdr:cNvSpPr txBox="1"/>
      </xdr:nvSpPr>
      <xdr:spPr>
        <a:xfrm>
          <a:off x="15798800" y="1474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86868</xdr:rowOff>
    </xdr:from>
    <xdr:to>
      <xdr:col>22</xdr:col>
      <xdr:colOff>254000</xdr:colOff>
      <xdr:row>88</xdr:row>
      <xdr:rowOff>17018</xdr:rowOff>
    </xdr:to>
    <xdr:sp macro="" textlink="">
      <xdr:nvSpPr>
        <xdr:cNvPr id="275" name="円/楕円 274"/>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76" name="テキスト ボックス 275"/>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7" name="円/楕円 276"/>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78" name="テキスト ボックス 277"/>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9" name="円/楕円 278"/>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0" name="テキスト ボックス 27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職員数は前年度と比べ０．</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人減少し、</a:t>
          </a:r>
          <a:r>
            <a:rPr lang="ja-JP" altLang="ja-JP" sz="1100" b="0" i="0" baseline="0">
              <a:solidFill>
                <a:schemeClr val="dk1"/>
              </a:solidFill>
              <a:effectLst/>
              <a:latin typeface="+mn-lt"/>
              <a:ea typeface="+mn-ea"/>
              <a:cs typeface="+mn-cs"/>
            </a:rPr>
            <a:t>類似団体との比較でも</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これは、組織や事務事業の見直し、定員適正化計画に基づいた職員採用など積極的な取り組みを行った結果である。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今後についても定員適正化計画に基づき、組織の適正な定員管理を行っていく。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12277</xdr:rowOff>
    </xdr:from>
    <xdr:to>
      <xdr:col>24</xdr:col>
      <xdr:colOff>558800</xdr:colOff>
      <xdr:row>62</xdr:row>
      <xdr:rowOff>31810</xdr:rowOff>
    </xdr:to>
    <xdr:cxnSp macro="">
      <xdr:nvCxnSpPr>
        <xdr:cNvPr id="317" name="直線コネクタ 316"/>
        <xdr:cNvCxnSpPr/>
      </xdr:nvCxnSpPr>
      <xdr:spPr>
        <a:xfrm flipV="1">
          <a:off x="16179800" y="10642177"/>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31810</xdr:rowOff>
    </xdr:from>
    <xdr:to>
      <xdr:col>23</xdr:col>
      <xdr:colOff>406400</xdr:colOff>
      <xdr:row>62</xdr:row>
      <xdr:rowOff>35258</xdr:rowOff>
    </xdr:to>
    <xdr:cxnSp macro="">
      <xdr:nvCxnSpPr>
        <xdr:cNvPr id="320" name="直線コネクタ 319"/>
        <xdr:cNvCxnSpPr/>
      </xdr:nvCxnSpPr>
      <xdr:spPr>
        <a:xfrm flipV="1">
          <a:off x="15290800" y="1066171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35258</xdr:rowOff>
    </xdr:from>
    <xdr:to>
      <xdr:col>22</xdr:col>
      <xdr:colOff>203200</xdr:colOff>
      <xdr:row>63</xdr:row>
      <xdr:rowOff>101660</xdr:rowOff>
    </xdr:to>
    <xdr:cxnSp macro="">
      <xdr:nvCxnSpPr>
        <xdr:cNvPr id="323" name="直線コネクタ 322"/>
        <xdr:cNvCxnSpPr/>
      </xdr:nvCxnSpPr>
      <xdr:spPr>
        <a:xfrm flipV="1">
          <a:off x="14401800" y="10665158"/>
          <a:ext cx="88900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101660</xdr:rowOff>
    </xdr:from>
    <xdr:to>
      <xdr:col>21</xdr:col>
      <xdr:colOff>0</xdr:colOff>
      <xdr:row>63</xdr:row>
      <xdr:rowOff>116598</xdr:rowOff>
    </xdr:to>
    <xdr:cxnSp macro="">
      <xdr:nvCxnSpPr>
        <xdr:cNvPr id="326" name="直線コネクタ 325"/>
        <xdr:cNvCxnSpPr/>
      </xdr:nvCxnSpPr>
      <xdr:spPr>
        <a:xfrm flipV="1">
          <a:off x="13512800" y="1090301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132927</xdr:rowOff>
    </xdr:from>
    <xdr:to>
      <xdr:col>24</xdr:col>
      <xdr:colOff>609600</xdr:colOff>
      <xdr:row>62</xdr:row>
      <xdr:rowOff>63077</xdr:rowOff>
    </xdr:to>
    <xdr:sp macro="" textlink="">
      <xdr:nvSpPr>
        <xdr:cNvPr id="336" name="円/楕円 335"/>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149454</xdr:rowOff>
    </xdr:from>
    <xdr:ext cx="762000" cy="259045"/>
    <xdr:sp macro="" textlink="">
      <xdr:nvSpPr>
        <xdr:cNvPr id="337" name="定員管理の状況該当値テキスト"/>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152460</xdr:rowOff>
    </xdr:from>
    <xdr:to>
      <xdr:col>23</xdr:col>
      <xdr:colOff>457200</xdr:colOff>
      <xdr:row>62</xdr:row>
      <xdr:rowOff>82610</xdr:rowOff>
    </xdr:to>
    <xdr:sp macro="" textlink="">
      <xdr:nvSpPr>
        <xdr:cNvPr id="338" name="円/楕円 337"/>
        <xdr:cNvSpPr/>
      </xdr:nvSpPr>
      <xdr:spPr>
        <a:xfrm>
          <a:off x="16129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92787</xdr:rowOff>
    </xdr:from>
    <xdr:ext cx="736600" cy="259045"/>
    <xdr:sp macro="" textlink="">
      <xdr:nvSpPr>
        <xdr:cNvPr id="339" name="テキスト ボックス 338"/>
        <xdr:cNvSpPr txBox="1"/>
      </xdr:nvSpPr>
      <xdr:spPr>
        <a:xfrm>
          <a:off x="15798800" y="1037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155908</xdr:rowOff>
    </xdr:from>
    <xdr:to>
      <xdr:col>22</xdr:col>
      <xdr:colOff>254000</xdr:colOff>
      <xdr:row>62</xdr:row>
      <xdr:rowOff>86058</xdr:rowOff>
    </xdr:to>
    <xdr:sp macro="" textlink="">
      <xdr:nvSpPr>
        <xdr:cNvPr id="340" name="円/楕円 339"/>
        <xdr:cNvSpPr/>
      </xdr:nvSpPr>
      <xdr:spPr>
        <a:xfrm>
          <a:off x="152400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96235</xdr:rowOff>
    </xdr:from>
    <xdr:ext cx="762000" cy="259045"/>
    <xdr:sp macro="" textlink="">
      <xdr:nvSpPr>
        <xdr:cNvPr id="341" name="テキスト ボックス 340"/>
        <xdr:cNvSpPr txBox="1"/>
      </xdr:nvSpPr>
      <xdr:spPr>
        <a:xfrm>
          <a:off x="14909800" y="103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50860</xdr:rowOff>
    </xdr:from>
    <xdr:to>
      <xdr:col>21</xdr:col>
      <xdr:colOff>50800</xdr:colOff>
      <xdr:row>63</xdr:row>
      <xdr:rowOff>152460</xdr:rowOff>
    </xdr:to>
    <xdr:sp macro="" textlink="">
      <xdr:nvSpPr>
        <xdr:cNvPr id="342" name="円/楕円 341"/>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137237</xdr:rowOff>
    </xdr:from>
    <xdr:ext cx="762000" cy="259045"/>
    <xdr:sp macro="" textlink="">
      <xdr:nvSpPr>
        <xdr:cNvPr id="343" name="テキスト ボックス 342"/>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65798</xdr:rowOff>
    </xdr:from>
    <xdr:to>
      <xdr:col>19</xdr:col>
      <xdr:colOff>533400</xdr:colOff>
      <xdr:row>63</xdr:row>
      <xdr:rowOff>167398</xdr:rowOff>
    </xdr:to>
    <xdr:sp macro="" textlink="">
      <xdr:nvSpPr>
        <xdr:cNvPr id="344" name="円/楕円 343"/>
        <xdr:cNvSpPr/>
      </xdr:nvSpPr>
      <xdr:spPr>
        <a:xfrm>
          <a:off x="13462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152175</xdr:rowOff>
    </xdr:from>
    <xdr:ext cx="762000" cy="259045"/>
    <xdr:sp macro="" textlink="">
      <xdr:nvSpPr>
        <xdr:cNvPr id="345" name="テキスト ボックス 344"/>
        <xdr:cNvSpPr txBox="1"/>
      </xdr:nvSpPr>
      <xdr:spPr>
        <a:xfrm>
          <a:off x="13131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ポイント改善した。</a:t>
          </a:r>
          <a:endParaRPr lang="ja-JP" altLang="ja-JP" sz="1400">
            <a:effectLst/>
          </a:endParaRPr>
        </a:p>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この要因は合併</a:t>
          </a:r>
          <a:r>
            <a:rPr lang="ja-JP" altLang="en-US" sz="1100">
              <a:solidFill>
                <a:schemeClr val="dk1"/>
              </a:solidFill>
              <a:effectLst/>
              <a:latin typeface="+mn-lt"/>
              <a:ea typeface="+mn-ea"/>
              <a:cs typeface="+mn-cs"/>
            </a:rPr>
            <a:t>直後</a:t>
          </a:r>
          <a:r>
            <a:rPr lang="ja-JP" altLang="ja-JP" sz="1100">
              <a:solidFill>
                <a:schemeClr val="dk1"/>
              </a:solidFill>
              <a:effectLst/>
              <a:latin typeface="+mn-lt"/>
              <a:ea typeface="+mn-ea"/>
              <a:cs typeface="+mn-cs"/>
            </a:rPr>
            <a:t>新規の投資的経費を抑制したこと、また地方債の繰上償還や借換えにより残高を減少させた効果といえる。さらには下水道事業への公債費繰出金がピークを過ぎたことも一因となっている。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しかしながら、類似団体平均と比べ</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ポイント高い状況にあることや、今後</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大規模な投資的事業により実質公債費比率の上昇が予想されることから、事業内容の精査や事業実施年度の検討等を行う中で、その推移を注視する必要がある。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115189</xdr:rowOff>
    </xdr:to>
    <xdr:cxnSp macro="">
      <xdr:nvCxnSpPr>
        <xdr:cNvPr id="377" name="直線コネクタ 376"/>
        <xdr:cNvCxnSpPr/>
      </xdr:nvCxnSpPr>
      <xdr:spPr>
        <a:xfrm flipV="1">
          <a:off x="16179800" y="657479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115189</xdr:rowOff>
    </xdr:from>
    <xdr:to>
      <xdr:col>23</xdr:col>
      <xdr:colOff>406400</xdr:colOff>
      <xdr:row>38</xdr:row>
      <xdr:rowOff>144145</xdr:rowOff>
    </xdr:to>
    <xdr:cxnSp macro="">
      <xdr:nvCxnSpPr>
        <xdr:cNvPr id="380" name="直線コネクタ 379"/>
        <xdr:cNvCxnSpPr/>
      </xdr:nvCxnSpPr>
      <xdr:spPr>
        <a:xfrm flipV="1">
          <a:off x="15290800" y="663028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144145</xdr:rowOff>
    </xdr:from>
    <xdr:to>
      <xdr:col>22</xdr:col>
      <xdr:colOff>203200</xdr:colOff>
      <xdr:row>38</xdr:row>
      <xdr:rowOff>156210</xdr:rowOff>
    </xdr:to>
    <xdr:cxnSp macro="">
      <xdr:nvCxnSpPr>
        <xdr:cNvPr id="383" name="直線コネクタ 382"/>
        <xdr:cNvCxnSpPr/>
      </xdr:nvCxnSpPr>
      <xdr:spPr>
        <a:xfrm flipV="1">
          <a:off x="14401800" y="66592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6477</xdr:rowOff>
    </xdr:to>
    <xdr:cxnSp macro="">
      <xdr:nvCxnSpPr>
        <xdr:cNvPr id="386" name="直線コネクタ 385"/>
        <xdr:cNvCxnSpPr/>
      </xdr:nvCxnSpPr>
      <xdr:spPr>
        <a:xfrm flipV="1">
          <a:off x="13512800" y="66713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6" name="円/楕円 395"/>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152417</xdr:rowOff>
    </xdr:from>
    <xdr:ext cx="762000" cy="259045"/>
    <xdr:sp macro="" textlink="">
      <xdr:nvSpPr>
        <xdr:cNvPr id="397" name="公債費負担の状況該当値テキスト"/>
        <xdr:cNvSpPr txBox="1"/>
      </xdr:nvSpPr>
      <xdr:spPr>
        <a:xfrm>
          <a:off x="17106900" y="64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64389</xdr:rowOff>
    </xdr:from>
    <xdr:to>
      <xdr:col>23</xdr:col>
      <xdr:colOff>457200</xdr:colOff>
      <xdr:row>38</xdr:row>
      <xdr:rowOff>165989</xdr:rowOff>
    </xdr:to>
    <xdr:sp macro="" textlink="">
      <xdr:nvSpPr>
        <xdr:cNvPr id="398" name="円/楕円 397"/>
        <xdr:cNvSpPr/>
      </xdr:nvSpPr>
      <xdr:spPr>
        <a:xfrm>
          <a:off x="16129000" y="65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150766</xdr:rowOff>
    </xdr:from>
    <xdr:ext cx="736600" cy="259045"/>
    <xdr:sp macro="" textlink="">
      <xdr:nvSpPr>
        <xdr:cNvPr id="399" name="テキスト ボックス 398"/>
        <xdr:cNvSpPr txBox="1"/>
      </xdr:nvSpPr>
      <xdr:spPr>
        <a:xfrm>
          <a:off x="15798800" y="666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93345</xdr:rowOff>
    </xdr:from>
    <xdr:to>
      <xdr:col>22</xdr:col>
      <xdr:colOff>254000</xdr:colOff>
      <xdr:row>39</xdr:row>
      <xdr:rowOff>23495</xdr:rowOff>
    </xdr:to>
    <xdr:sp macro="" textlink="">
      <xdr:nvSpPr>
        <xdr:cNvPr id="400" name="円/楕円 399"/>
        <xdr:cNvSpPr/>
      </xdr:nvSpPr>
      <xdr:spPr>
        <a:xfrm>
          <a:off x="15240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8272</xdr:rowOff>
    </xdr:from>
    <xdr:ext cx="762000" cy="259045"/>
    <xdr:sp macro="" textlink="">
      <xdr:nvSpPr>
        <xdr:cNvPr id="401" name="テキスト ボックス 400"/>
        <xdr:cNvSpPr txBox="1"/>
      </xdr:nvSpPr>
      <xdr:spPr>
        <a:xfrm>
          <a:off x="14909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2" name="円/楕円 401"/>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20337</xdr:rowOff>
    </xdr:from>
    <xdr:ext cx="762000" cy="259045"/>
    <xdr:sp macro="" textlink="">
      <xdr:nvSpPr>
        <xdr:cNvPr id="403" name="テキスト ボックス 402"/>
        <xdr:cNvSpPr txBox="1"/>
      </xdr:nvSpPr>
      <xdr:spPr>
        <a:xfrm>
          <a:off x="14020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127127</xdr:rowOff>
    </xdr:from>
    <xdr:to>
      <xdr:col>19</xdr:col>
      <xdr:colOff>533400</xdr:colOff>
      <xdr:row>39</xdr:row>
      <xdr:rowOff>57277</xdr:rowOff>
    </xdr:to>
    <xdr:sp macro="" textlink="">
      <xdr:nvSpPr>
        <xdr:cNvPr id="404" name="円/楕円 403"/>
        <xdr:cNvSpPr/>
      </xdr:nvSpPr>
      <xdr:spPr>
        <a:xfrm>
          <a:off x="134620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42054</xdr:rowOff>
    </xdr:from>
    <xdr:ext cx="762000" cy="259045"/>
    <xdr:sp macro="" textlink="">
      <xdr:nvSpPr>
        <xdr:cNvPr id="405" name="テキスト ボックス 404"/>
        <xdr:cNvSpPr txBox="1"/>
      </xdr:nvSpPr>
      <xdr:spPr>
        <a:xfrm>
          <a:off x="13131800" y="672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昨年度に比べ１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．７ポイント改善し、類似団体との比較でも１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ポイント下回った。</a:t>
          </a:r>
          <a:endParaRPr lang="ja-JP" altLang="ja-JP" sz="1400">
            <a:effectLst/>
          </a:endParaRPr>
        </a:p>
        <a:p>
          <a:pPr rtl="0"/>
          <a:r>
            <a:rPr lang="ja-JP" altLang="ja-JP" sz="1100" b="0" i="0" baseline="0">
              <a:solidFill>
                <a:schemeClr val="dk1"/>
              </a:solidFill>
              <a:effectLst/>
              <a:latin typeface="+mn-lt"/>
              <a:ea typeface="+mn-ea"/>
              <a:cs typeface="+mn-cs"/>
            </a:rPr>
            <a:t>　この要因は、</a:t>
          </a:r>
          <a:r>
            <a:rPr lang="ja-JP" altLang="en-US" sz="1100" b="0" i="0" baseline="0">
              <a:solidFill>
                <a:schemeClr val="dk1"/>
              </a:solidFill>
              <a:effectLst/>
              <a:latin typeface="+mn-lt"/>
              <a:ea typeface="+mn-ea"/>
              <a:cs typeface="+mn-cs"/>
            </a:rPr>
            <a:t>平成２５・２６年度に実施した市債の繰上償還による地方債現在高の減少</a:t>
          </a:r>
          <a:r>
            <a:rPr lang="ja-JP" altLang="ja-JP" sz="1100" b="0" i="0" baseline="0">
              <a:solidFill>
                <a:schemeClr val="dk1"/>
              </a:solidFill>
              <a:effectLst/>
              <a:latin typeface="+mn-lt"/>
              <a:ea typeface="+mn-ea"/>
              <a:cs typeface="+mn-cs"/>
            </a:rPr>
            <a:t>、定員適正化計画</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職員数の減少などの取組みによるものである。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68294</xdr:rowOff>
    </xdr:from>
    <xdr:to>
      <xdr:col>24</xdr:col>
      <xdr:colOff>558800</xdr:colOff>
      <xdr:row>14</xdr:row>
      <xdr:rowOff>97854</xdr:rowOff>
    </xdr:to>
    <xdr:cxnSp macro="">
      <xdr:nvCxnSpPr>
        <xdr:cNvPr id="439" name="直線コネクタ 438"/>
        <xdr:cNvCxnSpPr/>
      </xdr:nvCxnSpPr>
      <xdr:spPr>
        <a:xfrm flipV="1">
          <a:off x="16179800" y="2468594"/>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53071</xdr:rowOff>
    </xdr:from>
    <xdr:ext cx="762000" cy="259045"/>
    <xdr:sp macro="" textlink="">
      <xdr:nvSpPr>
        <xdr:cNvPr id="440" name="将来負担の状況平均値テキスト"/>
        <xdr:cNvSpPr txBox="1"/>
      </xdr:nvSpPr>
      <xdr:spPr>
        <a:xfrm>
          <a:off x="17106900" y="2453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97854</xdr:rowOff>
    </xdr:from>
    <xdr:to>
      <xdr:col>23</xdr:col>
      <xdr:colOff>406400</xdr:colOff>
      <xdr:row>14</xdr:row>
      <xdr:rowOff>121380</xdr:rowOff>
    </xdr:to>
    <xdr:cxnSp macro="">
      <xdr:nvCxnSpPr>
        <xdr:cNvPr id="442" name="直線コネクタ 441"/>
        <xdr:cNvCxnSpPr/>
      </xdr:nvCxnSpPr>
      <xdr:spPr>
        <a:xfrm flipV="1">
          <a:off x="15290800" y="2498154"/>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121380</xdr:rowOff>
    </xdr:from>
    <xdr:to>
      <xdr:col>22</xdr:col>
      <xdr:colOff>203200</xdr:colOff>
      <xdr:row>14</xdr:row>
      <xdr:rowOff>163407</xdr:rowOff>
    </xdr:to>
    <xdr:cxnSp macro="">
      <xdr:nvCxnSpPr>
        <xdr:cNvPr id="445" name="直線コネクタ 444"/>
        <xdr:cNvCxnSpPr/>
      </xdr:nvCxnSpPr>
      <xdr:spPr>
        <a:xfrm flipV="1">
          <a:off x="14401800" y="2521680"/>
          <a:ext cx="889000" cy="4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163407</xdr:rowOff>
    </xdr:from>
    <xdr:to>
      <xdr:col>21</xdr:col>
      <xdr:colOff>0</xdr:colOff>
      <xdr:row>15</xdr:row>
      <xdr:rowOff>40016</xdr:rowOff>
    </xdr:to>
    <xdr:cxnSp macro="">
      <xdr:nvCxnSpPr>
        <xdr:cNvPr id="448" name="直線コネクタ 447"/>
        <xdr:cNvCxnSpPr/>
      </xdr:nvCxnSpPr>
      <xdr:spPr>
        <a:xfrm flipV="1">
          <a:off x="13512800" y="2563707"/>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17494</xdr:rowOff>
    </xdr:from>
    <xdr:to>
      <xdr:col>24</xdr:col>
      <xdr:colOff>609600</xdr:colOff>
      <xdr:row>14</xdr:row>
      <xdr:rowOff>119094</xdr:rowOff>
    </xdr:to>
    <xdr:sp macro="" textlink="">
      <xdr:nvSpPr>
        <xdr:cNvPr id="458" name="円/楕円 457"/>
        <xdr:cNvSpPr/>
      </xdr:nvSpPr>
      <xdr:spPr>
        <a:xfrm>
          <a:off x="16967200" y="2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110221</xdr:rowOff>
    </xdr:from>
    <xdr:ext cx="762000" cy="259045"/>
    <xdr:sp macro="" textlink="">
      <xdr:nvSpPr>
        <xdr:cNvPr id="459" name="将来負担の状況該当値テキスト"/>
        <xdr:cNvSpPr txBox="1"/>
      </xdr:nvSpPr>
      <xdr:spPr>
        <a:xfrm>
          <a:off x="17106900" y="233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47054</xdr:rowOff>
    </xdr:from>
    <xdr:to>
      <xdr:col>23</xdr:col>
      <xdr:colOff>457200</xdr:colOff>
      <xdr:row>14</xdr:row>
      <xdr:rowOff>148654</xdr:rowOff>
    </xdr:to>
    <xdr:sp macro="" textlink="">
      <xdr:nvSpPr>
        <xdr:cNvPr id="460" name="円/楕円 459"/>
        <xdr:cNvSpPr/>
      </xdr:nvSpPr>
      <xdr:spPr>
        <a:xfrm>
          <a:off x="16129000" y="24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158831</xdr:rowOff>
    </xdr:from>
    <xdr:ext cx="736600" cy="259045"/>
    <xdr:sp macro="" textlink="">
      <xdr:nvSpPr>
        <xdr:cNvPr id="461" name="テキスト ボックス 460"/>
        <xdr:cNvSpPr txBox="1"/>
      </xdr:nvSpPr>
      <xdr:spPr>
        <a:xfrm>
          <a:off x="15798800" y="221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70580</xdr:rowOff>
    </xdr:from>
    <xdr:to>
      <xdr:col>22</xdr:col>
      <xdr:colOff>254000</xdr:colOff>
      <xdr:row>15</xdr:row>
      <xdr:rowOff>730</xdr:rowOff>
    </xdr:to>
    <xdr:sp macro="" textlink="">
      <xdr:nvSpPr>
        <xdr:cNvPr id="462" name="円/楕円 461"/>
        <xdr:cNvSpPr/>
      </xdr:nvSpPr>
      <xdr:spPr>
        <a:xfrm>
          <a:off x="15240000" y="2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10907</xdr:rowOff>
    </xdr:from>
    <xdr:ext cx="762000" cy="259045"/>
    <xdr:sp macro="" textlink="">
      <xdr:nvSpPr>
        <xdr:cNvPr id="463" name="テキスト ボックス 462"/>
        <xdr:cNvSpPr txBox="1"/>
      </xdr:nvSpPr>
      <xdr:spPr>
        <a:xfrm>
          <a:off x="14909800" y="22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112607</xdr:rowOff>
    </xdr:from>
    <xdr:to>
      <xdr:col>21</xdr:col>
      <xdr:colOff>50800</xdr:colOff>
      <xdr:row>15</xdr:row>
      <xdr:rowOff>42757</xdr:rowOff>
    </xdr:to>
    <xdr:sp macro="" textlink="">
      <xdr:nvSpPr>
        <xdr:cNvPr id="464" name="円/楕円 463"/>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27534</xdr:rowOff>
    </xdr:from>
    <xdr:ext cx="762000" cy="259045"/>
    <xdr:sp macro="" textlink="">
      <xdr:nvSpPr>
        <xdr:cNvPr id="465" name="テキスト ボックス 464"/>
        <xdr:cNvSpPr txBox="1"/>
      </xdr:nvSpPr>
      <xdr:spPr>
        <a:xfrm>
          <a:off x="14020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160666</xdr:rowOff>
    </xdr:from>
    <xdr:to>
      <xdr:col>19</xdr:col>
      <xdr:colOff>533400</xdr:colOff>
      <xdr:row>15</xdr:row>
      <xdr:rowOff>90816</xdr:rowOff>
    </xdr:to>
    <xdr:sp macro="" textlink="">
      <xdr:nvSpPr>
        <xdr:cNvPr id="466" name="円/楕円 465"/>
        <xdr:cNvSpPr/>
      </xdr:nvSpPr>
      <xdr:spPr>
        <a:xfrm>
          <a:off x="13462000" y="25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75593</xdr:rowOff>
    </xdr:from>
    <xdr:ext cx="762000" cy="259045"/>
    <xdr:sp macro="" textlink="">
      <xdr:nvSpPr>
        <xdr:cNvPr id="467" name="テキスト ボックス 466"/>
        <xdr:cNvSpPr txBox="1"/>
      </xdr:nvSpPr>
      <xdr:spPr>
        <a:xfrm>
          <a:off x="13131800" y="264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32,274
32,090
403.06
23,256,236
22,356,024
622,087
13,187,264
27,290,820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経常収支比率に占める人件費は、前年度に比べ</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、類似団体平均を５．１ポイント下回った。</a:t>
          </a:r>
          <a:endParaRPr lang="ja-JP" altLang="ja-JP" sz="1400">
            <a:effectLst/>
          </a:endParaRPr>
        </a:p>
        <a:p>
          <a:r>
            <a:rPr lang="ja-JP" altLang="ja-JP" sz="1100">
              <a:solidFill>
                <a:schemeClr val="dk1"/>
              </a:solidFill>
              <a:effectLst/>
              <a:latin typeface="+mn-lt"/>
              <a:ea typeface="+mn-ea"/>
              <a:cs typeface="+mn-cs"/>
            </a:rPr>
            <a:t>　本市は合併団体であり、人口に対する職員数が類似団体平均に比べ多い状況が続いていたが、定員適正化計画の推進等により類似団体平均と同水準となった。今後も定員適正化計画に基づき、適正な定員管理及び人件費の抑制に努め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104140</xdr:rowOff>
    </xdr:to>
    <xdr:cxnSp macro="">
      <xdr:nvCxnSpPr>
        <xdr:cNvPr id="64" name="直線コネクタ 63"/>
        <xdr:cNvCxnSpPr/>
      </xdr:nvCxnSpPr>
      <xdr:spPr>
        <a:xfrm>
          <a:off x="3987800" y="591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36</xdr:row>
      <xdr:rowOff>157480</xdr:rowOff>
    </xdr:to>
    <xdr:cxnSp macro="">
      <xdr:nvCxnSpPr>
        <xdr:cNvPr id="67" name="直線コネクタ 66"/>
        <xdr:cNvCxnSpPr/>
      </xdr:nvCxnSpPr>
      <xdr:spPr>
        <a:xfrm flipV="1">
          <a:off x="3098800" y="5918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16510</xdr:rowOff>
    </xdr:to>
    <xdr:cxnSp macro="">
      <xdr:nvCxnSpPr>
        <xdr:cNvPr id="70" name="直線コネクタ 69"/>
        <xdr:cNvCxnSpPr/>
      </xdr:nvCxnSpPr>
      <xdr:spPr>
        <a:xfrm flipV="1">
          <a:off x="2209800" y="632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39370</xdr:rowOff>
    </xdr:to>
    <xdr:cxnSp macro="">
      <xdr:nvCxnSpPr>
        <xdr:cNvPr id="73" name="直線コネクタ 72"/>
        <xdr:cNvCxnSpPr/>
      </xdr:nvCxnSpPr>
      <xdr:spPr>
        <a:xfrm flipV="1">
          <a:off x="1320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3" name="円/楕円 82"/>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4"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5" name="円/楕円 84"/>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6" name="テキスト ボックス 85"/>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8" name="テキスト ボックス 87"/>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89" name="円/楕円 88"/>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0" name="テキスト ボックス 89"/>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1" name="円/楕円 90"/>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2" name="テキスト ボックス 91"/>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類似団体平均に比べ毎年低い状況を維持して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、前年度に比べ</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業務の外部委託や指定管理者制度の導入、経常経費の見直しなど行政改革の取組みによる一定の効果があるものの、合併団体であるため類似施設を複数有するなど、運営や維持管理費が嵩む傾向にあることから、これら施設の再配置の検討、更なる経費節減の取組みを進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118836</xdr:rowOff>
    </xdr:to>
    <xdr:cxnSp macro="">
      <xdr:nvCxnSpPr>
        <xdr:cNvPr id="127" name="直線コネクタ 126"/>
        <xdr:cNvCxnSpPr/>
      </xdr:nvCxnSpPr>
      <xdr:spPr>
        <a:xfrm>
          <a:off x="15671800" y="25817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53521</xdr:rowOff>
    </xdr:to>
    <xdr:cxnSp macro="">
      <xdr:nvCxnSpPr>
        <xdr:cNvPr id="130" name="直線コネクタ 129"/>
        <xdr:cNvCxnSpPr/>
      </xdr:nvCxnSpPr>
      <xdr:spPr>
        <a:xfrm flipV="1">
          <a:off x="14782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53521</xdr:rowOff>
    </xdr:to>
    <xdr:cxnSp macro="">
      <xdr:nvCxnSpPr>
        <xdr:cNvPr id="133" name="直線コネクタ 132"/>
        <xdr:cNvCxnSpPr/>
      </xdr:nvCxnSpPr>
      <xdr:spPr>
        <a:xfrm>
          <a:off x="13893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53521</xdr:rowOff>
    </xdr:to>
    <xdr:cxnSp macro="">
      <xdr:nvCxnSpPr>
        <xdr:cNvPr id="136" name="直線コネクタ 135"/>
        <xdr:cNvCxnSpPr/>
      </xdr:nvCxnSpPr>
      <xdr:spPr>
        <a:xfrm>
          <a:off x="13004800" y="2603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6" name="円/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48" name="円/楕円 147"/>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49" name="テキスト ボックス 148"/>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0" name="円/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2" name="円/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扶助費に係る経常収支比率については、類似団体平均を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ポイント下回っているものの相対的に増加傾向であり、今後もそれが続くことが予想される。</a:t>
          </a:r>
          <a:endParaRPr lang="ja-JP" altLang="ja-JP" sz="1400">
            <a:effectLst/>
          </a:endParaRPr>
        </a:p>
        <a:p>
          <a:r>
            <a:rPr lang="ja-JP" altLang="ja-JP" sz="1100">
              <a:solidFill>
                <a:schemeClr val="dk1"/>
              </a:solidFill>
              <a:effectLst/>
              <a:latin typeface="+mn-lt"/>
              <a:ea typeface="+mn-ea"/>
              <a:cs typeface="+mn-cs"/>
            </a:rPr>
            <a:t>　この要因としては医療費給付費や福祉給付費、生活保護費等の増加があげられるが、資格審査の適正化や各種手当の見直しを進めていくことで、上昇傾向を鈍化させるよう努めていきたい。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105228</xdr:rowOff>
    </xdr:to>
    <xdr:cxnSp macro="">
      <xdr:nvCxnSpPr>
        <xdr:cNvPr id="190" name="直線コネクタ 189"/>
        <xdr:cNvCxnSpPr/>
      </xdr:nvCxnSpPr>
      <xdr:spPr>
        <a:xfrm flipV="1">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105228</xdr:rowOff>
    </xdr:to>
    <xdr:cxnSp macro="">
      <xdr:nvCxnSpPr>
        <xdr:cNvPr id="193" name="直線コネクタ 192"/>
        <xdr:cNvCxnSpPr/>
      </xdr:nvCxnSpPr>
      <xdr:spPr>
        <a:xfrm>
          <a:off x="3098800" y="9276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61685</xdr:rowOff>
    </xdr:to>
    <xdr:cxnSp macro="">
      <xdr:nvCxnSpPr>
        <xdr:cNvPr id="196" name="直線コネクタ 195"/>
        <xdr:cNvCxnSpPr/>
      </xdr:nvCxnSpPr>
      <xdr:spPr>
        <a:xfrm flipV="1">
          <a:off x="2209800" y="9276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61685</xdr:rowOff>
    </xdr:to>
    <xdr:cxnSp macro="">
      <xdr:nvCxnSpPr>
        <xdr:cNvPr id="199" name="直線コネクタ 198"/>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、類似団体平均を０．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ポイント下回っている。</a:t>
          </a:r>
          <a:endParaRPr lang="ja-JP" altLang="ja-JP" sz="1400">
            <a:effectLst/>
          </a:endParaRPr>
        </a:p>
        <a:p>
          <a:r>
            <a:rPr lang="ja-JP" altLang="ja-JP" sz="1100">
              <a:solidFill>
                <a:schemeClr val="dk1"/>
              </a:solidFill>
              <a:effectLst/>
              <a:latin typeface="+mn-lt"/>
              <a:ea typeface="+mn-ea"/>
              <a:cs typeface="+mn-cs"/>
            </a:rPr>
            <a:t>　その他については、その大半が繰出金であり、下水道事業、介護保険事業、後期高齢者医療事業分などが多い状況となっている。</a:t>
          </a:r>
          <a:endParaRPr lang="ja-JP" altLang="ja-JP" sz="1400">
            <a:effectLst/>
          </a:endParaRPr>
        </a:p>
        <a:p>
          <a:r>
            <a:rPr lang="ja-JP" altLang="ja-JP" sz="1100">
              <a:solidFill>
                <a:schemeClr val="dk1"/>
              </a:solidFill>
              <a:effectLst/>
              <a:latin typeface="+mn-lt"/>
              <a:ea typeface="+mn-ea"/>
              <a:cs typeface="+mn-cs"/>
            </a:rPr>
            <a:t>　下水道事業は公債費のピークを過ぎたことから減少傾向にあるものの、介護保険事業や後期高齢者医療事業については増加傾向となっていることから、職員数や事務事業の見直しを図るなどの改善に努め、繰出金の抑制を進め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31750</xdr:rowOff>
    </xdr:to>
    <xdr:cxnSp macro="">
      <xdr:nvCxnSpPr>
        <xdr:cNvPr id="251" name="直線コネクタ 250"/>
        <xdr:cNvCxnSpPr/>
      </xdr:nvCxnSpPr>
      <xdr:spPr>
        <a:xfrm>
          <a:off x="15671800" y="977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115570</xdr:rowOff>
    </xdr:to>
    <xdr:cxnSp macro="">
      <xdr:nvCxnSpPr>
        <xdr:cNvPr id="254" name="直線コネクタ 253"/>
        <xdr:cNvCxnSpPr/>
      </xdr:nvCxnSpPr>
      <xdr:spPr>
        <a:xfrm flipV="1">
          <a:off x="14782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115570</xdr:rowOff>
    </xdr:to>
    <xdr:cxnSp macro="">
      <xdr:nvCxnSpPr>
        <xdr:cNvPr id="257" name="直線コネクタ 256"/>
        <xdr:cNvCxnSpPr/>
      </xdr:nvCxnSpPr>
      <xdr:spPr>
        <a:xfrm>
          <a:off x="13893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31750</xdr:rowOff>
    </xdr:to>
    <xdr:cxnSp macro="">
      <xdr:nvCxnSpPr>
        <xdr:cNvPr id="260" name="直線コネクタ 259"/>
        <xdr:cNvCxnSpPr/>
      </xdr:nvCxnSpPr>
      <xdr:spPr>
        <a:xfrm flipV="1">
          <a:off x="13004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7" name="テキスト ボックス 276"/>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補助費等に係る経常収支比率は、類似団体平均と比べても毎年低い水準を維持していたが、</a:t>
          </a:r>
          <a:r>
            <a:rPr lang="ja-JP" altLang="en-US" sz="1100">
              <a:solidFill>
                <a:schemeClr val="dk1"/>
              </a:solidFill>
              <a:effectLst/>
              <a:latin typeface="+mn-lt"/>
              <a:ea typeface="+mn-ea"/>
              <a:cs typeface="+mn-cs"/>
            </a:rPr>
            <a:t>前年度以降、</a:t>
          </a:r>
          <a:r>
            <a:rPr lang="ja-JP" altLang="ja-JP" sz="1100">
              <a:solidFill>
                <a:schemeClr val="dk1"/>
              </a:solidFill>
              <a:effectLst/>
              <a:latin typeface="+mn-lt"/>
              <a:ea typeface="+mn-ea"/>
              <a:cs typeface="+mn-cs"/>
            </a:rPr>
            <a:t>ごみ処理施設や消防の広域化にかかる運営費等により、類似団体平均を上回っ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これに加え、各種の補助金等が存在していることから、それらについても効果を検証し、内容や基準について見直しを行う必要がある。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96520</xdr:rowOff>
    </xdr:to>
    <xdr:cxnSp macro="">
      <xdr:nvCxnSpPr>
        <xdr:cNvPr id="311" name="直線コネクタ 310"/>
        <xdr:cNvCxnSpPr/>
      </xdr:nvCxnSpPr>
      <xdr:spPr>
        <a:xfrm flipV="1">
          <a:off x="15671800" y="6093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77470</xdr:rowOff>
    </xdr:from>
    <xdr:to>
      <xdr:col>22</xdr:col>
      <xdr:colOff>565150</xdr:colOff>
      <xdr:row>35</xdr:row>
      <xdr:rowOff>96520</xdr:rowOff>
    </xdr:to>
    <xdr:cxnSp macro="">
      <xdr:nvCxnSpPr>
        <xdr:cNvPr id="314" name="直線コネクタ 313"/>
        <xdr:cNvCxnSpPr/>
      </xdr:nvCxnSpPr>
      <xdr:spPr>
        <a:xfrm>
          <a:off x="14782800" y="59067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66040</xdr:rowOff>
    </xdr:from>
    <xdr:to>
      <xdr:col>21</xdr:col>
      <xdr:colOff>361950</xdr:colOff>
      <xdr:row>34</xdr:row>
      <xdr:rowOff>77470</xdr:rowOff>
    </xdr:to>
    <xdr:cxnSp macro="">
      <xdr:nvCxnSpPr>
        <xdr:cNvPr id="317" name="直線コネクタ 316"/>
        <xdr:cNvCxnSpPr/>
      </xdr:nvCxnSpPr>
      <xdr:spPr>
        <a:xfrm>
          <a:off x="13893800" y="5895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66040</xdr:rowOff>
    </xdr:from>
    <xdr:to>
      <xdr:col>20</xdr:col>
      <xdr:colOff>158750</xdr:colOff>
      <xdr:row>34</xdr:row>
      <xdr:rowOff>88900</xdr:rowOff>
    </xdr:to>
    <xdr:cxnSp macro="">
      <xdr:nvCxnSpPr>
        <xdr:cNvPr id="320" name="直線コネクタ 319"/>
        <xdr:cNvCxnSpPr/>
      </xdr:nvCxnSpPr>
      <xdr:spPr>
        <a:xfrm flipV="1">
          <a:off x="13004800" y="589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30" name="円/楕円 32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13987</xdr:rowOff>
    </xdr:from>
    <xdr:ext cx="762000" cy="259045"/>
    <xdr:sp macro="" textlink="">
      <xdr:nvSpPr>
        <xdr:cNvPr id="331" name="補助費等該当値テキスト"/>
        <xdr:cNvSpPr txBox="1"/>
      </xdr:nvSpPr>
      <xdr:spPr>
        <a:xfrm>
          <a:off x="16598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45720</xdr:rowOff>
    </xdr:from>
    <xdr:to>
      <xdr:col>22</xdr:col>
      <xdr:colOff>615950</xdr:colOff>
      <xdr:row>35</xdr:row>
      <xdr:rowOff>147320</xdr:rowOff>
    </xdr:to>
    <xdr:sp macro="" textlink="">
      <xdr:nvSpPr>
        <xdr:cNvPr id="332" name="円/楕円 331"/>
        <xdr:cNvSpPr/>
      </xdr:nvSpPr>
      <xdr:spPr>
        <a:xfrm>
          <a:off x="15621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132097</xdr:rowOff>
    </xdr:from>
    <xdr:ext cx="736600" cy="259045"/>
    <xdr:sp macro="" textlink="">
      <xdr:nvSpPr>
        <xdr:cNvPr id="333" name="テキスト ボックス 332"/>
        <xdr:cNvSpPr txBox="1"/>
      </xdr:nvSpPr>
      <xdr:spPr>
        <a:xfrm>
          <a:off x="15290800" y="613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26670</xdr:rowOff>
    </xdr:from>
    <xdr:to>
      <xdr:col>21</xdr:col>
      <xdr:colOff>412750</xdr:colOff>
      <xdr:row>34</xdr:row>
      <xdr:rowOff>128270</xdr:rowOff>
    </xdr:to>
    <xdr:sp macro="" textlink="">
      <xdr:nvSpPr>
        <xdr:cNvPr id="334" name="円/楕円 333"/>
        <xdr:cNvSpPr/>
      </xdr:nvSpPr>
      <xdr:spPr>
        <a:xfrm>
          <a:off x="14732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138447</xdr:rowOff>
    </xdr:from>
    <xdr:ext cx="762000" cy="259045"/>
    <xdr:sp macro="" textlink="">
      <xdr:nvSpPr>
        <xdr:cNvPr id="335" name="テキスト ボックス 334"/>
        <xdr:cNvSpPr txBox="1"/>
      </xdr:nvSpPr>
      <xdr:spPr>
        <a:xfrm>
          <a:off x="14401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xdr:rowOff>
    </xdr:from>
    <xdr:to>
      <xdr:col>20</xdr:col>
      <xdr:colOff>209550</xdr:colOff>
      <xdr:row>34</xdr:row>
      <xdr:rowOff>116840</xdr:rowOff>
    </xdr:to>
    <xdr:sp macro="" textlink="">
      <xdr:nvSpPr>
        <xdr:cNvPr id="336" name="円/楕円 335"/>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127017</xdr:rowOff>
    </xdr:from>
    <xdr:ext cx="762000" cy="259045"/>
    <xdr:sp macro="" textlink="">
      <xdr:nvSpPr>
        <xdr:cNvPr id="337" name="テキスト ボックス 336"/>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8" name="円/楕円 337"/>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39" name="テキスト ボックス 338"/>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本市は合併前に実施した大型事業にかかる地方債等により、地方債残高や毎年の償還額が多く、類似団体平均に比べ比率が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ポイント高い。</a:t>
          </a:r>
          <a:endParaRPr lang="ja-JP" altLang="ja-JP" sz="1400">
            <a:effectLst/>
          </a:endParaRPr>
        </a:p>
        <a:p>
          <a:r>
            <a:rPr lang="ja-JP" altLang="ja-JP" sz="1100">
              <a:solidFill>
                <a:schemeClr val="dk1"/>
              </a:solidFill>
              <a:effectLst/>
              <a:latin typeface="+mn-lt"/>
              <a:ea typeface="+mn-ea"/>
              <a:cs typeface="+mn-cs"/>
            </a:rPr>
            <a:t>　合併後は投資的事業の見直しや計画的な事業実施を進めるとともに、財政的に有利な地方債を活用するなど改善に努めているが、大規模な投資的事業</a:t>
          </a:r>
          <a:r>
            <a:rPr lang="ja-JP" altLang="en-US" sz="1100">
              <a:solidFill>
                <a:schemeClr val="dk1"/>
              </a:solidFill>
              <a:effectLst/>
              <a:latin typeface="+mn-lt"/>
              <a:ea typeface="+mn-ea"/>
              <a:cs typeface="+mn-cs"/>
            </a:rPr>
            <a:t>を実施し、また</a:t>
          </a:r>
          <a:r>
            <a:rPr lang="ja-JP" altLang="ja-JP" sz="1100">
              <a:solidFill>
                <a:schemeClr val="dk1"/>
              </a:solidFill>
              <a:effectLst/>
              <a:latin typeface="+mn-lt"/>
              <a:ea typeface="+mn-ea"/>
              <a:cs typeface="+mn-cs"/>
            </a:rPr>
            <a:t>予定</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ことから、新規地方債の発行を注視するとともに、事業内容や事業実施年度の検討により類似団体平均に近づくよう努めたい。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147955</xdr:rowOff>
    </xdr:to>
    <xdr:cxnSp macro="">
      <xdr:nvCxnSpPr>
        <xdr:cNvPr id="371" name="直線コネクタ 370"/>
        <xdr:cNvCxnSpPr/>
      </xdr:nvCxnSpPr>
      <xdr:spPr>
        <a:xfrm flipV="1">
          <a:off x="3987800" y="129552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147955</xdr:rowOff>
    </xdr:from>
    <xdr:to>
      <xdr:col>5</xdr:col>
      <xdr:colOff>549275</xdr:colOff>
      <xdr:row>75</xdr:row>
      <xdr:rowOff>151764</xdr:rowOff>
    </xdr:to>
    <xdr:cxnSp macro="">
      <xdr:nvCxnSpPr>
        <xdr:cNvPr id="374" name="直線コネクタ 373"/>
        <xdr:cNvCxnSpPr/>
      </xdr:nvCxnSpPr>
      <xdr:spPr>
        <a:xfrm flipV="1">
          <a:off x="3098800" y="130067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142240</xdr:rowOff>
    </xdr:from>
    <xdr:to>
      <xdr:col>4</xdr:col>
      <xdr:colOff>346075</xdr:colOff>
      <xdr:row>75</xdr:row>
      <xdr:rowOff>151764</xdr:rowOff>
    </xdr:to>
    <xdr:cxnSp macro="">
      <xdr:nvCxnSpPr>
        <xdr:cNvPr id="377" name="直線コネクタ 376"/>
        <xdr:cNvCxnSpPr/>
      </xdr:nvCxnSpPr>
      <xdr:spPr>
        <a:xfrm>
          <a:off x="2209800" y="13000990"/>
          <a:ext cx="8890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142240</xdr:rowOff>
    </xdr:from>
    <xdr:to>
      <xdr:col>3</xdr:col>
      <xdr:colOff>142875</xdr:colOff>
      <xdr:row>75</xdr:row>
      <xdr:rowOff>161289</xdr:rowOff>
    </xdr:to>
    <xdr:cxnSp macro="">
      <xdr:nvCxnSpPr>
        <xdr:cNvPr id="380" name="直線コネクタ 379"/>
        <xdr:cNvCxnSpPr/>
      </xdr:nvCxnSpPr>
      <xdr:spPr>
        <a:xfrm flipV="1">
          <a:off x="1320800" y="13000990"/>
          <a:ext cx="889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90" name="円/楕円 389"/>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17797</xdr:rowOff>
    </xdr:from>
    <xdr:ext cx="762000" cy="259045"/>
    <xdr:sp macro="" textlink="">
      <xdr:nvSpPr>
        <xdr:cNvPr id="391"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97155</xdr:rowOff>
    </xdr:from>
    <xdr:to>
      <xdr:col>5</xdr:col>
      <xdr:colOff>600075</xdr:colOff>
      <xdr:row>76</xdr:row>
      <xdr:rowOff>27305</xdr:rowOff>
    </xdr:to>
    <xdr:sp macro="" textlink="">
      <xdr:nvSpPr>
        <xdr:cNvPr id="392" name="円/楕円 391"/>
        <xdr:cNvSpPr/>
      </xdr:nvSpPr>
      <xdr:spPr>
        <a:xfrm>
          <a:off x="3937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12082</xdr:rowOff>
    </xdr:from>
    <xdr:ext cx="736600" cy="259045"/>
    <xdr:sp macro="" textlink="">
      <xdr:nvSpPr>
        <xdr:cNvPr id="393" name="テキスト ボックス 392"/>
        <xdr:cNvSpPr txBox="1"/>
      </xdr:nvSpPr>
      <xdr:spPr>
        <a:xfrm>
          <a:off x="3606800" y="1304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100965</xdr:rowOff>
    </xdr:from>
    <xdr:to>
      <xdr:col>4</xdr:col>
      <xdr:colOff>396875</xdr:colOff>
      <xdr:row>76</xdr:row>
      <xdr:rowOff>31114</xdr:rowOff>
    </xdr:to>
    <xdr:sp macro="" textlink="">
      <xdr:nvSpPr>
        <xdr:cNvPr id="394" name="円/楕円 393"/>
        <xdr:cNvSpPr/>
      </xdr:nvSpPr>
      <xdr:spPr>
        <a:xfrm>
          <a:off x="3048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15891</xdr:rowOff>
    </xdr:from>
    <xdr:ext cx="762000" cy="259045"/>
    <xdr:sp macro="" textlink="">
      <xdr:nvSpPr>
        <xdr:cNvPr id="395" name="テキスト ボックス 394"/>
        <xdr:cNvSpPr txBox="1"/>
      </xdr:nvSpPr>
      <xdr:spPr>
        <a:xfrm>
          <a:off x="2717800" y="13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91440</xdr:rowOff>
    </xdr:from>
    <xdr:to>
      <xdr:col>3</xdr:col>
      <xdr:colOff>193675</xdr:colOff>
      <xdr:row>76</xdr:row>
      <xdr:rowOff>21589</xdr:rowOff>
    </xdr:to>
    <xdr:sp macro="" textlink="">
      <xdr:nvSpPr>
        <xdr:cNvPr id="396" name="円/楕円 395"/>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6366</xdr:rowOff>
    </xdr:from>
    <xdr:ext cx="762000" cy="259045"/>
    <xdr:sp macro="" textlink="">
      <xdr:nvSpPr>
        <xdr:cNvPr id="397" name="テキスト ボックス 396"/>
        <xdr:cNvSpPr txBox="1"/>
      </xdr:nvSpPr>
      <xdr:spPr>
        <a:xfrm>
          <a:off x="1828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8" name="円/楕円 397"/>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99" name="テキスト ボックス 39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公債費以外に係る経常収支比率については、昨年度に比べて１．</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上昇したが</a:t>
          </a:r>
          <a:r>
            <a:rPr lang="ja-JP" altLang="ja-JP" sz="1100">
              <a:solidFill>
                <a:schemeClr val="dk1"/>
              </a:solidFill>
              <a:effectLst/>
              <a:latin typeface="+mn-lt"/>
              <a:ea typeface="+mn-ea"/>
              <a:cs typeface="+mn-cs"/>
            </a:rPr>
            <a:t>、類似団体平均を８．</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ポイント下回った。</a:t>
          </a:r>
          <a:endParaRPr lang="ja-JP" altLang="ja-JP" sz="1400">
            <a:effectLst/>
          </a:endParaRPr>
        </a:p>
        <a:p>
          <a:r>
            <a:rPr lang="ja-JP" altLang="ja-JP" sz="1100">
              <a:solidFill>
                <a:schemeClr val="dk1"/>
              </a:solidFill>
              <a:effectLst/>
              <a:latin typeface="+mn-lt"/>
              <a:ea typeface="+mn-ea"/>
              <a:cs typeface="+mn-cs"/>
            </a:rPr>
            <a:t>　本市の経常収支比率を押し上げている大きな要因は公債費であるといえるが、その他についても適正な経費の把握や、事務事業の検証を行う中で、引き続き経常経費の抑制に努めていきたい。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88900</xdr:rowOff>
    </xdr:to>
    <xdr:cxnSp macro="">
      <xdr:nvCxnSpPr>
        <xdr:cNvPr id="432" name="直線コネクタ 431"/>
        <xdr:cNvCxnSpPr/>
      </xdr:nvCxnSpPr>
      <xdr:spPr>
        <a:xfrm>
          <a:off x="15671800" y="12898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96520</xdr:rowOff>
    </xdr:to>
    <xdr:cxnSp macro="">
      <xdr:nvCxnSpPr>
        <xdr:cNvPr id="435" name="直線コネクタ 434"/>
        <xdr:cNvCxnSpPr/>
      </xdr:nvCxnSpPr>
      <xdr:spPr>
        <a:xfrm flipV="1">
          <a:off x="14782800" y="12898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62230</xdr:rowOff>
    </xdr:from>
    <xdr:to>
      <xdr:col>21</xdr:col>
      <xdr:colOff>361950</xdr:colOff>
      <xdr:row>75</xdr:row>
      <xdr:rowOff>96520</xdr:rowOff>
    </xdr:to>
    <xdr:cxnSp macro="">
      <xdr:nvCxnSpPr>
        <xdr:cNvPr id="438" name="直線コネクタ 437"/>
        <xdr:cNvCxnSpPr/>
      </xdr:nvCxnSpPr>
      <xdr:spPr>
        <a:xfrm>
          <a:off x="13893800" y="12920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66040</xdr:rowOff>
    </xdr:to>
    <xdr:cxnSp macro="">
      <xdr:nvCxnSpPr>
        <xdr:cNvPr id="441" name="直線コネクタ 440"/>
        <xdr:cNvCxnSpPr/>
      </xdr:nvCxnSpPr>
      <xdr:spPr>
        <a:xfrm flipV="1">
          <a:off x="13004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38100</xdr:rowOff>
    </xdr:from>
    <xdr:to>
      <xdr:col>24</xdr:col>
      <xdr:colOff>82550</xdr:colOff>
      <xdr:row>75</xdr:row>
      <xdr:rowOff>139700</xdr:rowOff>
    </xdr:to>
    <xdr:sp macro="" textlink="">
      <xdr:nvSpPr>
        <xdr:cNvPr id="451" name="円/楕円 450"/>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54627</xdr:rowOff>
    </xdr:from>
    <xdr:ext cx="762000" cy="259045"/>
    <xdr:sp macro="" textlink="">
      <xdr:nvSpPr>
        <xdr:cNvPr id="452"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53" name="円/楕円 452"/>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54" name="テキスト ボックス 453"/>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55" name="円/楕円 454"/>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56" name="テキスト ボックス 455"/>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xdr:rowOff>
    </xdr:from>
    <xdr:to>
      <xdr:col>20</xdr:col>
      <xdr:colOff>209550</xdr:colOff>
      <xdr:row>75</xdr:row>
      <xdr:rowOff>113030</xdr:rowOff>
    </xdr:to>
    <xdr:sp macro="" textlink="">
      <xdr:nvSpPr>
        <xdr:cNvPr id="457" name="円/楕円 456"/>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123207</xdr:rowOff>
    </xdr:from>
    <xdr:ext cx="762000" cy="259045"/>
    <xdr:sp macro="" textlink="">
      <xdr:nvSpPr>
        <xdr:cNvPr id="458" name="テキスト ボックス 457"/>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xdr:rowOff>
    </xdr:from>
    <xdr:to>
      <xdr:col>19</xdr:col>
      <xdr:colOff>6350</xdr:colOff>
      <xdr:row>75</xdr:row>
      <xdr:rowOff>116840</xdr:rowOff>
    </xdr:to>
    <xdr:sp macro="" textlink="">
      <xdr:nvSpPr>
        <xdr:cNvPr id="459" name="円/楕円 458"/>
        <xdr:cNvSpPr/>
      </xdr:nvSpPr>
      <xdr:spPr>
        <a:xfrm>
          <a:off x="12954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127017</xdr:rowOff>
    </xdr:from>
    <xdr:ext cx="762000" cy="259045"/>
    <xdr:sp macro="" textlink="">
      <xdr:nvSpPr>
        <xdr:cNvPr id="460" name="テキスト ボックス 459"/>
        <xdr:cNvSpPr txBox="1"/>
      </xdr:nvSpPr>
      <xdr:spPr>
        <a:xfrm>
          <a:off x="12623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兵庫県朝来市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87173</xdr:rowOff>
    </xdr:from>
    <xdr:to>
      <xdr:col>4</xdr:col>
      <xdr:colOff>1117600</xdr:colOff>
      <xdr:row>16</xdr:row>
      <xdr:rowOff>133693</xdr:rowOff>
    </xdr:to>
    <xdr:cxnSp macro="">
      <xdr:nvCxnSpPr>
        <xdr:cNvPr id="50" name="直線コネクタ 49"/>
        <xdr:cNvCxnSpPr/>
      </xdr:nvCxnSpPr>
      <xdr:spPr bwMode="auto">
        <a:xfrm flipV="1">
          <a:off x="5003800" y="2877998"/>
          <a:ext cx="647700" cy="4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80429</xdr:rowOff>
    </xdr:from>
    <xdr:to>
      <xdr:col>4</xdr:col>
      <xdr:colOff>469900</xdr:colOff>
      <xdr:row>16</xdr:row>
      <xdr:rowOff>133693</xdr:rowOff>
    </xdr:to>
    <xdr:cxnSp macro="">
      <xdr:nvCxnSpPr>
        <xdr:cNvPr id="53" name="直線コネクタ 52"/>
        <xdr:cNvCxnSpPr/>
      </xdr:nvCxnSpPr>
      <xdr:spPr bwMode="auto">
        <a:xfrm>
          <a:off x="4305300" y="2871254"/>
          <a:ext cx="6985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68085</xdr:rowOff>
    </xdr:from>
    <xdr:to>
      <xdr:col>3</xdr:col>
      <xdr:colOff>904875</xdr:colOff>
      <xdr:row>16</xdr:row>
      <xdr:rowOff>80429</xdr:rowOff>
    </xdr:to>
    <xdr:cxnSp macro="">
      <xdr:nvCxnSpPr>
        <xdr:cNvPr id="56" name="直線コネクタ 55"/>
        <xdr:cNvCxnSpPr/>
      </xdr:nvCxnSpPr>
      <xdr:spPr bwMode="auto">
        <a:xfrm>
          <a:off x="3606800" y="2858910"/>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68085</xdr:rowOff>
    </xdr:from>
    <xdr:to>
      <xdr:col>3</xdr:col>
      <xdr:colOff>206375</xdr:colOff>
      <xdr:row>16</xdr:row>
      <xdr:rowOff>99200</xdr:rowOff>
    </xdr:to>
    <xdr:cxnSp macro="">
      <xdr:nvCxnSpPr>
        <xdr:cNvPr id="59" name="直線コネクタ 58"/>
        <xdr:cNvCxnSpPr/>
      </xdr:nvCxnSpPr>
      <xdr:spPr bwMode="auto">
        <a:xfrm flipV="1">
          <a:off x="2908300" y="2858910"/>
          <a:ext cx="698500" cy="3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36373</xdr:rowOff>
    </xdr:from>
    <xdr:to>
      <xdr:col>5</xdr:col>
      <xdr:colOff>34925</xdr:colOff>
      <xdr:row>16</xdr:row>
      <xdr:rowOff>137973</xdr:rowOff>
    </xdr:to>
    <xdr:sp macro="" textlink="">
      <xdr:nvSpPr>
        <xdr:cNvPr id="69" name="円/楕円 68"/>
        <xdr:cNvSpPr/>
      </xdr:nvSpPr>
      <xdr:spPr bwMode="auto">
        <a:xfrm>
          <a:off x="5600700" y="282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52900</xdr:rowOff>
    </xdr:from>
    <xdr:ext cx="762000" cy="259045"/>
    <xdr:sp macro="" textlink="">
      <xdr:nvSpPr>
        <xdr:cNvPr id="70" name="人口1人当たり決算額の推移該当値テキスト130"/>
        <xdr:cNvSpPr txBox="1"/>
      </xdr:nvSpPr>
      <xdr:spPr>
        <a:xfrm>
          <a:off x="5740400" y="267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82893</xdr:rowOff>
    </xdr:from>
    <xdr:to>
      <xdr:col>4</xdr:col>
      <xdr:colOff>520700</xdr:colOff>
      <xdr:row>17</xdr:row>
      <xdr:rowOff>13043</xdr:rowOff>
    </xdr:to>
    <xdr:sp macro="" textlink="">
      <xdr:nvSpPr>
        <xdr:cNvPr id="71" name="円/楕円 70"/>
        <xdr:cNvSpPr/>
      </xdr:nvSpPr>
      <xdr:spPr bwMode="auto">
        <a:xfrm>
          <a:off x="4953000" y="28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23220</xdr:rowOff>
    </xdr:from>
    <xdr:ext cx="736600" cy="259045"/>
    <xdr:sp macro="" textlink="">
      <xdr:nvSpPr>
        <xdr:cNvPr id="72" name="テキスト ボックス 71"/>
        <xdr:cNvSpPr txBox="1"/>
      </xdr:nvSpPr>
      <xdr:spPr>
        <a:xfrm>
          <a:off x="4622800" y="264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29629</xdr:rowOff>
    </xdr:from>
    <xdr:to>
      <xdr:col>3</xdr:col>
      <xdr:colOff>955675</xdr:colOff>
      <xdr:row>16</xdr:row>
      <xdr:rowOff>131229</xdr:rowOff>
    </xdr:to>
    <xdr:sp macro="" textlink="">
      <xdr:nvSpPr>
        <xdr:cNvPr id="73" name="円/楕円 72"/>
        <xdr:cNvSpPr/>
      </xdr:nvSpPr>
      <xdr:spPr bwMode="auto">
        <a:xfrm>
          <a:off x="4254500" y="282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141406</xdr:rowOff>
    </xdr:from>
    <xdr:ext cx="762000" cy="259045"/>
    <xdr:sp macro="" textlink="">
      <xdr:nvSpPr>
        <xdr:cNvPr id="74" name="テキスト ボックス 73"/>
        <xdr:cNvSpPr txBox="1"/>
      </xdr:nvSpPr>
      <xdr:spPr>
        <a:xfrm>
          <a:off x="3924300" y="258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17285</xdr:rowOff>
    </xdr:from>
    <xdr:to>
      <xdr:col>3</xdr:col>
      <xdr:colOff>257175</xdr:colOff>
      <xdr:row>16</xdr:row>
      <xdr:rowOff>118885</xdr:rowOff>
    </xdr:to>
    <xdr:sp macro="" textlink="">
      <xdr:nvSpPr>
        <xdr:cNvPr id="75" name="円/楕円 74"/>
        <xdr:cNvSpPr/>
      </xdr:nvSpPr>
      <xdr:spPr bwMode="auto">
        <a:xfrm>
          <a:off x="3556000" y="280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129062</xdr:rowOff>
    </xdr:from>
    <xdr:ext cx="762000" cy="259045"/>
    <xdr:sp macro="" textlink="">
      <xdr:nvSpPr>
        <xdr:cNvPr id="76" name="テキスト ボックス 75"/>
        <xdr:cNvSpPr txBox="1"/>
      </xdr:nvSpPr>
      <xdr:spPr>
        <a:xfrm>
          <a:off x="3225800" y="257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48400</xdr:rowOff>
    </xdr:from>
    <xdr:to>
      <xdr:col>2</xdr:col>
      <xdr:colOff>692150</xdr:colOff>
      <xdr:row>16</xdr:row>
      <xdr:rowOff>150000</xdr:rowOff>
    </xdr:to>
    <xdr:sp macro="" textlink="">
      <xdr:nvSpPr>
        <xdr:cNvPr id="77" name="円/楕円 76"/>
        <xdr:cNvSpPr/>
      </xdr:nvSpPr>
      <xdr:spPr bwMode="auto">
        <a:xfrm>
          <a:off x="2857500" y="283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160177</xdr:rowOff>
    </xdr:from>
    <xdr:ext cx="762000" cy="259045"/>
    <xdr:sp macro="" textlink="">
      <xdr:nvSpPr>
        <xdr:cNvPr id="78" name="テキスト ボックス 77"/>
        <xdr:cNvSpPr txBox="1"/>
      </xdr:nvSpPr>
      <xdr:spPr>
        <a:xfrm>
          <a:off x="2527300" y="260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257314</xdr:rowOff>
    </xdr:from>
    <xdr:to>
      <xdr:col>4</xdr:col>
      <xdr:colOff>1117600</xdr:colOff>
      <xdr:row>37</xdr:row>
      <xdr:rowOff>324922</xdr:rowOff>
    </xdr:to>
    <xdr:cxnSp macro="">
      <xdr:nvCxnSpPr>
        <xdr:cNvPr id="112" name="直線コネクタ 111"/>
        <xdr:cNvCxnSpPr/>
      </xdr:nvCxnSpPr>
      <xdr:spPr bwMode="auto">
        <a:xfrm>
          <a:off x="5003800" y="7382014"/>
          <a:ext cx="647700" cy="6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244028</xdr:rowOff>
    </xdr:from>
    <xdr:to>
      <xdr:col>4</xdr:col>
      <xdr:colOff>469900</xdr:colOff>
      <xdr:row>37</xdr:row>
      <xdr:rowOff>257314</xdr:rowOff>
    </xdr:to>
    <xdr:cxnSp macro="">
      <xdr:nvCxnSpPr>
        <xdr:cNvPr id="115" name="直線コネクタ 114"/>
        <xdr:cNvCxnSpPr/>
      </xdr:nvCxnSpPr>
      <xdr:spPr bwMode="auto">
        <a:xfrm>
          <a:off x="4305300" y="7368728"/>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244028</xdr:rowOff>
    </xdr:from>
    <xdr:to>
      <xdr:col>3</xdr:col>
      <xdr:colOff>904875</xdr:colOff>
      <xdr:row>37</xdr:row>
      <xdr:rowOff>246859</xdr:rowOff>
    </xdr:to>
    <xdr:cxnSp macro="">
      <xdr:nvCxnSpPr>
        <xdr:cNvPr id="118" name="直線コネクタ 117"/>
        <xdr:cNvCxnSpPr/>
      </xdr:nvCxnSpPr>
      <xdr:spPr bwMode="auto">
        <a:xfrm flipV="1">
          <a:off x="3606800" y="7368728"/>
          <a:ext cx="6985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222501</xdr:rowOff>
    </xdr:from>
    <xdr:to>
      <xdr:col>3</xdr:col>
      <xdr:colOff>206375</xdr:colOff>
      <xdr:row>37</xdr:row>
      <xdr:rowOff>246859</xdr:rowOff>
    </xdr:to>
    <xdr:cxnSp macro="">
      <xdr:nvCxnSpPr>
        <xdr:cNvPr id="121" name="直線コネクタ 120"/>
        <xdr:cNvCxnSpPr/>
      </xdr:nvCxnSpPr>
      <xdr:spPr bwMode="auto">
        <a:xfrm>
          <a:off x="2908300" y="7347201"/>
          <a:ext cx="698500" cy="2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274122</xdr:rowOff>
    </xdr:from>
    <xdr:to>
      <xdr:col>5</xdr:col>
      <xdr:colOff>34925</xdr:colOff>
      <xdr:row>38</xdr:row>
      <xdr:rowOff>32822</xdr:rowOff>
    </xdr:to>
    <xdr:sp macro="" textlink="">
      <xdr:nvSpPr>
        <xdr:cNvPr id="131" name="円/楕円 130"/>
        <xdr:cNvSpPr/>
      </xdr:nvSpPr>
      <xdr:spPr bwMode="auto">
        <a:xfrm>
          <a:off x="5600700" y="739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55699</xdr:rowOff>
    </xdr:from>
    <xdr:ext cx="762000" cy="259045"/>
    <xdr:sp macro="" textlink="">
      <xdr:nvSpPr>
        <xdr:cNvPr id="132" name="人口1人当たり決算額の推移該当値テキスト445"/>
        <xdr:cNvSpPr txBox="1"/>
      </xdr:nvSpPr>
      <xdr:spPr>
        <a:xfrm>
          <a:off x="5740400" y="718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206514</xdr:rowOff>
    </xdr:from>
    <xdr:to>
      <xdr:col>4</xdr:col>
      <xdr:colOff>520700</xdr:colOff>
      <xdr:row>37</xdr:row>
      <xdr:rowOff>308114</xdr:rowOff>
    </xdr:to>
    <xdr:sp macro="" textlink="">
      <xdr:nvSpPr>
        <xdr:cNvPr id="133" name="円/楕円 132"/>
        <xdr:cNvSpPr/>
      </xdr:nvSpPr>
      <xdr:spPr bwMode="auto">
        <a:xfrm>
          <a:off x="4953000" y="733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146841</xdr:rowOff>
    </xdr:from>
    <xdr:ext cx="736600" cy="259045"/>
    <xdr:sp macro="" textlink="">
      <xdr:nvSpPr>
        <xdr:cNvPr id="134" name="テキスト ボックス 133"/>
        <xdr:cNvSpPr txBox="1"/>
      </xdr:nvSpPr>
      <xdr:spPr>
        <a:xfrm>
          <a:off x="4622800" y="71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193228</xdr:rowOff>
    </xdr:from>
    <xdr:to>
      <xdr:col>3</xdr:col>
      <xdr:colOff>955675</xdr:colOff>
      <xdr:row>37</xdr:row>
      <xdr:rowOff>294828</xdr:rowOff>
    </xdr:to>
    <xdr:sp macro="" textlink="">
      <xdr:nvSpPr>
        <xdr:cNvPr id="135" name="円/楕円 134"/>
        <xdr:cNvSpPr/>
      </xdr:nvSpPr>
      <xdr:spPr bwMode="auto">
        <a:xfrm>
          <a:off x="4254500" y="731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133555</xdr:rowOff>
    </xdr:from>
    <xdr:ext cx="762000" cy="259045"/>
    <xdr:sp macro="" textlink="">
      <xdr:nvSpPr>
        <xdr:cNvPr id="136" name="テキスト ボックス 135"/>
        <xdr:cNvSpPr txBox="1"/>
      </xdr:nvSpPr>
      <xdr:spPr>
        <a:xfrm>
          <a:off x="3924300" y="70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49,284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196059</xdr:rowOff>
    </xdr:from>
    <xdr:to>
      <xdr:col>3</xdr:col>
      <xdr:colOff>257175</xdr:colOff>
      <xdr:row>37</xdr:row>
      <xdr:rowOff>297659</xdr:rowOff>
    </xdr:to>
    <xdr:sp macro="" textlink="">
      <xdr:nvSpPr>
        <xdr:cNvPr id="137" name="円/楕円 136"/>
        <xdr:cNvSpPr/>
      </xdr:nvSpPr>
      <xdr:spPr bwMode="auto">
        <a:xfrm>
          <a:off x="3556000" y="7320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136386</xdr:rowOff>
    </xdr:from>
    <xdr:ext cx="762000" cy="259045"/>
    <xdr:sp macro="" textlink="">
      <xdr:nvSpPr>
        <xdr:cNvPr id="138" name="テキスト ボックス 137"/>
        <xdr:cNvSpPr txBox="1"/>
      </xdr:nvSpPr>
      <xdr:spPr>
        <a:xfrm>
          <a:off x="3225800" y="708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171701</xdr:rowOff>
    </xdr:from>
    <xdr:to>
      <xdr:col>2</xdr:col>
      <xdr:colOff>692150</xdr:colOff>
      <xdr:row>37</xdr:row>
      <xdr:rowOff>273301</xdr:rowOff>
    </xdr:to>
    <xdr:sp macro="" textlink="">
      <xdr:nvSpPr>
        <xdr:cNvPr id="139" name="円/楕円 138"/>
        <xdr:cNvSpPr/>
      </xdr:nvSpPr>
      <xdr:spPr bwMode="auto">
        <a:xfrm>
          <a:off x="2857500" y="7296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112028</xdr:rowOff>
    </xdr:from>
    <xdr:ext cx="762000" cy="259045"/>
    <xdr:sp macro="" textlink="">
      <xdr:nvSpPr>
        <xdr:cNvPr id="140" name="テキスト ボックス 139"/>
        <xdr:cNvSpPr txBox="1"/>
      </xdr:nvSpPr>
      <xdr:spPr>
        <a:xfrm>
          <a:off x="2527300" y="70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実質収支比率は、予算額に対する市税や特別交付税の大幅な増収により、平成２２年度、２３年度において大幅な伸びとなったが、平成２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年度では４．</a:t>
          </a:r>
          <a:r>
            <a:rPr lang="ja-JP" altLang="en-US" sz="1100">
              <a:solidFill>
                <a:schemeClr val="dk1"/>
              </a:solidFill>
              <a:effectLst/>
              <a:latin typeface="+mn-lt"/>
              <a:ea typeface="+mn-ea"/>
              <a:cs typeface="+mn-cs"/>
            </a:rPr>
            <a:t>７２</a:t>
          </a:r>
          <a:r>
            <a:rPr lang="ja-JP" altLang="ja-JP" sz="1100">
              <a:solidFill>
                <a:schemeClr val="dk1"/>
              </a:solidFill>
              <a:effectLst/>
              <a:latin typeface="+mn-lt"/>
              <a:ea typeface="+mn-ea"/>
              <a:cs typeface="+mn-cs"/>
            </a:rPr>
            <a:t>％と、平成２４年度以降おおむね適正値へと改善した。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すべての会計において実質赤字または資金不足は生じていない。</a:t>
          </a:r>
          <a:endParaRPr lang="ja-JP" altLang="ja-JP" sz="1400">
            <a:effectLst/>
          </a:endParaRPr>
        </a:p>
        <a:p>
          <a:r>
            <a:rPr lang="ja-JP" altLang="ja-JP" sz="1100">
              <a:solidFill>
                <a:schemeClr val="dk1"/>
              </a:solidFill>
              <a:effectLst/>
              <a:latin typeface="+mn-lt"/>
              <a:ea typeface="+mn-ea"/>
              <a:cs typeface="+mn-cs"/>
            </a:rPr>
            <a:t>　今後においても、職員の適正配置や事務事業の見直し、一部の会計については料金体系の適正化・見直し等を行い、更なる健全財政に努める必要がある。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普通会計においては公債費の抑制策として平成１８年度に約１０．６億円の繰上償還、平成１９～２１年度には約２．２億円の公的資金補償金免除繰上償還、平成２５年度には約３０億円</a:t>
          </a:r>
          <a:r>
            <a:rPr lang="ja-JP" altLang="en-US" sz="1100">
              <a:solidFill>
                <a:schemeClr val="dk1"/>
              </a:solidFill>
              <a:effectLst/>
              <a:latin typeface="+mn-lt"/>
              <a:ea typeface="+mn-ea"/>
              <a:cs typeface="+mn-cs"/>
            </a:rPr>
            <a:t>、平成２６年度には約１０億円</a:t>
          </a:r>
          <a:r>
            <a:rPr lang="ja-JP" altLang="ja-JP" sz="1100">
              <a:solidFill>
                <a:schemeClr val="dk1"/>
              </a:solidFill>
              <a:effectLst/>
              <a:latin typeface="+mn-lt"/>
              <a:ea typeface="+mn-ea"/>
              <a:cs typeface="+mn-cs"/>
            </a:rPr>
            <a:t>の繰上償還を行った。</a:t>
          </a:r>
          <a:endParaRPr lang="ja-JP" altLang="ja-JP" sz="1400">
            <a:effectLst/>
          </a:endParaRPr>
        </a:p>
        <a:p>
          <a:r>
            <a:rPr lang="ja-JP" altLang="ja-JP" sz="1100">
              <a:solidFill>
                <a:schemeClr val="dk1"/>
              </a:solidFill>
              <a:effectLst/>
              <a:latin typeface="+mn-lt"/>
              <a:ea typeface="+mn-ea"/>
              <a:cs typeface="+mn-cs"/>
            </a:rPr>
            <a:t>　また公営企業会計においても繰上償還または低金利への借換えを行い公債費の抑制を図った結果、実質公債費比率の分子は減少傾向にある。</a:t>
          </a:r>
          <a:endParaRPr lang="ja-JP" altLang="ja-JP" sz="1400">
            <a:effectLst/>
          </a:endParaRPr>
        </a:p>
        <a:p>
          <a:r>
            <a:rPr lang="ja-JP" altLang="ja-JP" sz="1100">
              <a:solidFill>
                <a:schemeClr val="dk1"/>
              </a:solidFill>
              <a:effectLst/>
              <a:latin typeface="+mn-lt"/>
              <a:ea typeface="+mn-ea"/>
              <a:cs typeface="+mn-cs"/>
            </a:rPr>
            <a:t>　今後、大規模な投資的事業を</a:t>
          </a:r>
          <a:r>
            <a:rPr lang="ja-JP" altLang="en-US" sz="1100">
              <a:solidFill>
                <a:schemeClr val="dk1"/>
              </a:solidFill>
              <a:effectLst/>
              <a:latin typeface="+mn-lt"/>
              <a:ea typeface="+mn-ea"/>
              <a:cs typeface="+mn-cs"/>
            </a:rPr>
            <a:t>実施、また</a:t>
          </a:r>
          <a:r>
            <a:rPr lang="ja-JP" altLang="ja-JP" sz="1100">
              <a:solidFill>
                <a:schemeClr val="dk1"/>
              </a:solidFill>
              <a:effectLst/>
              <a:latin typeface="+mn-lt"/>
              <a:ea typeface="+mn-ea"/>
              <a:cs typeface="+mn-cs"/>
            </a:rPr>
            <a:t>予定しており、実質公債費比率の上昇が予想されるが、事業経費の精査や実施年度の検討、さらには財政的に有利な地方債の活用などの有効な手段を講じていきたい。</a:t>
          </a:r>
          <a:endParaRPr lang="ja-JP" altLang="ja-JP" sz="1400">
            <a:effectLst/>
          </a:endParaRPr>
        </a:p>
        <a:p>
          <a:r>
            <a:rPr lang="ja-JP" altLang="ja-JP" sz="1100">
              <a:solidFill>
                <a:schemeClr val="dk1"/>
              </a:solidFill>
              <a:effectLst/>
              <a:latin typeface="+mn-lt"/>
              <a:ea typeface="+mn-ea"/>
              <a:cs typeface="+mn-cs"/>
            </a:rPr>
            <a:t>　また、上下水道事業などの繰出金が多額となっている現状に対しては、料金体系の適正化・見直しを行うなかでその抑制に努めていきたい。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将来負担比率の分子については、年々減少傾向をたどっている。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平成２４年</a:t>
          </a:r>
          <a:r>
            <a:rPr lang="ja-JP" altLang="ja-JP" sz="1100">
              <a:solidFill>
                <a:schemeClr val="dk1"/>
              </a:solidFill>
              <a:effectLst/>
              <a:latin typeface="+mn-lt"/>
              <a:ea typeface="+mn-ea"/>
              <a:cs typeface="+mn-cs"/>
            </a:rPr>
            <a:t>度までは、定員適正化計画に基づいた職員数の減による退職手当負担見込額の減少、地方債の発行抑制や基金積立等による充当可能基金の増がその主な要因であったが、平成２５</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年度においては基金を財源とする地方債の繰上償還を行った。</a:t>
          </a:r>
          <a:endParaRPr lang="ja-JP" altLang="ja-JP" sz="1400">
            <a:effectLst/>
          </a:endParaRPr>
        </a:p>
        <a:p>
          <a:r>
            <a:rPr lang="ja-JP" altLang="ja-JP" sz="1100">
              <a:solidFill>
                <a:schemeClr val="dk1"/>
              </a:solidFill>
              <a:effectLst/>
              <a:latin typeface="+mn-lt"/>
              <a:ea typeface="+mn-ea"/>
              <a:cs typeface="+mn-cs"/>
            </a:rPr>
            <a:t>　今後においても、公債費抑制策や定員適正化計画の推進により、更なる健全財政の運営に努めていきたい。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23256236</v>
      </c>
      <c r="BO4" s="349"/>
      <c r="BP4" s="349"/>
      <c r="BQ4" s="349"/>
      <c r="BR4" s="349"/>
      <c r="BS4" s="349"/>
      <c r="BT4" s="349"/>
      <c r="BU4" s="350"/>
      <c r="BV4" s="348">
        <v>26214456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22356024</v>
      </c>
      <c r="BO5" s="386"/>
      <c r="BP5" s="386"/>
      <c r="BQ5" s="386"/>
      <c r="BR5" s="386"/>
      <c r="BS5" s="386"/>
      <c r="BT5" s="386"/>
      <c r="BU5" s="387"/>
      <c r="BV5" s="385">
        <v>25311407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900212</v>
      </c>
      <c r="BO6" s="386"/>
      <c r="BP6" s="386"/>
      <c r="BQ6" s="386"/>
      <c r="BR6" s="386"/>
      <c r="BS6" s="386"/>
      <c r="BT6" s="386"/>
      <c r="BU6" s="387"/>
      <c r="BV6" s="385">
        <v>903049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278125</v>
      </c>
      <c r="BO7" s="386"/>
      <c r="BP7" s="386"/>
      <c r="BQ7" s="386"/>
      <c r="BR7" s="386"/>
      <c r="BS7" s="386"/>
      <c r="BT7" s="386"/>
      <c r="BU7" s="387"/>
      <c r="BV7" s="385">
        <v>362358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13187264</v>
      </c>
      <c r="CU7" s="386"/>
      <c r="CV7" s="386"/>
      <c r="CW7" s="386"/>
      <c r="CX7" s="386"/>
      <c r="CY7" s="386"/>
      <c r="CZ7" s="386"/>
      <c r="DA7" s="387"/>
      <c r="DB7" s="385">
        <v>13190846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622087</v>
      </c>
      <c r="BO8" s="386"/>
      <c r="BP8" s="386"/>
      <c r="BQ8" s="386"/>
      <c r="BR8" s="386"/>
      <c r="BS8" s="386"/>
      <c r="BT8" s="386"/>
      <c r="BU8" s="387"/>
      <c r="BV8" s="385">
        <v>540691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32814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81396</v>
      </c>
      <c r="BO9" s="386"/>
      <c r="BP9" s="386"/>
      <c r="BQ9" s="386"/>
      <c r="BR9" s="386"/>
      <c r="BS9" s="386"/>
      <c r="BT9" s="386"/>
      <c r="BU9" s="387"/>
      <c r="BV9" s="385">
        <v>-94689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26.9</v>
      </c>
      <c r="CU9" s="383"/>
      <c r="CV9" s="383"/>
      <c r="CW9" s="383"/>
      <c r="CX9" s="383"/>
      <c r="CY9" s="383"/>
      <c r="CZ9" s="383"/>
      <c r="DA9" s="384"/>
      <c r="DB9" s="382">
        <v>34.700000000000003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34791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13048</v>
      </c>
      <c r="BO10" s="386"/>
      <c r="BP10" s="386"/>
      <c r="BQ10" s="386"/>
      <c r="BR10" s="386"/>
      <c r="BS10" s="386"/>
      <c r="BT10" s="386"/>
      <c r="BU10" s="387"/>
      <c r="BV10" s="385">
        <v>12203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966300</v>
      </c>
      <c r="BO11" s="386"/>
      <c r="BP11" s="386"/>
      <c r="BQ11" s="386"/>
      <c r="BR11" s="386"/>
      <c r="BS11" s="386"/>
      <c r="BT11" s="386"/>
      <c r="BU11" s="387"/>
      <c r="BV11" s="385">
        <v>2963047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32274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3288167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32090</v>
      </c>
      <c r="S13" s="467"/>
      <c r="T13" s="467"/>
      <c r="U13" s="467"/>
      <c r="V13" s="468"/>
      <c r="W13" s="401" t="s">
        <v>124</v>
      </c>
      <c r="X13" s="402"/>
      <c r="Y13" s="402"/>
      <c r="Z13" s="402"/>
      <c r="AA13" s="402"/>
      <c r="AB13" s="392"/>
      <c r="AC13" s="436">
        <v>1015</v>
      </c>
      <c r="AD13" s="437"/>
      <c r="AE13" s="437"/>
      <c r="AF13" s="437"/>
      <c r="AG13" s="476"/>
      <c r="AH13" s="436">
        <v>1323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760744</v>
      </c>
      <c r="BO13" s="386"/>
      <c r="BP13" s="386"/>
      <c r="BQ13" s="386"/>
      <c r="BR13" s="386"/>
      <c r="BS13" s="386"/>
      <c r="BT13" s="386"/>
      <c r="BU13" s="387"/>
      <c r="BV13" s="385">
        <v>-407606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32762</v>
      </c>
      <c r="S14" s="467"/>
      <c r="T14" s="467"/>
      <c r="U14" s="467"/>
      <c r="V14" s="468"/>
      <c r="W14" s="375"/>
      <c r="X14" s="376"/>
      <c r="Y14" s="376"/>
      <c r="Z14" s="376"/>
      <c r="AA14" s="376"/>
      <c r="AB14" s="365"/>
      <c r="AC14" s="469">
        <v>6.8</v>
      </c>
      <c r="AD14" s="470"/>
      <c r="AE14" s="470"/>
      <c r="AF14" s="470"/>
      <c r="AG14" s="471"/>
      <c r="AH14" s="469">
        <v>7.9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48.7</v>
      </c>
      <c r="CU14" s="481"/>
      <c r="CV14" s="481"/>
      <c r="CW14" s="481"/>
      <c r="CX14" s="481"/>
      <c r="CY14" s="481"/>
      <c r="CZ14" s="481"/>
      <c r="DA14" s="482"/>
      <c r="DB14" s="480">
        <v>63.4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32572</v>
      </c>
      <c r="S15" s="467"/>
      <c r="T15" s="467"/>
      <c r="U15" s="467"/>
      <c r="V15" s="468"/>
      <c r="W15" s="401" t="s">
        <v>130</v>
      </c>
      <c r="X15" s="402"/>
      <c r="Y15" s="402"/>
      <c r="Z15" s="402"/>
      <c r="AA15" s="402"/>
      <c r="AB15" s="392"/>
      <c r="AC15" s="436">
        <v>4548</v>
      </c>
      <c r="AD15" s="437"/>
      <c r="AE15" s="437"/>
      <c r="AF15" s="437"/>
      <c r="AG15" s="476"/>
      <c r="AH15" s="436">
        <v>5501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3947395</v>
      </c>
      <c r="BO15" s="349"/>
      <c r="BP15" s="349"/>
      <c r="BQ15" s="349"/>
      <c r="BR15" s="349"/>
      <c r="BS15" s="349"/>
      <c r="BT15" s="349"/>
      <c r="BU15" s="350"/>
      <c r="BV15" s="348">
        <v>3991883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30.6</v>
      </c>
      <c r="AD16" s="470"/>
      <c r="AE16" s="470"/>
      <c r="AF16" s="470"/>
      <c r="AG16" s="471"/>
      <c r="AH16" s="469">
        <v>32.799999999999997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9454547</v>
      </c>
      <c r="BO16" s="386"/>
      <c r="BP16" s="386"/>
      <c r="BQ16" s="386"/>
      <c r="BR16" s="386"/>
      <c r="BS16" s="386"/>
      <c r="BT16" s="386"/>
      <c r="BU16" s="387"/>
      <c r="BV16" s="385">
        <v>9164444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9317</v>
      </c>
      <c r="AD17" s="437"/>
      <c r="AE17" s="437"/>
      <c r="AF17" s="437"/>
      <c r="AG17" s="476"/>
      <c r="AH17" s="436">
        <v>9888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5068779</v>
      </c>
      <c r="BO17" s="386"/>
      <c r="BP17" s="386"/>
      <c r="BQ17" s="386"/>
      <c r="BR17" s="386"/>
      <c r="BS17" s="386"/>
      <c r="BT17" s="386"/>
      <c r="BU17" s="387"/>
      <c r="BV17" s="385">
        <v>5149308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403.06</v>
      </c>
      <c r="M18" s="498"/>
      <c r="N18" s="498"/>
      <c r="O18" s="498"/>
      <c r="P18" s="498"/>
      <c r="Q18" s="498"/>
      <c r="R18" s="499"/>
      <c r="S18" s="499"/>
      <c r="T18" s="499"/>
      <c r="U18" s="499"/>
      <c r="V18" s="500"/>
      <c r="W18" s="403"/>
      <c r="X18" s="404"/>
      <c r="Y18" s="404"/>
      <c r="Z18" s="404"/>
      <c r="AA18" s="404"/>
      <c r="AB18" s="395"/>
      <c r="AC18" s="501">
        <v>62.6</v>
      </c>
      <c r="AD18" s="502"/>
      <c r="AE18" s="502"/>
      <c r="AF18" s="502"/>
      <c r="AG18" s="503"/>
      <c r="AH18" s="501">
        <v>59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11316493</v>
      </c>
      <c r="BO18" s="386"/>
      <c r="BP18" s="386"/>
      <c r="BQ18" s="386"/>
      <c r="BR18" s="386"/>
      <c r="BS18" s="386"/>
      <c r="BT18" s="386"/>
      <c r="BU18" s="387"/>
      <c r="BV18" s="385">
        <v>11462322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15172954</v>
      </c>
      <c r="BO19" s="386"/>
      <c r="BP19" s="386"/>
      <c r="BQ19" s="386"/>
      <c r="BR19" s="386"/>
      <c r="BS19" s="386"/>
      <c r="BT19" s="386"/>
      <c r="BU19" s="387"/>
      <c r="BV19" s="385">
        <v>18534211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11655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27290820</v>
      </c>
      <c r="BO23" s="386"/>
      <c r="BP23" s="386"/>
      <c r="BQ23" s="386"/>
      <c r="BR23" s="386"/>
      <c r="BS23" s="386"/>
      <c r="BT23" s="386"/>
      <c r="BU23" s="387"/>
      <c r="BV23" s="385">
        <v>27884233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8650</v>
      </c>
      <c r="R24" s="437"/>
      <c r="S24" s="437"/>
      <c r="T24" s="437"/>
      <c r="U24" s="437"/>
      <c r="V24" s="476"/>
      <c r="W24" s="531"/>
      <c r="X24" s="519"/>
      <c r="Y24" s="520"/>
      <c r="Z24" s="435" t="s">
        <v>153</v>
      </c>
      <c r="AA24" s="415"/>
      <c r="AB24" s="415"/>
      <c r="AC24" s="415"/>
      <c r="AD24" s="415"/>
      <c r="AE24" s="415"/>
      <c r="AF24" s="415"/>
      <c r="AG24" s="416"/>
      <c r="AH24" s="436">
        <v>290</v>
      </c>
      <c r="AI24" s="437"/>
      <c r="AJ24" s="437"/>
      <c r="AK24" s="437"/>
      <c r="AL24" s="476"/>
      <c r="AM24" s="436">
        <v>925970</v>
      </c>
      <c r="AN24" s="437"/>
      <c r="AO24" s="437"/>
      <c r="AP24" s="437"/>
      <c r="AQ24" s="437"/>
      <c r="AR24" s="476"/>
      <c r="AS24" s="436">
        <v>3193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15227384</v>
      </c>
      <c r="BO24" s="386"/>
      <c r="BP24" s="386"/>
      <c r="BQ24" s="386"/>
      <c r="BR24" s="386"/>
      <c r="BS24" s="386"/>
      <c r="BT24" s="386"/>
      <c r="BU24" s="387"/>
      <c r="BV24" s="385">
        <v>17155612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6840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5195820</v>
      </c>
      <c r="BO25" s="349"/>
      <c r="BP25" s="349"/>
      <c r="BQ25" s="349"/>
      <c r="BR25" s="349"/>
      <c r="BS25" s="349"/>
      <c r="BT25" s="349"/>
      <c r="BU25" s="350"/>
      <c r="BV25" s="348">
        <v>1467014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6180</v>
      </c>
      <c r="R26" s="437"/>
      <c r="S26" s="437"/>
      <c r="T26" s="437"/>
      <c r="U26" s="437"/>
      <c r="V26" s="476"/>
      <c r="W26" s="531"/>
      <c r="X26" s="519"/>
      <c r="Y26" s="520"/>
      <c r="Z26" s="435" t="s">
        <v>159</v>
      </c>
      <c r="AA26" s="541"/>
      <c r="AB26" s="541"/>
      <c r="AC26" s="541"/>
      <c r="AD26" s="541"/>
      <c r="AE26" s="541"/>
      <c r="AF26" s="541"/>
      <c r="AG26" s="542"/>
      <c r="AH26" s="436">
        <v>18</v>
      </c>
      <c r="AI26" s="437"/>
      <c r="AJ26" s="437"/>
      <c r="AK26" s="437"/>
      <c r="AL26" s="476"/>
      <c r="AM26" s="436">
        <v>56646</v>
      </c>
      <c r="AN26" s="437"/>
      <c r="AO26" s="437"/>
      <c r="AP26" s="437"/>
      <c r="AQ26" s="437"/>
      <c r="AR26" s="476"/>
      <c r="AS26" s="436">
        <v>3147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4410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23832</v>
      </c>
      <c r="AN27" s="437"/>
      <c r="AO27" s="437"/>
      <c r="AP27" s="437"/>
      <c r="AQ27" s="437"/>
      <c r="AR27" s="476"/>
      <c r="AS27" s="436">
        <v>3972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568281</v>
      </c>
      <c r="BO27" s="555"/>
      <c r="BP27" s="555"/>
      <c r="BQ27" s="555"/>
      <c r="BR27" s="555"/>
      <c r="BS27" s="555"/>
      <c r="BT27" s="555"/>
      <c r="BU27" s="556"/>
      <c r="BV27" s="554">
        <v>567163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3630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4076738</v>
      </c>
      <c r="BO28" s="349"/>
      <c r="BP28" s="349"/>
      <c r="BQ28" s="349"/>
      <c r="BR28" s="349"/>
      <c r="BS28" s="349"/>
      <c r="BT28" s="349"/>
      <c r="BU28" s="350"/>
      <c r="BV28" s="348">
        <v>4093690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3240</v>
      </c>
      <c r="R29" s="437"/>
      <c r="S29" s="437"/>
      <c r="T29" s="437"/>
      <c r="U29" s="437"/>
      <c r="V29" s="476"/>
      <c r="W29" s="532"/>
      <c r="X29" s="533"/>
      <c r="Y29" s="534"/>
      <c r="Z29" s="435" t="s">
        <v>169</v>
      </c>
      <c r="AA29" s="415"/>
      <c r="AB29" s="415"/>
      <c r="AC29" s="415"/>
      <c r="AD29" s="415"/>
      <c r="AE29" s="415"/>
      <c r="AF29" s="415"/>
      <c r="AG29" s="416"/>
      <c r="AH29" s="436">
        <v>296</v>
      </c>
      <c r="AI29" s="437"/>
      <c r="AJ29" s="437"/>
      <c r="AK29" s="437"/>
      <c r="AL29" s="476"/>
      <c r="AM29" s="436">
        <v>949802</v>
      </c>
      <c r="AN29" s="437"/>
      <c r="AO29" s="437"/>
      <c r="AP29" s="437"/>
      <c r="AQ29" s="437"/>
      <c r="AR29" s="476"/>
      <c r="AS29" s="436">
        <v>3209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1250</v>
      </c>
      <c r="BO29" s="386"/>
      <c r="BP29" s="386"/>
      <c r="BQ29" s="386"/>
      <c r="BR29" s="386"/>
      <c r="BS29" s="386"/>
      <c r="BT29" s="386"/>
      <c r="BU29" s="387"/>
      <c r="BV29" s="385">
        <v>547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4443092</v>
      </c>
      <c r="BO30" s="555"/>
      <c r="BP30" s="555"/>
      <c r="BQ30" s="555"/>
      <c r="BR30" s="555"/>
      <c r="BS30" s="555"/>
      <c r="BT30" s="555"/>
      <c r="BU30" s="556"/>
      <c r="BV30" s="554">
        <v>4602917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簡易水道事業</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南但広域行政事務組合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和田山商業振興（株）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住宅資金貸付事業特別会計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休日診療所</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工業用水道事業</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と畜場事業</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公立豊岡病院組合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（株）フレッシュあさご</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IF('各会計、関係団体の財政状況及び健全化判断比率'!B37="","",'各会計、関係団体の財政状況及び健全化判断比率'!B37)</f>
        <v>下水道事業</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但馬広域行政事務組合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（有）朝来農産物加工所</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介護保険事業（介護サービス事業勘定）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IF('各会計、関係団体の財政状況及び健全化判断比率'!B38="","",'各会計、関係団体の財政状況及び健全化判断比率'!B38)</f>
        <v>宅地開発事業</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兵庫県市町村職員退職手当組合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（株）あさご有機</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後期高齢者医療</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兵庫県市町交通災害共済組合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兵庫県町議会議員公務災害補償組合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兵庫県後期高齢者医療広域連合（一般会計）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兵庫県後期高齢者医療広域連合（特別会計）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39" sqref="A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72" t="s">
        <v>24</v>
      </c>
      <c r="C41" s="1173"/>
      <c r="D41" s="81"/>
      <c r="E41" s="1178" t="s">
        <v>25</v>
      </c>
      <c r="F41" s="1178"/>
      <c r="G41" s="1178"/>
      <c r="H41" s="1179"/>
      <c r="I41" s="82">
        <v>30259</v>
      </c>
      <c r="J41" s="83">
        <v>29993</v>
      </c>
      <c r="K41" s="83">
        <v>30949</v>
      </c>
      <c r="L41" s="83">
        <v>27884</v>
      </c>
      <c r="M41" s="84">
        <v>27291</v>
      </c>
    </row>
    <row r="42" spans="2:13" ht="27.75" customHeight="1" x14ac:dyDescent="0.15">
      <c r="B42" s="1174"/>
      <c r="C42" s="1175"/>
      <c r="D42" s="85"/>
      <c r="E42" s="1180" t="s">
        <v>26</v>
      </c>
      <c r="F42" s="1180"/>
      <c r="G42" s="1180"/>
      <c r="H42" s="1181"/>
      <c r="I42" s="86">
        <v>28</v>
      </c>
      <c r="J42" s="87">
        <v>22</v>
      </c>
      <c r="K42" s="87">
        <v>17</v>
      </c>
      <c r="L42" s="87">
        <v>12</v>
      </c>
      <c r="M42" s="88">
        <v>11</v>
      </c>
    </row>
    <row r="43" spans="2:13" ht="27.75" customHeight="1" x14ac:dyDescent="0.15">
      <c r="B43" s="1174"/>
      <c r="C43" s="1175"/>
      <c r="D43" s="85"/>
      <c r="E43" s="1180" t="s">
        <v>27</v>
      </c>
      <c r="F43" s="1180"/>
      <c r="G43" s="1180"/>
      <c r="H43" s="1181"/>
      <c r="I43" s="86">
        <v>8374</v>
      </c>
      <c r="J43" s="87">
        <v>8371</v>
      </c>
      <c r="K43" s="87">
        <v>8380</v>
      </c>
      <c r="L43" s="87">
        <v>7722</v>
      </c>
      <c r="M43" s="88">
        <v>7210</v>
      </c>
    </row>
    <row r="44" spans="2:13" ht="27.75" customHeight="1" x14ac:dyDescent="0.15">
      <c r="B44" s="1174"/>
      <c r="C44" s="1175"/>
      <c r="D44" s="85"/>
      <c r="E44" s="1180" t="s">
        <v>28</v>
      </c>
      <c r="F44" s="1180"/>
      <c r="G44" s="1180"/>
      <c r="H44" s="1181"/>
      <c r="I44" s="86">
        <v>2724</v>
      </c>
      <c r="J44" s="87">
        <v>2721</v>
      </c>
      <c r="K44" s="87">
        <v>2586</v>
      </c>
      <c r="L44" s="87">
        <v>2467</v>
      </c>
      <c r="M44" s="88">
        <v>2662</v>
      </c>
    </row>
    <row r="45" spans="2:13" ht="27.75" customHeight="1" x14ac:dyDescent="0.15">
      <c r="B45" s="1174"/>
      <c r="C45" s="1175"/>
      <c r="D45" s="85"/>
      <c r="E45" s="1180" t="s">
        <v>29</v>
      </c>
      <c r="F45" s="1180"/>
      <c r="G45" s="1180"/>
      <c r="H45" s="1181"/>
      <c r="I45" s="86">
        <v>4944</v>
      </c>
      <c r="J45" s="87">
        <v>4678</v>
      </c>
      <c r="K45" s="87">
        <v>4050</v>
      </c>
      <c r="L45" s="87">
        <v>3893</v>
      </c>
      <c r="M45" s="88">
        <v>3703</v>
      </c>
    </row>
    <row r="46" spans="2:13" ht="27.75" customHeight="1" x14ac:dyDescent="0.15">
      <c r="B46" s="1174"/>
      <c r="C46" s="1175"/>
      <c r="D46" s="85"/>
      <c r="E46" s="1180" t="s">
        <v>30</v>
      </c>
      <c r="F46" s="1180"/>
      <c r="G46" s="1180"/>
      <c r="H46" s="1181"/>
      <c r="I46" s="86" t="s">
        <v>487</v>
      </c>
      <c r="J46" s="87" t="s">
        <v>487</v>
      </c>
      <c r="K46" s="87" t="s">
        <v>487</v>
      </c>
      <c r="L46" s="87" t="s">
        <v>487</v>
      </c>
      <c r="M46" s="88" t="s">
        <v>487</v>
      </c>
    </row>
    <row r="47" spans="2:13" ht="27.75" customHeight="1" x14ac:dyDescent="0.15">
      <c r="B47" s="1174"/>
      <c r="C47" s="1175"/>
      <c r="D47" s="85"/>
      <c r="E47" s="1180" t="s">
        <v>31</v>
      </c>
      <c r="F47" s="1180"/>
      <c r="G47" s="1180"/>
      <c r="H47" s="1181"/>
      <c r="I47" s="86" t="s">
        <v>487</v>
      </c>
      <c r="J47" s="87" t="s">
        <v>487</v>
      </c>
      <c r="K47" s="87" t="s">
        <v>487</v>
      </c>
      <c r="L47" s="87" t="s">
        <v>487</v>
      </c>
      <c r="M47" s="88" t="s">
        <v>487</v>
      </c>
    </row>
    <row r="48" spans="2:13" ht="27.75" customHeight="1" x14ac:dyDescent="0.15">
      <c r="B48" s="1176"/>
      <c r="C48" s="1177"/>
      <c r="D48" s="85"/>
      <c r="E48" s="1180" t="s">
        <v>32</v>
      </c>
      <c r="F48" s="1180"/>
      <c r="G48" s="1180"/>
      <c r="H48" s="1181"/>
      <c r="I48" s="86" t="s">
        <v>487</v>
      </c>
      <c r="J48" s="87" t="s">
        <v>487</v>
      </c>
      <c r="K48" s="87" t="s">
        <v>487</v>
      </c>
      <c r="L48" s="87" t="s">
        <v>487</v>
      </c>
      <c r="M48" s="88" t="s">
        <v>487</v>
      </c>
    </row>
    <row r="49" spans="2:13" ht="27.75" customHeight="1" x14ac:dyDescent="0.15">
      <c r="B49" s="1182" t="s">
        <v>33</v>
      </c>
      <c r="C49" s="1183"/>
      <c r="D49" s="89"/>
      <c r="E49" s="1180" t="s">
        <v>34</v>
      </c>
      <c r="F49" s="1180"/>
      <c r="G49" s="1180"/>
      <c r="H49" s="1181"/>
      <c r="I49" s="86">
        <v>7305</v>
      </c>
      <c r="J49" s="87">
        <v>9014</v>
      </c>
      <c r="K49" s="87">
        <v>9870</v>
      </c>
      <c r="L49" s="87">
        <v>7094</v>
      </c>
      <c r="M49" s="88">
        <v>7253</v>
      </c>
    </row>
    <row r="50" spans="2:13" ht="27.75" customHeight="1" x14ac:dyDescent="0.15">
      <c r="B50" s="1174"/>
      <c r="C50" s="1175"/>
      <c r="D50" s="85"/>
      <c r="E50" s="1180" t="s">
        <v>35</v>
      </c>
      <c r="F50" s="1180"/>
      <c r="G50" s="1180"/>
      <c r="H50" s="1181"/>
      <c r="I50" s="86">
        <v>1189</v>
      </c>
      <c r="J50" s="87">
        <v>1009</v>
      </c>
      <c r="K50" s="87">
        <v>1041</v>
      </c>
      <c r="L50" s="87">
        <v>1171</v>
      </c>
      <c r="M50" s="88">
        <v>1046</v>
      </c>
    </row>
    <row r="51" spans="2:13" ht="27.75" customHeight="1" x14ac:dyDescent="0.15">
      <c r="B51" s="1176"/>
      <c r="C51" s="1177"/>
      <c r="D51" s="85"/>
      <c r="E51" s="1180" t="s">
        <v>36</v>
      </c>
      <c r="F51" s="1180"/>
      <c r="G51" s="1180"/>
      <c r="H51" s="1181"/>
      <c r="I51" s="86">
        <v>25507</v>
      </c>
      <c r="J51" s="87">
        <v>25902</v>
      </c>
      <c r="K51" s="87">
        <v>27352</v>
      </c>
      <c r="L51" s="87">
        <v>27115</v>
      </c>
      <c r="M51" s="88">
        <v>27603</v>
      </c>
    </row>
    <row r="52" spans="2:13" ht="27.75" customHeight="1" thickBot="1" x14ac:dyDescent="0.2">
      <c r="B52" s="1184" t="s">
        <v>37</v>
      </c>
      <c r="C52" s="1185"/>
      <c r="D52" s="90"/>
      <c r="E52" s="1186" t="s">
        <v>38</v>
      </c>
      <c r="F52" s="1186"/>
      <c r="G52" s="1186"/>
      <c r="H52" s="1187"/>
      <c r="I52" s="91">
        <v>12328</v>
      </c>
      <c r="J52" s="92">
        <v>9862</v>
      </c>
      <c r="K52" s="92">
        <v>7718</v>
      </c>
      <c r="L52" s="92">
        <v>6599</v>
      </c>
      <c r="M52" s="93">
        <v>4974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78141</v>
      </c>
      <c r="E3" s="116"/>
      <c r="F3" s="117">
        <v>78670</v>
      </c>
      <c r="G3" s="118"/>
      <c r="H3" s="119"/>
    </row>
    <row r="4" spans="1:8" x14ac:dyDescent="0.15">
      <c r="A4" s="120"/>
      <c r="B4" s="121"/>
      <c r="C4" s="122"/>
      <c r="D4" s="123">
        <v>52119</v>
      </c>
      <c r="E4" s="124"/>
      <c r="F4" s="125">
        <v>38094</v>
      </c>
      <c r="G4" s="126"/>
      <c r="H4" s="127"/>
    </row>
    <row r="5" spans="1:8" x14ac:dyDescent="0.15">
      <c r="A5" s="108" t="s">
        <v>520</v>
      </c>
      <c r="B5" s="113"/>
      <c r="C5" s="114"/>
      <c r="D5" s="115">
        <v>88536</v>
      </c>
      <c r="E5" s="116"/>
      <c r="F5" s="117">
        <v>67201</v>
      </c>
      <c r="G5" s="118"/>
      <c r="H5" s="119"/>
    </row>
    <row r="6" spans="1:8" x14ac:dyDescent="0.15">
      <c r="A6" s="120"/>
      <c r="B6" s="121"/>
      <c r="C6" s="122"/>
      <c r="D6" s="123">
        <v>57841</v>
      </c>
      <c r="E6" s="124"/>
      <c r="F6" s="125">
        <v>35210</v>
      </c>
      <c r="G6" s="126"/>
      <c r="H6" s="127"/>
    </row>
    <row r="7" spans="1:8" x14ac:dyDescent="0.15">
      <c r="A7" s="108" t="s">
        <v>521</v>
      </c>
      <c r="B7" s="113"/>
      <c r="C7" s="114"/>
      <c r="D7" s="115">
        <v>96275</v>
      </c>
      <c r="E7" s="116"/>
      <c r="F7" s="117">
        <v>75709</v>
      </c>
      <c r="G7" s="118"/>
      <c r="H7" s="119"/>
    </row>
    <row r="8" spans="1:8" x14ac:dyDescent="0.15">
      <c r="A8" s="120"/>
      <c r="B8" s="121"/>
      <c r="C8" s="122"/>
      <c r="D8" s="123">
        <v>62327</v>
      </c>
      <c r="E8" s="124"/>
      <c r="F8" s="125">
        <v>35212</v>
      </c>
      <c r="G8" s="126"/>
      <c r="H8" s="127"/>
    </row>
    <row r="9" spans="1:8" x14ac:dyDescent="0.15">
      <c r="A9" s="108" t="s">
        <v>522</v>
      </c>
      <c r="B9" s="113"/>
      <c r="C9" s="114"/>
      <c r="D9" s="115">
        <v>145532</v>
      </c>
      <c r="E9" s="116"/>
      <c r="F9" s="117">
        <v>90961</v>
      </c>
      <c r="G9" s="118"/>
      <c r="H9" s="119"/>
    </row>
    <row r="10" spans="1:8" x14ac:dyDescent="0.15">
      <c r="A10" s="120"/>
      <c r="B10" s="121"/>
      <c r="C10" s="122"/>
      <c r="D10" s="123">
        <v>92644</v>
      </c>
      <c r="E10" s="124"/>
      <c r="F10" s="125">
        <v>37720</v>
      </c>
      <c r="G10" s="126"/>
      <c r="H10" s="127"/>
    </row>
    <row r="11" spans="1:8" x14ac:dyDescent="0.15">
      <c r="A11" s="108" t="s">
        <v>523</v>
      </c>
      <c r="B11" s="113"/>
      <c r="C11" s="114"/>
      <c r="D11" s="115">
        <v>138596</v>
      </c>
      <c r="E11" s="116"/>
      <c r="F11" s="117">
        <v>106614</v>
      </c>
      <c r="G11" s="118"/>
      <c r="H11" s="119"/>
    </row>
    <row r="12" spans="1:8" x14ac:dyDescent="0.15">
      <c r="A12" s="120"/>
      <c r="B12" s="121"/>
      <c r="C12" s="128"/>
      <c r="D12" s="123">
        <v>89175</v>
      </c>
      <c r="E12" s="124"/>
      <c r="F12" s="125">
        <v>45545</v>
      </c>
      <c r="G12" s="126"/>
      <c r="H12" s="127"/>
    </row>
    <row r="13" spans="1:8" x14ac:dyDescent="0.15">
      <c r="A13" s="108"/>
      <c r="B13" s="113"/>
      <c r="C13" s="129"/>
      <c r="D13" s="130">
        <v>109416</v>
      </c>
      <c r="E13" s="131"/>
      <c r="F13" s="132">
        <v>83831</v>
      </c>
      <c r="G13" s="133"/>
      <c r="H13" s="119"/>
    </row>
    <row r="14" spans="1:8" x14ac:dyDescent="0.15">
      <c r="A14" s="120"/>
      <c r="B14" s="121"/>
      <c r="C14" s="122"/>
      <c r="D14" s="123">
        <v>70821</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9.44</v>
      </c>
      <c r="C19" s="134">
        <f>ROUND(VALUE(SUBSTITUTE(実質収支比率等に係る経年分析!G$48,"▲","-")),2)</f>
        <v>10.039999999999999</v>
      </c>
      <c r="D19" s="134">
        <f>ROUND(VALUE(SUBSTITUTE(実質収支比率等に係る経年分析!H$48,"▲","-")),2)</f>
        <v>4.87</v>
      </c>
      <c r="E19" s="134">
        <f>ROUND(VALUE(SUBSTITUTE(実質収支比率等に係る経年分析!I$48,"▲","-")),2)</f>
        <v>4.0999999999999996</v>
      </c>
      <c r="F19" s="134">
        <f>ROUND(VALUE(SUBSTITUTE(実質収支比率等に係る経年分析!J$48,"▲","-")),2)</f>
        <v>4.72</v>
      </c>
    </row>
    <row r="20" spans="1:11" x14ac:dyDescent="0.15">
      <c r="A20" s="134" t="s">
        <v>43</v>
      </c>
      <c r="B20" s="134">
        <f>ROUND(VALUE(SUBSTITUTE(実質収支比率等に係る経年分析!F$47,"▲","-")),2)</f>
        <v>40.36</v>
      </c>
      <c r="C20" s="134">
        <f>ROUND(VALUE(SUBSTITUTE(実質収支比率等に係る経年分析!G$47,"▲","-")),2)</f>
        <v>46.7</v>
      </c>
      <c r="D20" s="134">
        <f>ROUND(VALUE(SUBSTITUTE(実質収支比率等に係る経年分析!H$47,"▲","-")),2)</f>
        <v>53.95</v>
      </c>
      <c r="E20" s="134">
        <f>ROUND(VALUE(SUBSTITUTE(実質収支比率等に係る経年分析!I$47,"▲","-")),2)</f>
        <v>31.03</v>
      </c>
      <c r="F20" s="134">
        <f>ROUND(VALUE(SUBSTITUTE(実質収支比率等に係る経年分析!J$47,"▲","-")),2)</f>
        <v>30.91</v>
      </c>
    </row>
    <row r="21" spans="1:11" x14ac:dyDescent="0.15">
      <c r="A21" s="134" t="s">
        <v>44</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-4.92</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5.77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後期高齢者医療</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住宅資金貸付事業特別会計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宅地開発事業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x14ac:dyDescent="0.15">
      <c r="A33" s="135" t="str">
        <f>IF(連結実質赤字比率に係る赤字・黒字の構成分析!C$37="",NA(),連結実質赤字比率に係る赤字・黒字の構成分析!C$37)</f>
        <v>工業用水道事業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国民健康保険（事業勘定）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10.130000000000001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2991</v>
      </c>
      <c r="E42" s="136"/>
      <c r="F42" s="136"/>
      <c r="G42" s="136">
        <f>'実質公債費比率（分子）の構造'!L$52</f>
        <v>2986</v>
      </c>
      <c r="H42" s="136"/>
      <c r="I42" s="136"/>
      <c r="J42" s="136">
        <f>'実質公債費比率（分子）の構造'!M$52</f>
        <v>2961</v>
      </c>
      <c r="K42" s="136"/>
      <c r="L42" s="136"/>
      <c r="M42" s="136">
        <f>'実質公債費比率（分子）の構造'!N$52</f>
        <v>2950</v>
      </c>
      <c r="N42" s="136"/>
      <c r="O42" s="136"/>
      <c r="P42" s="136">
        <f>'実質公債費比率（分子）の構造'!O$52</f>
        <v>3134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222</v>
      </c>
      <c r="C45" s="136"/>
      <c r="D45" s="136"/>
      <c r="E45" s="136">
        <f>'実質公債費比率（分子）の構造'!L$49</f>
        <v>173</v>
      </c>
      <c r="F45" s="136"/>
      <c r="G45" s="136"/>
      <c r="H45" s="136">
        <f>'実質公債費比率（分子）の構造'!M$49</f>
        <v>198</v>
      </c>
      <c r="I45" s="136"/>
      <c r="J45" s="136"/>
      <c r="K45" s="136">
        <f>'実質公債費比率（分子）の構造'!N$49</f>
        <v>225</v>
      </c>
      <c r="L45" s="136"/>
      <c r="M45" s="136"/>
      <c r="N45" s="136">
        <f>'実質公債費比率（分子）の構造'!O$49</f>
        <v>220</v>
      </c>
      <c r="O45" s="136"/>
      <c r="P45" s="136"/>
    </row>
    <row r="46" spans="1:16" x14ac:dyDescent="0.15">
      <c r="A46" s="136" t="s">
        <v>55</v>
      </c>
      <c r="B46" s="136">
        <f>'実質公債費比率（分子）の構造'!K$48</f>
        <v>917</v>
      </c>
      <c r="C46" s="136"/>
      <c r="D46" s="136"/>
      <c r="E46" s="136">
        <f>'実質公債費比率（分子）の構造'!L$48</f>
        <v>840</v>
      </c>
      <c r="F46" s="136"/>
      <c r="G46" s="136"/>
      <c r="H46" s="136">
        <f>'実質公債費比率（分子）の構造'!M$48</f>
        <v>845</v>
      </c>
      <c r="I46" s="136"/>
      <c r="J46" s="136"/>
      <c r="K46" s="136">
        <f>'実質公債費比率（分子）の構造'!N$48</f>
        <v>729</v>
      </c>
      <c r="L46" s="136"/>
      <c r="M46" s="136"/>
      <c r="N46" s="136">
        <f>'実質公債費比率（分子）の構造'!O$48</f>
        <v>783</v>
      </c>
      <c r="O46" s="136"/>
      <c r="P46" s="136"/>
    </row>
    <row r="47" spans="1:16" x14ac:dyDescent="0.15">
      <c r="A47" s="136" t="s">
        <v>56</v>
      </c>
      <c r="B47" s="136">
        <f>'実質公債費比率（分子）の構造'!K$47</f>
        <v>7</v>
      </c>
      <c r="C47" s="136"/>
      <c r="D47" s="136"/>
      <c r="E47" s="136">
        <f>'実質公債費比率（分子）の構造'!L$47</f>
        <v>7</v>
      </c>
      <c r="F47" s="136"/>
      <c r="G47" s="136"/>
      <c r="H47" s="136">
        <f>'実質公債費比率（分子）の構造'!M$47</f>
        <v>13</v>
      </c>
      <c r="I47" s="136"/>
      <c r="J47" s="136"/>
      <c r="K47" s="136">
        <f>'実質公債費比率（分子）の構造'!N$47</f>
        <v>27</v>
      </c>
      <c r="L47" s="136"/>
      <c r="M47" s="136"/>
      <c r="N47" s="136">
        <f>'実質公債費比率（分子）の構造'!O$47</f>
        <v>43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3692</v>
      </c>
      <c r="C49" s="136"/>
      <c r="D49" s="136"/>
      <c r="E49" s="136">
        <f>'実質公債費比率（分子）の構造'!L$45</f>
        <v>3581</v>
      </c>
      <c r="F49" s="136"/>
      <c r="G49" s="136"/>
      <c r="H49" s="136">
        <f>'実質公債費比率（分子）の構造'!M$45</f>
        <v>3534</v>
      </c>
      <c r="I49" s="136"/>
      <c r="J49" s="136"/>
      <c r="K49" s="136">
        <f>'実質公債費比率（分子）の構造'!N$45</f>
        <v>3470</v>
      </c>
      <c r="L49" s="136"/>
      <c r="M49" s="136"/>
      <c r="N49" s="136">
        <f>'実質公債費比率（分子）の構造'!O$45</f>
        <v>2993</v>
      </c>
      <c r="O49" s="136"/>
      <c r="P49" s="136"/>
    </row>
    <row r="50" spans="1:16" x14ac:dyDescent="0.15">
      <c r="A50" s="136" t="s">
        <v>59</v>
      </c>
      <c r="B50" s="136" t="e">
        <f>NA()</f>
        <v>#N/A</v>
      </c>
      <c r="C50" s="136">
        <f>IF(ISNUMBER('実質公債費比率（分子）の構造'!K$53),'実質公債費比率（分子）の構造'!K$53,NA())</f>
        <v>1847</v>
      </c>
      <c r="D50" s="136" t="e">
        <f>NA()</f>
        <v>#N/A</v>
      </c>
      <c r="E50" s="136" t="e">
        <f>NA()</f>
        <v>#N/A</v>
      </c>
      <c r="F50" s="136">
        <f>IF(ISNUMBER('実質公債費比率（分子）の構造'!L$53),'実質公債費比率（分子）の構造'!L$53,NA())</f>
        <v>1615</v>
      </c>
      <c r="G50" s="136" t="e">
        <f>NA()</f>
        <v>#N/A</v>
      </c>
      <c r="H50" s="136" t="e">
        <f>NA()</f>
        <v>#N/A</v>
      </c>
      <c r="I50" s="136">
        <f>IF(ISNUMBER('実質公債費比率（分子）の構造'!M$53),'実質公債費比率（分子）の構造'!M$53,NA())</f>
        <v>1629</v>
      </c>
      <c r="J50" s="136" t="e">
        <f>NA()</f>
        <v>#N/A</v>
      </c>
      <c r="K50" s="136" t="e">
        <f>NA()</f>
        <v>#N/A</v>
      </c>
      <c r="L50" s="136">
        <f>IF(ISNUMBER('実質公債費比率（分子）の構造'!N$53),'実質公債費比率（分子）の構造'!N$53,NA())</f>
        <v>1501</v>
      </c>
      <c r="M50" s="136" t="e">
        <f>NA()</f>
        <v>#N/A</v>
      </c>
      <c r="N50" s="136" t="e">
        <f>NA()</f>
        <v>#N/A</v>
      </c>
      <c r="O50" s="136">
        <f>IF(ISNUMBER('実質公債費比率（分子）の構造'!O$53),'実質公債費比率（分子）の構造'!O$53,NA())</f>
        <v>905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25507</v>
      </c>
      <c r="E56" s="135"/>
      <c r="F56" s="135"/>
      <c r="G56" s="135">
        <f>'将来負担比率（分子）の構造'!J$51</f>
        <v>25902</v>
      </c>
      <c r="H56" s="135"/>
      <c r="I56" s="135"/>
      <c r="J56" s="135">
        <f>'将来負担比率（分子）の構造'!K$51</f>
        <v>27352</v>
      </c>
      <c r="K56" s="135"/>
      <c r="L56" s="135"/>
      <c r="M56" s="135">
        <f>'将来負担比率（分子）の構造'!L$51</f>
        <v>27115</v>
      </c>
      <c r="N56" s="135"/>
      <c r="O56" s="135"/>
      <c r="P56" s="135">
        <f>'将来負担比率（分子）の構造'!M$51</f>
        <v>27603</v>
      </c>
    </row>
    <row r="57" spans="1:16" x14ac:dyDescent="0.15">
      <c r="A57" s="135" t="s">
        <v>35</v>
      </c>
      <c r="B57" s="135"/>
      <c r="C57" s="135"/>
      <c r="D57" s="135">
        <f>'将来負担比率（分子）の構造'!I$50</f>
        <v>1189</v>
      </c>
      <c r="E57" s="135"/>
      <c r="F57" s="135"/>
      <c r="G57" s="135">
        <f>'将来負担比率（分子）の構造'!J$50</f>
        <v>1009</v>
      </c>
      <c r="H57" s="135"/>
      <c r="I57" s="135"/>
      <c r="J57" s="135">
        <f>'将来負担比率（分子）の構造'!K$50</f>
        <v>1041</v>
      </c>
      <c r="K57" s="135"/>
      <c r="L57" s="135"/>
      <c r="M57" s="135">
        <f>'将来負担比率（分子）の構造'!L$50</f>
        <v>1171</v>
      </c>
      <c r="N57" s="135"/>
      <c r="O57" s="135"/>
      <c r="P57" s="135">
        <f>'将来負担比率（分子）の構造'!M$50</f>
        <v>1046</v>
      </c>
    </row>
    <row r="58" spans="1:16" x14ac:dyDescent="0.15">
      <c r="A58" s="135" t="s">
        <v>34</v>
      </c>
      <c r="B58" s="135"/>
      <c r="C58" s="135"/>
      <c r="D58" s="135">
        <f>'将来負担比率（分子）の構造'!I$49</f>
        <v>7305</v>
      </c>
      <c r="E58" s="135"/>
      <c r="F58" s="135"/>
      <c r="G58" s="135">
        <f>'将来負担比率（分子）の構造'!J$49</f>
        <v>9014</v>
      </c>
      <c r="H58" s="135"/>
      <c r="I58" s="135"/>
      <c r="J58" s="135">
        <f>'将来負担比率（分子）の構造'!K$49</f>
        <v>9870</v>
      </c>
      <c r="K58" s="135"/>
      <c r="L58" s="135"/>
      <c r="M58" s="135">
        <f>'将来負担比率（分子）の構造'!L$49</f>
        <v>7094</v>
      </c>
      <c r="N58" s="135"/>
      <c r="O58" s="135"/>
      <c r="P58" s="135">
        <f>'将来負担比率（分子）の構造'!M$49</f>
        <v>7253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4944</v>
      </c>
      <c r="C62" s="135"/>
      <c r="D62" s="135"/>
      <c r="E62" s="135">
        <f>'将来負担比率（分子）の構造'!J$45</f>
        <v>4678</v>
      </c>
      <c r="F62" s="135"/>
      <c r="G62" s="135"/>
      <c r="H62" s="135">
        <f>'将来負担比率（分子）の構造'!K$45</f>
        <v>4050</v>
      </c>
      <c r="I62" s="135"/>
      <c r="J62" s="135"/>
      <c r="K62" s="135">
        <f>'将来負担比率（分子）の構造'!L$45</f>
        <v>3893</v>
      </c>
      <c r="L62" s="135"/>
      <c r="M62" s="135"/>
      <c r="N62" s="135">
        <f>'将来負担比率（分子）の構造'!M$45</f>
        <v>3703</v>
      </c>
      <c r="O62" s="135"/>
      <c r="P62" s="135"/>
    </row>
    <row r="63" spans="1:16" x14ac:dyDescent="0.15">
      <c r="A63" s="135" t="s">
        <v>28</v>
      </c>
      <c r="B63" s="135">
        <f>'将来負担比率（分子）の構造'!I$44</f>
        <v>2724</v>
      </c>
      <c r="C63" s="135"/>
      <c r="D63" s="135"/>
      <c r="E63" s="135">
        <f>'将来負担比率（分子）の構造'!J$44</f>
        <v>2721</v>
      </c>
      <c r="F63" s="135"/>
      <c r="G63" s="135"/>
      <c r="H63" s="135">
        <f>'将来負担比率（分子）の構造'!K$44</f>
        <v>2586</v>
      </c>
      <c r="I63" s="135"/>
      <c r="J63" s="135"/>
      <c r="K63" s="135">
        <f>'将来負担比率（分子）の構造'!L$44</f>
        <v>2467</v>
      </c>
      <c r="L63" s="135"/>
      <c r="M63" s="135"/>
      <c r="N63" s="135">
        <f>'将来負担比率（分子）の構造'!M$44</f>
        <v>2662</v>
      </c>
      <c r="O63" s="135"/>
      <c r="P63" s="135"/>
    </row>
    <row r="64" spans="1:16" x14ac:dyDescent="0.15">
      <c r="A64" s="135" t="s">
        <v>27</v>
      </c>
      <c r="B64" s="135">
        <f>'将来負担比率（分子）の構造'!I$43</f>
        <v>8374</v>
      </c>
      <c r="C64" s="135"/>
      <c r="D64" s="135"/>
      <c r="E64" s="135">
        <f>'将来負担比率（分子）の構造'!J$43</f>
        <v>8371</v>
      </c>
      <c r="F64" s="135"/>
      <c r="G64" s="135"/>
      <c r="H64" s="135">
        <f>'将来負担比率（分子）の構造'!K$43</f>
        <v>8380</v>
      </c>
      <c r="I64" s="135"/>
      <c r="J64" s="135"/>
      <c r="K64" s="135">
        <f>'将来負担比率（分子）の構造'!L$43</f>
        <v>7722</v>
      </c>
      <c r="L64" s="135"/>
      <c r="M64" s="135"/>
      <c r="N64" s="135">
        <f>'将来負担比率（分子）の構造'!M$43</f>
        <v>7210</v>
      </c>
      <c r="O64" s="135"/>
      <c r="P64" s="135"/>
    </row>
    <row r="65" spans="1:16" x14ac:dyDescent="0.15">
      <c r="A65" s="135" t="s">
        <v>26</v>
      </c>
      <c r="B65" s="135">
        <f>'将来負担比率（分子）の構造'!I$42</f>
        <v>28</v>
      </c>
      <c r="C65" s="135"/>
      <c r="D65" s="135"/>
      <c r="E65" s="135">
        <f>'将来負担比率（分子）の構造'!J$42</f>
        <v>22</v>
      </c>
      <c r="F65" s="135"/>
      <c r="G65" s="135"/>
      <c r="H65" s="135">
        <f>'将来負担比率（分子）の構造'!K$42</f>
        <v>17</v>
      </c>
      <c r="I65" s="135"/>
      <c r="J65" s="135"/>
      <c r="K65" s="135">
        <f>'将来負担比率（分子）の構造'!L$42</f>
        <v>12</v>
      </c>
      <c r="L65" s="135"/>
      <c r="M65" s="135"/>
      <c r="N65" s="135">
        <f>'将来負担比率（分子）の構造'!M$42</f>
        <v>11</v>
      </c>
      <c r="O65" s="135"/>
      <c r="P65" s="135"/>
    </row>
    <row r="66" spans="1:16" x14ac:dyDescent="0.15">
      <c r="A66" s="135" t="s">
        <v>25</v>
      </c>
      <c r="B66" s="135">
        <f>'将来負担比率（分子）の構造'!I$41</f>
        <v>30259</v>
      </c>
      <c r="C66" s="135"/>
      <c r="D66" s="135"/>
      <c r="E66" s="135">
        <f>'将来負担比率（分子）の構造'!J$41</f>
        <v>29993</v>
      </c>
      <c r="F66" s="135"/>
      <c r="G66" s="135"/>
      <c r="H66" s="135">
        <f>'将来負担比率（分子）の構造'!K$41</f>
        <v>30949</v>
      </c>
      <c r="I66" s="135"/>
      <c r="J66" s="135"/>
      <c r="K66" s="135">
        <f>'将来負担比率（分子）の構造'!L$41</f>
        <v>27884</v>
      </c>
      <c r="L66" s="135"/>
      <c r="M66" s="135"/>
      <c r="N66" s="135">
        <f>'将来負担比率（分子）の構造'!M$41</f>
        <v>27291</v>
      </c>
      <c r="O66" s="135"/>
      <c r="P66" s="135"/>
    </row>
    <row r="67" spans="1:16" x14ac:dyDescent="0.15">
      <c r="A67" s="135" t="s">
        <v>63</v>
      </c>
      <c r="B67" s="135" t="e">
        <f>NA()</f>
        <v>#N/A</v>
      </c>
      <c r="C67" s="135">
        <f>IF(ISNUMBER('将来負担比率（分子）の構造'!I$52), IF('将来負担比率（分子）の構造'!I$52 &lt; 0, 0, '将来負担比率（分子）の構造'!I$52), NA())</f>
        <v>12328</v>
      </c>
      <c r="D67" s="135" t="e">
        <f>NA()</f>
        <v>#N/A</v>
      </c>
      <c r="E67" s="135" t="e">
        <f>NA()</f>
        <v>#N/A</v>
      </c>
      <c r="F67" s="135">
        <f>IF(ISNUMBER('将来負担比率（分子）の構造'!J$52), IF('将来負担比率（分子）の構造'!J$52 &lt; 0, 0, '将来負担比率（分子）の構造'!J$52), NA())</f>
        <v>9862</v>
      </c>
      <c r="G67" s="135" t="e">
        <f>NA()</f>
        <v>#N/A</v>
      </c>
      <c r="H67" s="135" t="e">
        <f>NA()</f>
        <v>#N/A</v>
      </c>
      <c r="I67" s="135">
        <f>IF(ISNUMBER('将来負担比率（分子）の構造'!K$52), IF('将来負担比率（分子）の構造'!K$52 &lt; 0, 0, '将来負担比率（分子）の構造'!K$52), NA())</f>
        <v>7718</v>
      </c>
      <c r="J67" s="135" t="e">
        <f>NA()</f>
        <v>#N/A</v>
      </c>
      <c r="K67" s="135" t="e">
        <f>NA()</f>
        <v>#N/A</v>
      </c>
      <c r="L67" s="135">
        <f>IF(ISNUMBER('将来負担比率（分子）の構造'!L$52), IF('将来負担比率（分子）の構造'!L$52 &lt; 0, 0, '将来負担比率（分子）の構造'!L$52), NA())</f>
        <v>6599</v>
      </c>
      <c r="M67" s="135" t="e">
        <f>NA()</f>
        <v>#N/A</v>
      </c>
      <c r="N67" s="135" t="e">
        <f>NA()</f>
        <v>#N/A</v>
      </c>
      <c r="O67" s="135">
        <f>IF(ISNUMBER('将来負担比率（分子）の構造'!M$52), IF('将来負担比率（分子）の構造'!M$52 &lt; 0, 0, '将来負担比率（分子）の構造'!M$52), NA())</f>
        <v>4974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4430464</v>
      </c>
      <c r="S5" s="583"/>
      <c r="T5" s="583"/>
      <c r="U5" s="583"/>
      <c r="V5" s="583"/>
      <c r="W5" s="583"/>
      <c r="X5" s="583"/>
      <c r="Y5" s="584"/>
      <c r="Z5" s="585">
        <v>19.100000000000001</v>
      </c>
      <c r="AA5" s="585"/>
      <c r="AB5" s="585"/>
      <c r="AC5" s="585"/>
      <c r="AD5" s="586">
        <v>4430464</v>
      </c>
      <c r="AE5" s="586"/>
      <c r="AF5" s="586"/>
      <c r="AG5" s="586"/>
      <c r="AH5" s="586"/>
      <c r="AI5" s="586"/>
      <c r="AJ5" s="586"/>
      <c r="AK5" s="586"/>
      <c r="AL5" s="587">
        <v>35.700000000000003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4422527</v>
      </c>
      <c r="BH5" s="594"/>
      <c r="BI5" s="594"/>
      <c r="BJ5" s="594"/>
      <c r="BK5" s="594"/>
      <c r="BL5" s="594"/>
      <c r="BM5" s="594"/>
      <c r="BN5" s="595"/>
      <c r="BO5" s="596">
        <v>99.8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196278</v>
      </c>
      <c r="S6" s="594"/>
      <c r="T6" s="594"/>
      <c r="U6" s="594"/>
      <c r="V6" s="594"/>
      <c r="W6" s="594"/>
      <c r="X6" s="594"/>
      <c r="Y6" s="595"/>
      <c r="Z6" s="596">
        <v>0.8</v>
      </c>
      <c r="AA6" s="596"/>
      <c r="AB6" s="596"/>
      <c r="AC6" s="596"/>
      <c r="AD6" s="597">
        <v>196278</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4422527</v>
      </c>
      <c r="BH6" s="594"/>
      <c r="BI6" s="594"/>
      <c r="BJ6" s="594"/>
      <c r="BK6" s="594"/>
      <c r="BL6" s="594"/>
      <c r="BM6" s="594"/>
      <c r="BN6" s="595"/>
      <c r="BO6" s="596">
        <v>99.8</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176455</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176435</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9561</v>
      </c>
      <c r="S7" s="594"/>
      <c r="T7" s="594"/>
      <c r="U7" s="594"/>
      <c r="V7" s="594"/>
      <c r="W7" s="594"/>
      <c r="X7" s="594"/>
      <c r="Y7" s="595"/>
      <c r="Z7" s="596">
        <v>0</v>
      </c>
      <c r="AA7" s="596"/>
      <c r="AB7" s="596"/>
      <c r="AC7" s="596"/>
      <c r="AD7" s="597">
        <v>9561</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1432943</v>
      </c>
      <c r="BH7" s="594"/>
      <c r="BI7" s="594"/>
      <c r="BJ7" s="594"/>
      <c r="BK7" s="594"/>
      <c r="BL7" s="594"/>
      <c r="BM7" s="594"/>
      <c r="BN7" s="595"/>
      <c r="BO7" s="596">
        <v>32.299999999999997</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3113121</v>
      </c>
      <c r="CS7" s="594"/>
      <c r="CT7" s="594"/>
      <c r="CU7" s="594"/>
      <c r="CV7" s="594"/>
      <c r="CW7" s="594"/>
      <c r="CX7" s="594"/>
      <c r="CY7" s="595"/>
      <c r="CZ7" s="596">
        <v>13.9</v>
      </c>
      <c r="DA7" s="596"/>
      <c r="DB7" s="596"/>
      <c r="DC7" s="596"/>
      <c r="DD7" s="602">
        <v>743621</v>
      </c>
      <c r="DE7" s="594"/>
      <c r="DF7" s="594"/>
      <c r="DG7" s="594"/>
      <c r="DH7" s="594"/>
      <c r="DI7" s="594"/>
      <c r="DJ7" s="594"/>
      <c r="DK7" s="594"/>
      <c r="DL7" s="594"/>
      <c r="DM7" s="594"/>
      <c r="DN7" s="594"/>
      <c r="DO7" s="594"/>
      <c r="DP7" s="595"/>
      <c r="DQ7" s="602">
        <v>1938817</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35300</v>
      </c>
      <c r="S8" s="594"/>
      <c r="T8" s="594"/>
      <c r="U8" s="594"/>
      <c r="V8" s="594"/>
      <c r="W8" s="594"/>
      <c r="X8" s="594"/>
      <c r="Y8" s="595"/>
      <c r="Z8" s="596">
        <v>0.2</v>
      </c>
      <c r="AA8" s="596"/>
      <c r="AB8" s="596"/>
      <c r="AC8" s="596"/>
      <c r="AD8" s="597">
        <v>35300</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52168</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4835727</v>
      </c>
      <c r="CS8" s="594"/>
      <c r="CT8" s="594"/>
      <c r="CU8" s="594"/>
      <c r="CV8" s="594"/>
      <c r="CW8" s="594"/>
      <c r="CX8" s="594"/>
      <c r="CY8" s="595"/>
      <c r="CZ8" s="596">
        <v>21.6</v>
      </c>
      <c r="DA8" s="596"/>
      <c r="DB8" s="596"/>
      <c r="DC8" s="596"/>
      <c r="DD8" s="602">
        <v>27277</v>
      </c>
      <c r="DE8" s="594"/>
      <c r="DF8" s="594"/>
      <c r="DG8" s="594"/>
      <c r="DH8" s="594"/>
      <c r="DI8" s="594"/>
      <c r="DJ8" s="594"/>
      <c r="DK8" s="594"/>
      <c r="DL8" s="594"/>
      <c r="DM8" s="594"/>
      <c r="DN8" s="594"/>
      <c r="DO8" s="594"/>
      <c r="DP8" s="595"/>
      <c r="DQ8" s="602">
        <v>2687967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19208</v>
      </c>
      <c r="S9" s="594"/>
      <c r="T9" s="594"/>
      <c r="U9" s="594"/>
      <c r="V9" s="594"/>
      <c r="W9" s="594"/>
      <c r="X9" s="594"/>
      <c r="Y9" s="595"/>
      <c r="Z9" s="596">
        <v>0.1</v>
      </c>
      <c r="AA9" s="596"/>
      <c r="AB9" s="596"/>
      <c r="AC9" s="596"/>
      <c r="AD9" s="597">
        <v>19208</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1160954</v>
      </c>
      <c r="BH9" s="594"/>
      <c r="BI9" s="594"/>
      <c r="BJ9" s="594"/>
      <c r="BK9" s="594"/>
      <c r="BL9" s="594"/>
      <c r="BM9" s="594"/>
      <c r="BN9" s="595"/>
      <c r="BO9" s="596">
        <v>26.2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2345346</v>
      </c>
      <c r="CS9" s="594"/>
      <c r="CT9" s="594"/>
      <c r="CU9" s="594"/>
      <c r="CV9" s="594"/>
      <c r="CW9" s="594"/>
      <c r="CX9" s="594"/>
      <c r="CY9" s="595"/>
      <c r="CZ9" s="596">
        <v>10.5</v>
      </c>
      <c r="DA9" s="596"/>
      <c r="DB9" s="596"/>
      <c r="DC9" s="596"/>
      <c r="DD9" s="602">
        <v>663332</v>
      </c>
      <c r="DE9" s="594"/>
      <c r="DF9" s="594"/>
      <c r="DG9" s="594"/>
      <c r="DH9" s="594"/>
      <c r="DI9" s="594"/>
      <c r="DJ9" s="594"/>
      <c r="DK9" s="594"/>
      <c r="DL9" s="594"/>
      <c r="DM9" s="594"/>
      <c r="DN9" s="594"/>
      <c r="DO9" s="594"/>
      <c r="DP9" s="595"/>
      <c r="DQ9" s="602">
        <v>1304521</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374867</v>
      </c>
      <c r="S10" s="594"/>
      <c r="T10" s="594"/>
      <c r="U10" s="594"/>
      <c r="V10" s="594"/>
      <c r="W10" s="594"/>
      <c r="X10" s="594"/>
      <c r="Y10" s="595"/>
      <c r="Z10" s="596">
        <v>1.6</v>
      </c>
      <c r="AA10" s="596"/>
      <c r="AB10" s="596"/>
      <c r="AC10" s="596"/>
      <c r="AD10" s="597">
        <v>374867</v>
      </c>
      <c r="AE10" s="597"/>
      <c r="AF10" s="597"/>
      <c r="AG10" s="597"/>
      <c r="AH10" s="597"/>
      <c r="AI10" s="597"/>
      <c r="AJ10" s="597"/>
      <c r="AK10" s="597"/>
      <c r="AL10" s="598">
        <v>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92067</v>
      </c>
      <c r="BH10" s="594"/>
      <c r="BI10" s="594"/>
      <c r="BJ10" s="594"/>
      <c r="BK10" s="594"/>
      <c r="BL10" s="594"/>
      <c r="BM10" s="594"/>
      <c r="BN10" s="595"/>
      <c r="BO10" s="596">
        <v>2.1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49855</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11069</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12760</v>
      </c>
      <c r="S11" s="594"/>
      <c r="T11" s="594"/>
      <c r="U11" s="594"/>
      <c r="V11" s="594"/>
      <c r="W11" s="594"/>
      <c r="X11" s="594"/>
      <c r="Y11" s="595"/>
      <c r="Z11" s="596">
        <v>0.1</v>
      </c>
      <c r="AA11" s="596"/>
      <c r="AB11" s="596"/>
      <c r="AC11" s="596"/>
      <c r="AD11" s="597">
        <v>12760</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127754</v>
      </c>
      <c r="BH11" s="594"/>
      <c r="BI11" s="594"/>
      <c r="BJ11" s="594"/>
      <c r="BK11" s="594"/>
      <c r="BL11" s="594"/>
      <c r="BM11" s="594"/>
      <c r="BN11" s="595"/>
      <c r="BO11" s="596">
        <v>2.9</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1166735</v>
      </c>
      <c r="CS11" s="594"/>
      <c r="CT11" s="594"/>
      <c r="CU11" s="594"/>
      <c r="CV11" s="594"/>
      <c r="CW11" s="594"/>
      <c r="CX11" s="594"/>
      <c r="CY11" s="595"/>
      <c r="CZ11" s="596">
        <v>5.2</v>
      </c>
      <c r="DA11" s="596"/>
      <c r="DB11" s="596"/>
      <c r="DC11" s="596"/>
      <c r="DD11" s="602">
        <v>146325</v>
      </c>
      <c r="DE11" s="594"/>
      <c r="DF11" s="594"/>
      <c r="DG11" s="594"/>
      <c r="DH11" s="594"/>
      <c r="DI11" s="594"/>
      <c r="DJ11" s="594"/>
      <c r="DK11" s="594"/>
      <c r="DL11" s="594"/>
      <c r="DM11" s="594"/>
      <c r="DN11" s="594"/>
      <c r="DO11" s="594"/>
      <c r="DP11" s="595"/>
      <c r="DQ11" s="602">
        <v>616286</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2693975</v>
      </c>
      <c r="BH12" s="594"/>
      <c r="BI12" s="594"/>
      <c r="BJ12" s="594"/>
      <c r="BK12" s="594"/>
      <c r="BL12" s="594"/>
      <c r="BM12" s="594"/>
      <c r="BN12" s="595"/>
      <c r="BO12" s="596">
        <v>60.8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880090</v>
      </c>
      <c r="CS12" s="594"/>
      <c r="CT12" s="594"/>
      <c r="CU12" s="594"/>
      <c r="CV12" s="594"/>
      <c r="CW12" s="594"/>
      <c r="CX12" s="594"/>
      <c r="CY12" s="595"/>
      <c r="CZ12" s="596">
        <v>3.9</v>
      </c>
      <c r="DA12" s="596"/>
      <c r="DB12" s="596"/>
      <c r="DC12" s="596"/>
      <c r="DD12" s="602">
        <v>167957</v>
      </c>
      <c r="DE12" s="594"/>
      <c r="DF12" s="594"/>
      <c r="DG12" s="594"/>
      <c r="DH12" s="594"/>
      <c r="DI12" s="594"/>
      <c r="DJ12" s="594"/>
      <c r="DK12" s="594"/>
      <c r="DL12" s="594"/>
      <c r="DM12" s="594"/>
      <c r="DN12" s="594"/>
      <c r="DO12" s="594"/>
      <c r="DP12" s="595"/>
      <c r="DQ12" s="602">
        <v>335469</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34406</v>
      </c>
      <c r="S13" s="594"/>
      <c r="T13" s="594"/>
      <c r="U13" s="594"/>
      <c r="V13" s="594"/>
      <c r="W13" s="594"/>
      <c r="X13" s="594"/>
      <c r="Y13" s="595"/>
      <c r="Z13" s="596">
        <v>0.1</v>
      </c>
      <c r="AA13" s="596"/>
      <c r="AB13" s="596"/>
      <c r="AC13" s="596"/>
      <c r="AD13" s="597">
        <v>34406</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2668507</v>
      </c>
      <c r="BH13" s="594"/>
      <c r="BI13" s="594"/>
      <c r="BJ13" s="594"/>
      <c r="BK13" s="594"/>
      <c r="BL13" s="594"/>
      <c r="BM13" s="594"/>
      <c r="BN13" s="595"/>
      <c r="BO13" s="596">
        <v>60.2</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1980618</v>
      </c>
      <c r="CS13" s="594"/>
      <c r="CT13" s="594"/>
      <c r="CU13" s="594"/>
      <c r="CV13" s="594"/>
      <c r="CW13" s="594"/>
      <c r="CX13" s="594"/>
      <c r="CY13" s="595"/>
      <c r="CZ13" s="596">
        <v>8.9</v>
      </c>
      <c r="DA13" s="596"/>
      <c r="DB13" s="596"/>
      <c r="DC13" s="596"/>
      <c r="DD13" s="602">
        <v>1078255</v>
      </c>
      <c r="DE13" s="594"/>
      <c r="DF13" s="594"/>
      <c r="DG13" s="594"/>
      <c r="DH13" s="594"/>
      <c r="DI13" s="594"/>
      <c r="DJ13" s="594"/>
      <c r="DK13" s="594"/>
      <c r="DL13" s="594"/>
      <c r="DM13" s="594"/>
      <c r="DN13" s="594"/>
      <c r="DO13" s="594"/>
      <c r="DP13" s="595"/>
      <c r="DQ13" s="602">
        <v>1228762</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84847</v>
      </c>
      <c r="BH14" s="594"/>
      <c r="BI14" s="594"/>
      <c r="BJ14" s="594"/>
      <c r="BK14" s="594"/>
      <c r="BL14" s="594"/>
      <c r="BM14" s="594"/>
      <c r="BN14" s="595"/>
      <c r="BO14" s="596">
        <v>1.9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667060</v>
      </c>
      <c r="CS14" s="594"/>
      <c r="CT14" s="594"/>
      <c r="CU14" s="594"/>
      <c r="CV14" s="594"/>
      <c r="CW14" s="594"/>
      <c r="CX14" s="594"/>
      <c r="CY14" s="595"/>
      <c r="CZ14" s="596">
        <v>3</v>
      </c>
      <c r="DA14" s="596"/>
      <c r="DB14" s="596"/>
      <c r="DC14" s="596"/>
      <c r="DD14" s="602">
        <v>67842</v>
      </c>
      <c r="DE14" s="594"/>
      <c r="DF14" s="594"/>
      <c r="DG14" s="594"/>
      <c r="DH14" s="594"/>
      <c r="DI14" s="594"/>
      <c r="DJ14" s="594"/>
      <c r="DK14" s="594"/>
      <c r="DL14" s="594"/>
      <c r="DM14" s="594"/>
      <c r="DN14" s="594"/>
      <c r="DO14" s="594"/>
      <c r="DP14" s="595"/>
      <c r="DQ14" s="602">
        <v>598804</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10915</v>
      </c>
      <c r="S15" s="594"/>
      <c r="T15" s="594"/>
      <c r="U15" s="594"/>
      <c r="V15" s="594"/>
      <c r="W15" s="594"/>
      <c r="X15" s="594"/>
      <c r="Y15" s="595"/>
      <c r="Z15" s="596">
        <v>0</v>
      </c>
      <c r="AA15" s="596"/>
      <c r="AB15" s="596"/>
      <c r="AC15" s="596"/>
      <c r="AD15" s="597">
        <v>10915</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210762</v>
      </c>
      <c r="BH15" s="594"/>
      <c r="BI15" s="594"/>
      <c r="BJ15" s="594"/>
      <c r="BK15" s="594"/>
      <c r="BL15" s="594"/>
      <c r="BM15" s="594"/>
      <c r="BN15" s="595"/>
      <c r="BO15" s="596">
        <v>4.8</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2903791</v>
      </c>
      <c r="CS15" s="594"/>
      <c r="CT15" s="594"/>
      <c r="CU15" s="594"/>
      <c r="CV15" s="594"/>
      <c r="CW15" s="594"/>
      <c r="CX15" s="594"/>
      <c r="CY15" s="595"/>
      <c r="CZ15" s="596">
        <v>13</v>
      </c>
      <c r="DA15" s="596"/>
      <c r="DB15" s="596"/>
      <c r="DC15" s="596"/>
      <c r="DD15" s="602">
        <v>1578431</v>
      </c>
      <c r="DE15" s="594"/>
      <c r="DF15" s="594"/>
      <c r="DG15" s="594"/>
      <c r="DH15" s="594"/>
      <c r="DI15" s="594"/>
      <c r="DJ15" s="594"/>
      <c r="DK15" s="594"/>
      <c r="DL15" s="594"/>
      <c r="DM15" s="594"/>
      <c r="DN15" s="594"/>
      <c r="DO15" s="594"/>
      <c r="DP15" s="595"/>
      <c r="DQ15" s="602">
        <v>1291147</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8396190</v>
      </c>
      <c r="S16" s="594"/>
      <c r="T16" s="594"/>
      <c r="U16" s="594"/>
      <c r="V16" s="594"/>
      <c r="W16" s="594"/>
      <c r="X16" s="594"/>
      <c r="Y16" s="595"/>
      <c r="Z16" s="596">
        <v>36.1</v>
      </c>
      <c r="AA16" s="596"/>
      <c r="AB16" s="596"/>
      <c r="AC16" s="596"/>
      <c r="AD16" s="597">
        <v>7220950</v>
      </c>
      <c r="AE16" s="597"/>
      <c r="AF16" s="597"/>
      <c r="AG16" s="597"/>
      <c r="AH16" s="597"/>
      <c r="AI16" s="597"/>
      <c r="AJ16" s="597"/>
      <c r="AK16" s="597"/>
      <c r="AL16" s="598">
        <v>58.1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16305</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3943</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7220950</v>
      </c>
      <c r="S17" s="594"/>
      <c r="T17" s="594"/>
      <c r="U17" s="594"/>
      <c r="V17" s="594"/>
      <c r="W17" s="594"/>
      <c r="X17" s="594"/>
      <c r="Y17" s="595"/>
      <c r="Z17" s="596">
        <v>31</v>
      </c>
      <c r="AA17" s="596"/>
      <c r="AB17" s="596"/>
      <c r="AC17" s="596"/>
      <c r="AD17" s="597">
        <v>7220950</v>
      </c>
      <c r="AE17" s="597"/>
      <c r="AF17" s="597"/>
      <c r="AG17" s="597"/>
      <c r="AH17" s="597"/>
      <c r="AI17" s="597"/>
      <c r="AJ17" s="597"/>
      <c r="AK17" s="597"/>
      <c r="AL17" s="598">
        <v>58.1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4220921</v>
      </c>
      <c r="CS17" s="594"/>
      <c r="CT17" s="594"/>
      <c r="CU17" s="594"/>
      <c r="CV17" s="594"/>
      <c r="CW17" s="594"/>
      <c r="CX17" s="594"/>
      <c r="CY17" s="595"/>
      <c r="CZ17" s="596">
        <v>18.899999999999999</v>
      </c>
      <c r="DA17" s="596"/>
      <c r="DB17" s="596"/>
      <c r="DC17" s="596"/>
      <c r="DD17" s="602" t="s">
        <v>221</v>
      </c>
      <c r="DE17" s="594"/>
      <c r="DF17" s="594"/>
      <c r="DG17" s="594"/>
      <c r="DH17" s="594"/>
      <c r="DI17" s="594"/>
      <c r="DJ17" s="594"/>
      <c r="DK17" s="594"/>
      <c r="DL17" s="594"/>
      <c r="DM17" s="594"/>
      <c r="DN17" s="594"/>
      <c r="DO17" s="594"/>
      <c r="DP17" s="595"/>
      <c r="DQ17" s="602">
        <v>4079522</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1175238</v>
      </c>
      <c r="S18" s="594"/>
      <c r="T18" s="594"/>
      <c r="U18" s="594"/>
      <c r="V18" s="594"/>
      <c r="W18" s="594"/>
      <c r="X18" s="594"/>
      <c r="Y18" s="595"/>
      <c r="Z18" s="596">
        <v>5.0999999999999996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7937</v>
      </c>
      <c r="BH19" s="594"/>
      <c r="BI19" s="594"/>
      <c r="BJ19" s="594"/>
      <c r="BK19" s="594"/>
      <c r="BL19" s="594"/>
      <c r="BM19" s="594"/>
      <c r="BN19" s="595"/>
      <c r="BO19" s="596">
        <v>0.2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13519949</v>
      </c>
      <c r="S20" s="594"/>
      <c r="T20" s="594"/>
      <c r="U20" s="594"/>
      <c r="V20" s="594"/>
      <c r="W20" s="594"/>
      <c r="X20" s="594"/>
      <c r="Y20" s="595"/>
      <c r="Z20" s="596">
        <v>58.1</v>
      </c>
      <c r="AA20" s="596"/>
      <c r="AB20" s="596"/>
      <c r="AC20" s="596"/>
      <c r="AD20" s="597">
        <v>12344709</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7937</v>
      </c>
      <c r="BH20" s="594"/>
      <c r="BI20" s="594"/>
      <c r="BJ20" s="594"/>
      <c r="BK20" s="594"/>
      <c r="BL20" s="594"/>
      <c r="BM20" s="594"/>
      <c r="BN20" s="595"/>
      <c r="BO20" s="596">
        <v>0.2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22356024</v>
      </c>
      <c r="CS20" s="594"/>
      <c r="CT20" s="594"/>
      <c r="CU20" s="594"/>
      <c r="CV20" s="594"/>
      <c r="CW20" s="594"/>
      <c r="CX20" s="594"/>
      <c r="CY20" s="595"/>
      <c r="CZ20" s="596">
        <v>100</v>
      </c>
      <c r="DA20" s="596"/>
      <c r="DB20" s="596"/>
      <c r="DC20" s="596"/>
      <c r="DD20" s="602">
        <v>4473040</v>
      </c>
      <c r="DE20" s="594"/>
      <c r="DF20" s="594"/>
      <c r="DG20" s="594"/>
      <c r="DH20" s="594"/>
      <c r="DI20" s="594"/>
      <c r="DJ20" s="594"/>
      <c r="DK20" s="594"/>
      <c r="DL20" s="594"/>
      <c r="DM20" s="594"/>
      <c r="DN20" s="594"/>
      <c r="DO20" s="594"/>
      <c r="DP20" s="595"/>
      <c r="DQ20" s="602">
        <v>14272742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6602</v>
      </c>
      <c r="S21" s="594"/>
      <c r="T21" s="594"/>
      <c r="U21" s="594"/>
      <c r="V21" s="594"/>
      <c r="W21" s="594"/>
      <c r="X21" s="594"/>
      <c r="Y21" s="595"/>
      <c r="Z21" s="596">
        <v>0</v>
      </c>
      <c r="AA21" s="596"/>
      <c r="AB21" s="596"/>
      <c r="AC21" s="596"/>
      <c r="AD21" s="597">
        <v>6602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7937</v>
      </c>
      <c r="BH21" s="594"/>
      <c r="BI21" s="594"/>
      <c r="BJ21" s="594"/>
      <c r="BK21" s="594"/>
      <c r="BL21" s="594"/>
      <c r="BM21" s="594"/>
      <c r="BN21" s="595"/>
      <c r="BO21" s="596">
        <v>0.2</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82799</v>
      </c>
      <c r="S22" s="594"/>
      <c r="T22" s="594"/>
      <c r="U22" s="594"/>
      <c r="V22" s="594"/>
      <c r="W22" s="594"/>
      <c r="X22" s="594"/>
      <c r="Y22" s="595"/>
      <c r="Z22" s="596">
        <v>0.4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644983</v>
      </c>
      <c r="S23" s="594"/>
      <c r="T23" s="594"/>
      <c r="U23" s="594"/>
      <c r="V23" s="594"/>
      <c r="W23" s="594"/>
      <c r="X23" s="594"/>
      <c r="Y23" s="595"/>
      <c r="Z23" s="596">
        <v>2.8</v>
      </c>
      <c r="AA23" s="596"/>
      <c r="AB23" s="596"/>
      <c r="AC23" s="596"/>
      <c r="AD23" s="597">
        <v>15896</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159188</v>
      </c>
      <c r="S24" s="594"/>
      <c r="T24" s="594"/>
      <c r="U24" s="594"/>
      <c r="V24" s="594"/>
      <c r="W24" s="594"/>
      <c r="X24" s="594"/>
      <c r="Y24" s="595"/>
      <c r="Z24" s="596">
        <v>0.7</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9533532</v>
      </c>
      <c r="CS24" s="583"/>
      <c r="CT24" s="583"/>
      <c r="CU24" s="583"/>
      <c r="CV24" s="583"/>
      <c r="CW24" s="583"/>
      <c r="CX24" s="583"/>
      <c r="CY24" s="584"/>
      <c r="CZ24" s="622">
        <v>42.6</v>
      </c>
      <c r="DA24" s="623"/>
      <c r="DB24" s="623"/>
      <c r="DC24" s="624"/>
      <c r="DD24" s="621">
        <v>7465875</v>
      </c>
      <c r="DE24" s="583"/>
      <c r="DF24" s="583"/>
      <c r="DG24" s="583"/>
      <c r="DH24" s="583"/>
      <c r="DI24" s="583"/>
      <c r="DJ24" s="583"/>
      <c r="DK24" s="584"/>
      <c r="DL24" s="621">
        <v>6387775</v>
      </c>
      <c r="DM24" s="583"/>
      <c r="DN24" s="583"/>
      <c r="DO24" s="583"/>
      <c r="DP24" s="583"/>
      <c r="DQ24" s="583"/>
      <c r="DR24" s="583"/>
      <c r="DS24" s="583"/>
      <c r="DT24" s="583"/>
      <c r="DU24" s="583"/>
      <c r="DV24" s="584"/>
      <c r="DW24" s="587">
        <v>48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1711931</v>
      </c>
      <c r="S25" s="594"/>
      <c r="T25" s="594"/>
      <c r="U25" s="594"/>
      <c r="V25" s="594"/>
      <c r="W25" s="594"/>
      <c r="X25" s="594"/>
      <c r="Y25" s="595"/>
      <c r="Z25" s="596">
        <v>7.4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2897015</v>
      </c>
      <c r="CS25" s="625"/>
      <c r="CT25" s="625"/>
      <c r="CU25" s="625"/>
      <c r="CV25" s="625"/>
      <c r="CW25" s="625"/>
      <c r="CX25" s="625"/>
      <c r="CY25" s="626"/>
      <c r="CZ25" s="627">
        <v>13</v>
      </c>
      <c r="DA25" s="628"/>
      <c r="DB25" s="628"/>
      <c r="DC25" s="629"/>
      <c r="DD25" s="602">
        <v>2605261</v>
      </c>
      <c r="DE25" s="625"/>
      <c r="DF25" s="625"/>
      <c r="DG25" s="625"/>
      <c r="DH25" s="625"/>
      <c r="DI25" s="625"/>
      <c r="DJ25" s="625"/>
      <c r="DK25" s="626"/>
      <c r="DL25" s="602">
        <v>2494061</v>
      </c>
      <c r="DM25" s="625"/>
      <c r="DN25" s="625"/>
      <c r="DO25" s="625"/>
      <c r="DP25" s="625"/>
      <c r="DQ25" s="625"/>
      <c r="DR25" s="625"/>
      <c r="DS25" s="625"/>
      <c r="DT25" s="625"/>
      <c r="DU25" s="625"/>
      <c r="DV25" s="626"/>
      <c r="DW25" s="598">
        <v>18.7</v>
      </c>
      <c r="DX25" s="619"/>
      <c r="DY25" s="619"/>
      <c r="DZ25" s="619"/>
      <c r="EA25" s="619"/>
      <c r="EB25" s="619"/>
      <c r="EC25" s="620"/>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1704078</v>
      </c>
      <c r="CS26" s="594"/>
      <c r="CT26" s="594"/>
      <c r="CU26" s="594"/>
      <c r="CV26" s="594"/>
      <c r="CW26" s="594"/>
      <c r="CX26" s="594"/>
      <c r="CY26" s="595"/>
      <c r="CZ26" s="627">
        <v>7.6</v>
      </c>
      <c r="DA26" s="628"/>
      <c r="DB26" s="628"/>
      <c r="DC26" s="629"/>
      <c r="DD26" s="602">
        <v>1570284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280</v>
      </c>
      <c r="C27" s="591"/>
      <c r="D27" s="591"/>
      <c r="E27" s="591"/>
      <c r="F27" s="591"/>
      <c r="G27" s="591"/>
      <c r="H27" s="591"/>
      <c r="I27" s="591"/>
      <c r="J27" s="591"/>
      <c r="K27" s="591"/>
      <c r="L27" s="591"/>
      <c r="M27" s="591"/>
      <c r="N27" s="591"/>
      <c r="O27" s="591"/>
      <c r="P27" s="591"/>
      <c r="Q27" s="592"/>
      <c r="R27" s="593">
        <v>1470478</v>
      </c>
      <c r="S27" s="594"/>
      <c r="T27" s="594"/>
      <c r="U27" s="594"/>
      <c r="V27" s="594"/>
      <c r="W27" s="594"/>
      <c r="X27" s="594"/>
      <c r="Y27" s="595"/>
      <c r="Z27" s="596">
        <v>6.3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4430464</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2417255</v>
      </c>
      <c r="CS27" s="625"/>
      <c r="CT27" s="625"/>
      <c r="CU27" s="625"/>
      <c r="CV27" s="625"/>
      <c r="CW27" s="625"/>
      <c r="CX27" s="625"/>
      <c r="CY27" s="626"/>
      <c r="CZ27" s="627">
        <v>10.8</v>
      </c>
      <c r="DA27" s="628"/>
      <c r="DB27" s="628"/>
      <c r="DC27" s="629"/>
      <c r="DD27" s="602">
        <v>782751</v>
      </c>
      <c r="DE27" s="625"/>
      <c r="DF27" s="625"/>
      <c r="DG27" s="625"/>
      <c r="DH27" s="625"/>
      <c r="DI27" s="625"/>
      <c r="DJ27" s="625"/>
      <c r="DK27" s="626"/>
      <c r="DL27" s="602">
        <v>782301</v>
      </c>
      <c r="DM27" s="625"/>
      <c r="DN27" s="625"/>
      <c r="DO27" s="625"/>
      <c r="DP27" s="625"/>
      <c r="DQ27" s="625"/>
      <c r="DR27" s="625"/>
      <c r="DS27" s="625"/>
      <c r="DT27" s="625"/>
      <c r="DU27" s="625"/>
      <c r="DV27" s="626"/>
      <c r="DW27" s="598">
        <v>5.9</v>
      </c>
      <c r="DX27" s="619"/>
      <c r="DY27" s="619"/>
      <c r="DZ27" s="619"/>
      <c r="EA27" s="619"/>
      <c r="EB27" s="619"/>
      <c r="EC27" s="620"/>
    </row>
    <row r="28" spans="2:133" ht="11.25" customHeight="1" x14ac:dyDescent="0.15">
      <c r="B28" s="590" t="s">
        <v>283</v>
      </c>
      <c r="C28" s="591"/>
      <c r="D28" s="591"/>
      <c r="E28" s="591"/>
      <c r="F28" s="591"/>
      <c r="G28" s="591"/>
      <c r="H28" s="591"/>
      <c r="I28" s="591"/>
      <c r="J28" s="591"/>
      <c r="K28" s="591"/>
      <c r="L28" s="591"/>
      <c r="M28" s="591"/>
      <c r="N28" s="591"/>
      <c r="O28" s="591"/>
      <c r="P28" s="591"/>
      <c r="Q28" s="592"/>
      <c r="R28" s="593">
        <v>107487</v>
      </c>
      <c r="S28" s="594"/>
      <c r="T28" s="594"/>
      <c r="U28" s="594"/>
      <c r="V28" s="594"/>
      <c r="W28" s="594"/>
      <c r="X28" s="594"/>
      <c r="Y28" s="595"/>
      <c r="Z28" s="596">
        <v>0.5</v>
      </c>
      <c r="AA28" s="596"/>
      <c r="AB28" s="596"/>
      <c r="AC28" s="596"/>
      <c r="AD28" s="597">
        <v>49575</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4219262</v>
      </c>
      <c r="CS28" s="594"/>
      <c r="CT28" s="594"/>
      <c r="CU28" s="594"/>
      <c r="CV28" s="594"/>
      <c r="CW28" s="594"/>
      <c r="CX28" s="594"/>
      <c r="CY28" s="595"/>
      <c r="CZ28" s="627">
        <v>18.899999999999999</v>
      </c>
      <c r="DA28" s="628"/>
      <c r="DB28" s="628"/>
      <c r="DC28" s="629"/>
      <c r="DD28" s="602">
        <v>4077863</v>
      </c>
      <c r="DE28" s="594"/>
      <c r="DF28" s="594"/>
      <c r="DG28" s="594"/>
      <c r="DH28" s="594"/>
      <c r="DI28" s="594"/>
      <c r="DJ28" s="594"/>
      <c r="DK28" s="595"/>
      <c r="DL28" s="602">
        <v>3111413</v>
      </c>
      <c r="DM28" s="594"/>
      <c r="DN28" s="594"/>
      <c r="DO28" s="594"/>
      <c r="DP28" s="594"/>
      <c r="DQ28" s="594"/>
      <c r="DR28" s="594"/>
      <c r="DS28" s="594"/>
      <c r="DT28" s="594"/>
      <c r="DU28" s="594"/>
      <c r="DV28" s="595"/>
      <c r="DW28" s="598">
        <v>23.4</v>
      </c>
      <c r="DX28" s="619"/>
      <c r="DY28" s="619"/>
      <c r="DZ28" s="619"/>
      <c r="EA28" s="619"/>
      <c r="EB28" s="619"/>
      <c r="EC28" s="620"/>
    </row>
    <row r="29" spans="2:133" ht="11.25" customHeight="1" x14ac:dyDescent="0.15">
      <c r="B29" s="590" t="s">
        <v>285</v>
      </c>
      <c r="C29" s="591"/>
      <c r="D29" s="591"/>
      <c r="E29" s="591"/>
      <c r="F29" s="591"/>
      <c r="G29" s="591"/>
      <c r="H29" s="591"/>
      <c r="I29" s="591"/>
      <c r="J29" s="591"/>
      <c r="K29" s="591"/>
      <c r="L29" s="591"/>
      <c r="M29" s="591"/>
      <c r="N29" s="591"/>
      <c r="O29" s="591"/>
      <c r="P29" s="591"/>
      <c r="Q29" s="592"/>
      <c r="R29" s="593">
        <v>43384</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4219044</v>
      </c>
      <c r="CS29" s="625"/>
      <c r="CT29" s="625"/>
      <c r="CU29" s="625"/>
      <c r="CV29" s="625"/>
      <c r="CW29" s="625"/>
      <c r="CX29" s="625"/>
      <c r="CY29" s="626"/>
      <c r="CZ29" s="627">
        <v>18.899999999999999</v>
      </c>
      <c r="DA29" s="628"/>
      <c r="DB29" s="628"/>
      <c r="DC29" s="629"/>
      <c r="DD29" s="602">
        <v>4077645</v>
      </c>
      <c r="DE29" s="625"/>
      <c r="DF29" s="625"/>
      <c r="DG29" s="625"/>
      <c r="DH29" s="625"/>
      <c r="DI29" s="625"/>
      <c r="DJ29" s="625"/>
      <c r="DK29" s="626"/>
      <c r="DL29" s="602">
        <v>3111195</v>
      </c>
      <c r="DM29" s="625"/>
      <c r="DN29" s="625"/>
      <c r="DO29" s="625"/>
      <c r="DP29" s="625"/>
      <c r="DQ29" s="625"/>
      <c r="DR29" s="625"/>
      <c r="DS29" s="625"/>
      <c r="DT29" s="625"/>
      <c r="DU29" s="625"/>
      <c r="DV29" s="626"/>
      <c r="DW29" s="598">
        <v>23.4</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562229</v>
      </c>
      <c r="S30" s="594"/>
      <c r="T30" s="594"/>
      <c r="U30" s="594"/>
      <c r="V30" s="594"/>
      <c r="W30" s="594"/>
      <c r="X30" s="594"/>
      <c r="Y30" s="595"/>
      <c r="Z30" s="596">
        <v>2.4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98.5</v>
      </c>
      <c r="BH30" s="652"/>
      <c r="BI30" s="652"/>
      <c r="BJ30" s="652"/>
      <c r="BK30" s="652"/>
      <c r="BL30" s="652"/>
      <c r="BM30" s="588">
        <v>93.9</v>
      </c>
      <c r="BN30" s="652"/>
      <c r="BO30" s="652"/>
      <c r="BP30" s="652"/>
      <c r="BQ30" s="653"/>
      <c r="BR30" s="651">
        <v>98.5</v>
      </c>
      <c r="BS30" s="652"/>
      <c r="BT30" s="652"/>
      <c r="BU30" s="652"/>
      <c r="BV30" s="652"/>
      <c r="BW30" s="652"/>
      <c r="BX30" s="588">
        <v>93.6</v>
      </c>
      <c r="BY30" s="652"/>
      <c r="BZ30" s="652"/>
      <c r="CA30" s="652"/>
      <c r="CB30" s="653"/>
      <c r="CD30" s="656"/>
      <c r="CE30" s="657"/>
      <c r="CF30" s="607" t="s">
        <v>293</v>
      </c>
      <c r="CG30" s="608"/>
      <c r="CH30" s="608"/>
      <c r="CI30" s="608"/>
      <c r="CJ30" s="608"/>
      <c r="CK30" s="608"/>
      <c r="CL30" s="608"/>
      <c r="CM30" s="608"/>
      <c r="CN30" s="608"/>
      <c r="CO30" s="608"/>
      <c r="CP30" s="608"/>
      <c r="CQ30" s="609"/>
      <c r="CR30" s="593">
        <v>3888313</v>
      </c>
      <c r="CS30" s="594"/>
      <c r="CT30" s="594"/>
      <c r="CU30" s="594"/>
      <c r="CV30" s="594"/>
      <c r="CW30" s="594"/>
      <c r="CX30" s="594"/>
      <c r="CY30" s="595"/>
      <c r="CZ30" s="627">
        <v>17.399999999999999</v>
      </c>
      <c r="DA30" s="628"/>
      <c r="DB30" s="628"/>
      <c r="DC30" s="629"/>
      <c r="DD30" s="602">
        <v>3746914</v>
      </c>
      <c r="DE30" s="594"/>
      <c r="DF30" s="594"/>
      <c r="DG30" s="594"/>
      <c r="DH30" s="594"/>
      <c r="DI30" s="594"/>
      <c r="DJ30" s="594"/>
      <c r="DK30" s="595"/>
      <c r="DL30" s="602">
        <v>2780464</v>
      </c>
      <c r="DM30" s="594"/>
      <c r="DN30" s="594"/>
      <c r="DO30" s="594"/>
      <c r="DP30" s="594"/>
      <c r="DQ30" s="594"/>
      <c r="DR30" s="594"/>
      <c r="DS30" s="594"/>
      <c r="DT30" s="594"/>
      <c r="DU30" s="594"/>
      <c r="DV30" s="595"/>
      <c r="DW30" s="598">
        <v>20.9</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633049</v>
      </c>
      <c r="S31" s="594"/>
      <c r="T31" s="594"/>
      <c r="U31" s="594"/>
      <c r="V31" s="594"/>
      <c r="W31" s="594"/>
      <c r="X31" s="594"/>
      <c r="Y31" s="595"/>
      <c r="Z31" s="596">
        <v>2.7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94.1</v>
      </c>
      <c r="BN31" s="649"/>
      <c r="BO31" s="649"/>
      <c r="BP31" s="649"/>
      <c r="BQ31" s="650"/>
      <c r="BR31" s="648">
        <v>98.6</v>
      </c>
      <c r="BS31" s="625"/>
      <c r="BT31" s="625"/>
      <c r="BU31" s="625"/>
      <c r="BV31" s="625"/>
      <c r="BW31" s="625"/>
      <c r="BX31" s="599">
        <v>94.1</v>
      </c>
      <c r="BY31" s="649"/>
      <c r="BZ31" s="649"/>
      <c r="CA31" s="649"/>
      <c r="CB31" s="650"/>
      <c r="CD31" s="656"/>
      <c r="CE31" s="657"/>
      <c r="CF31" s="607" t="s">
        <v>297</v>
      </c>
      <c r="CG31" s="608"/>
      <c r="CH31" s="608"/>
      <c r="CI31" s="608"/>
      <c r="CJ31" s="608"/>
      <c r="CK31" s="608"/>
      <c r="CL31" s="608"/>
      <c r="CM31" s="608"/>
      <c r="CN31" s="608"/>
      <c r="CO31" s="608"/>
      <c r="CP31" s="608"/>
      <c r="CQ31" s="609"/>
      <c r="CR31" s="593">
        <v>330731</v>
      </c>
      <c r="CS31" s="625"/>
      <c r="CT31" s="625"/>
      <c r="CU31" s="625"/>
      <c r="CV31" s="625"/>
      <c r="CW31" s="625"/>
      <c r="CX31" s="625"/>
      <c r="CY31" s="626"/>
      <c r="CZ31" s="627">
        <v>1.5</v>
      </c>
      <c r="DA31" s="628"/>
      <c r="DB31" s="628"/>
      <c r="DC31" s="629"/>
      <c r="DD31" s="602">
        <v>330731</v>
      </c>
      <c r="DE31" s="625"/>
      <c r="DF31" s="625"/>
      <c r="DG31" s="625"/>
      <c r="DH31" s="625"/>
      <c r="DI31" s="625"/>
      <c r="DJ31" s="625"/>
      <c r="DK31" s="626"/>
      <c r="DL31" s="602">
        <v>330731</v>
      </c>
      <c r="DM31" s="625"/>
      <c r="DN31" s="625"/>
      <c r="DO31" s="625"/>
      <c r="DP31" s="625"/>
      <c r="DQ31" s="625"/>
      <c r="DR31" s="625"/>
      <c r="DS31" s="625"/>
      <c r="DT31" s="625"/>
      <c r="DU31" s="625"/>
      <c r="DV31" s="626"/>
      <c r="DW31" s="598">
        <v>2.5</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1019257</v>
      </c>
      <c r="S32" s="594"/>
      <c r="T32" s="594"/>
      <c r="U32" s="594"/>
      <c r="V32" s="594"/>
      <c r="W32" s="594"/>
      <c r="X32" s="594"/>
      <c r="Y32" s="595"/>
      <c r="Z32" s="596">
        <v>4.4000000000000004</v>
      </c>
      <c r="AA32" s="596"/>
      <c r="AB32" s="596"/>
      <c r="AC32" s="596"/>
      <c r="AD32" s="597">
        <v>7316</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98.4</v>
      </c>
      <c r="BH32" s="661"/>
      <c r="BI32" s="661"/>
      <c r="BJ32" s="661"/>
      <c r="BK32" s="661"/>
      <c r="BL32" s="661"/>
      <c r="BM32" s="662">
        <v>93.3</v>
      </c>
      <c r="BN32" s="661"/>
      <c r="BO32" s="661"/>
      <c r="BP32" s="661"/>
      <c r="BQ32" s="663"/>
      <c r="BR32" s="660">
        <v>98.3</v>
      </c>
      <c r="BS32" s="661"/>
      <c r="BT32" s="661"/>
      <c r="BU32" s="661"/>
      <c r="BV32" s="661"/>
      <c r="BW32" s="661"/>
      <c r="BX32" s="662">
        <v>92.9</v>
      </c>
      <c r="BY32" s="661"/>
      <c r="BZ32" s="661"/>
      <c r="CA32" s="661"/>
      <c r="CB32" s="663"/>
      <c r="CD32" s="658"/>
      <c r="CE32" s="659"/>
      <c r="CF32" s="607" t="s">
        <v>300</v>
      </c>
      <c r="CG32" s="608"/>
      <c r="CH32" s="608"/>
      <c r="CI32" s="608"/>
      <c r="CJ32" s="608"/>
      <c r="CK32" s="608"/>
      <c r="CL32" s="608"/>
      <c r="CM32" s="608"/>
      <c r="CN32" s="608"/>
      <c r="CO32" s="608"/>
      <c r="CP32" s="608"/>
      <c r="CQ32" s="609"/>
      <c r="CR32" s="593">
        <v>218</v>
      </c>
      <c r="CS32" s="594"/>
      <c r="CT32" s="594"/>
      <c r="CU32" s="594"/>
      <c r="CV32" s="594"/>
      <c r="CW32" s="594"/>
      <c r="CX32" s="594"/>
      <c r="CY32" s="595"/>
      <c r="CZ32" s="627">
        <v>0</v>
      </c>
      <c r="DA32" s="628"/>
      <c r="DB32" s="628"/>
      <c r="DC32" s="629"/>
      <c r="DD32" s="602">
        <v>218</v>
      </c>
      <c r="DE32" s="594"/>
      <c r="DF32" s="594"/>
      <c r="DG32" s="594"/>
      <c r="DH32" s="594"/>
      <c r="DI32" s="594"/>
      <c r="DJ32" s="594"/>
      <c r="DK32" s="595"/>
      <c r="DL32" s="602">
        <v>218</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3294900</v>
      </c>
      <c r="S33" s="594"/>
      <c r="T33" s="594"/>
      <c r="U33" s="594"/>
      <c r="V33" s="594"/>
      <c r="W33" s="594"/>
      <c r="X33" s="594"/>
      <c r="Y33" s="595"/>
      <c r="Z33" s="596">
        <v>14.2</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8333147</v>
      </c>
      <c r="CS33" s="625"/>
      <c r="CT33" s="625"/>
      <c r="CU33" s="625"/>
      <c r="CV33" s="625"/>
      <c r="CW33" s="625"/>
      <c r="CX33" s="625"/>
      <c r="CY33" s="626"/>
      <c r="CZ33" s="627">
        <v>37.299999999999997</v>
      </c>
      <c r="DA33" s="628"/>
      <c r="DB33" s="628"/>
      <c r="DC33" s="629"/>
      <c r="DD33" s="602">
        <v>5746524</v>
      </c>
      <c r="DE33" s="625"/>
      <c r="DF33" s="625"/>
      <c r="DG33" s="625"/>
      <c r="DH33" s="625"/>
      <c r="DI33" s="625"/>
      <c r="DJ33" s="625"/>
      <c r="DK33" s="626"/>
      <c r="DL33" s="602">
        <v>4928718</v>
      </c>
      <c r="DM33" s="625"/>
      <c r="DN33" s="625"/>
      <c r="DO33" s="625"/>
      <c r="DP33" s="625"/>
      <c r="DQ33" s="625"/>
      <c r="DR33" s="625"/>
      <c r="DS33" s="625"/>
      <c r="DT33" s="625"/>
      <c r="DU33" s="625"/>
      <c r="DV33" s="626"/>
      <c r="DW33" s="598">
        <v>37</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3198966</v>
      </c>
      <c r="CS34" s="594"/>
      <c r="CT34" s="594"/>
      <c r="CU34" s="594"/>
      <c r="CV34" s="594"/>
      <c r="CW34" s="594"/>
      <c r="CX34" s="594"/>
      <c r="CY34" s="595"/>
      <c r="CZ34" s="627">
        <v>14.3</v>
      </c>
      <c r="DA34" s="628"/>
      <c r="DB34" s="628"/>
      <c r="DC34" s="629"/>
      <c r="DD34" s="602">
        <v>1838311</v>
      </c>
      <c r="DE34" s="594"/>
      <c r="DF34" s="594"/>
      <c r="DG34" s="594"/>
      <c r="DH34" s="594"/>
      <c r="DI34" s="594"/>
      <c r="DJ34" s="594"/>
      <c r="DK34" s="595"/>
      <c r="DL34" s="602">
        <v>1438587</v>
      </c>
      <c r="DM34" s="594"/>
      <c r="DN34" s="594"/>
      <c r="DO34" s="594"/>
      <c r="DP34" s="594"/>
      <c r="DQ34" s="594"/>
      <c r="DR34" s="594"/>
      <c r="DS34" s="594"/>
      <c r="DT34" s="594"/>
      <c r="DU34" s="594"/>
      <c r="DV34" s="595"/>
      <c r="DW34" s="598">
        <v>10.8</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897500</v>
      </c>
      <c r="S35" s="594"/>
      <c r="T35" s="594"/>
      <c r="U35" s="594"/>
      <c r="V35" s="594"/>
      <c r="W35" s="594"/>
      <c r="X35" s="594"/>
      <c r="Y35" s="595"/>
      <c r="Z35" s="596">
        <v>3.9</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2736610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148234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63309</v>
      </c>
      <c r="CS35" s="625"/>
      <c r="CT35" s="625"/>
      <c r="CU35" s="625"/>
      <c r="CV35" s="625"/>
      <c r="CW35" s="625"/>
      <c r="CX35" s="625"/>
      <c r="CY35" s="626"/>
      <c r="CZ35" s="627">
        <v>0.3</v>
      </c>
      <c r="DA35" s="628"/>
      <c r="DB35" s="628"/>
      <c r="DC35" s="629"/>
      <c r="DD35" s="602">
        <v>60621</v>
      </c>
      <c r="DE35" s="625"/>
      <c r="DF35" s="625"/>
      <c r="DG35" s="625"/>
      <c r="DH35" s="625"/>
      <c r="DI35" s="625"/>
      <c r="DJ35" s="625"/>
      <c r="DK35" s="626"/>
      <c r="DL35" s="602">
        <v>60621</v>
      </c>
      <c r="DM35" s="625"/>
      <c r="DN35" s="625"/>
      <c r="DO35" s="625"/>
      <c r="DP35" s="625"/>
      <c r="DQ35" s="625"/>
      <c r="DR35" s="625"/>
      <c r="DS35" s="625"/>
      <c r="DT35" s="625"/>
      <c r="DU35" s="625"/>
      <c r="DV35" s="626"/>
      <c r="DW35" s="598">
        <v>0.5</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23256236</v>
      </c>
      <c r="S36" s="666"/>
      <c r="T36" s="666"/>
      <c r="U36" s="666"/>
      <c r="V36" s="666"/>
      <c r="W36" s="666"/>
      <c r="X36" s="666"/>
      <c r="Y36" s="667"/>
      <c r="Z36" s="668">
        <v>100</v>
      </c>
      <c r="AA36" s="668"/>
      <c r="AB36" s="668"/>
      <c r="AC36" s="668"/>
      <c r="AD36" s="669">
        <v>12424098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717328</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102902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2462783</v>
      </c>
      <c r="CS36" s="594"/>
      <c r="CT36" s="594"/>
      <c r="CU36" s="594"/>
      <c r="CV36" s="594"/>
      <c r="CW36" s="594"/>
      <c r="CX36" s="594"/>
      <c r="CY36" s="595"/>
      <c r="CZ36" s="627">
        <v>11</v>
      </c>
      <c r="DA36" s="628"/>
      <c r="DB36" s="628"/>
      <c r="DC36" s="629"/>
      <c r="DD36" s="602">
        <v>1891230</v>
      </c>
      <c r="DE36" s="594"/>
      <c r="DF36" s="594"/>
      <c r="DG36" s="594"/>
      <c r="DH36" s="594"/>
      <c r="DI36" s="594"/>
      <c r="DJ36" s="594"/>
      <c r="DK36" s="595"/>
      <c r="DL36" s="602">
        <v>1548838</v>
      </c>
      <c r="DM36" s="594"/>
      <c r="DN36" s="594"/>
      <c r="DO36" s="594"/>
      <c r="DP36" s="594"/>
      <c r="DQ36" s="594"/>
      <c r="DR36" s="594"/>
      <c r="DS36" s="594"/>
      <c r="DT36" s="594"/>
      <c r="DU36" s="594"/>
      <c r="DV36" s="595"/>
      <c r="DW36" s="598">
        <v>11.6</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v>593947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4604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805922</v>
      </c>
      <c r="CS37" s="625"/>
      <c r="CT37" s="625"/>
      <c r="CU37" s="625"/>
      <c r="CV37" s="625"/>
      <c r="CW37" s="625"/>
      <c r="CX37" s="625"/>
      <c r="CY37" s="626"/>
      <c r="CZ37" s="627">
        <v>3.6</v>
      </c>
      <c r="DA37" s="628"/>
      <c r="DB37" s="628"/>
      <c r="DC37" s="629"/>
      <c r="DD37" s="602">
        <v>775402</v>
      </c>
      <c r="DE37" s="625"/>
      <c r="DF37" s="625"/>
      <c r="DG37" s="625"/>
      <c r="DH37" s="625"/>
      <c r="DI37" s="625"/>
      <c r="DJ37" s="625"/>
      <c r="DK37" s="626"/>
      <c r="DL37" s="602">
        <v>749484</v>
      </c>
      <c r="DM37" s="625"/>
      <c r="DN37" s="625"/>
      <c r="DO37" s="625"/>
      <c r="DP37" s="625"/>
      <c r="DQ37" s="625"/>
      <c r="DR37" s="625"/>
      <c r="DS37" s="625"/>
      <c r="DT37" s="625"/>
      <c r="DU37" s="625"/>
      <c r="DV37" s="626"/>
      <c r="DW37" s="598">
        <v>5.6</v>
      </c>
      <c r="DX37" s="619"/>
      <c r="DY37" s="619"/>
      <c r="DZ37" s="619"/>
      <c r="EA37" s="619"/>
      <c r="EB37" s="619"/>
      <c r="EC37" s="620"/>
    </row>
    <row r="38" spans="2:133" ht="11.25" customHeight="1" x14ac:dyDescent="0.15">
      <c r="AQ38" s="672" t="s">
        <v>318</v>
      </c>
      <c r="AR38" s="673"/>
      <c r="AS38" s="673"/>
      <c r="AT38" s="673"/>
      <c r="AU38" s="673"/>
      <c r="AV38" s="673"/>
      <c r="AW38" s="673"/>
      <c r="AX38" s="673"/>
      <c r="AY38" s="674"/>
      <c r="AZ38" s="593">
        <v>25804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7829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2116844</v>
      </c>
      <c r="CS38" s="594"/>
      <c r="CT38" s="594"/>
      <c r="CU38" s="594"/>
      <c r="CV38" s="594"/>
      <c r="CW38" s="594"/>
      <c r="CX38" s="594"/>
      <c r="CY38" s="595"/>
      <c r="CZ38" s="627">
        <v>9.5</v>
      </c>
      <c r="DA38" s="628"/>
      <c r="DB38" s="628"/>
      <c r="DC38" s="629"/>
      <c r="DD38" s="602">
        <v>1937442</v>
      </c>
      <c r="DE38" s="594"/>
      <c r="DF38" s="594"/>
      <c r="DG38" s="594"/>
      <c r="DH38" s="594"/>
      <c r="DI38" s="594"/>
      <c r="DJ38" s="594"/>
      <c r="DK38" s="595"/>
      <c r="DL38" s="602">
        <v>1880672</v>
      </c>
      <c r="DM38" s="594"/>
      <c r="DN38" s="594"/>
      <c r="DO38" s="594"/>
      <c r="DP38" s="594"/>
      <c r="DQ38" s="594"/>
      <c r="DR38" s="594"/>
      <c r="DS38" s="594"/>
      <c r="DT38" s="594"/>
      <c r="DU38" s="594"/>
      <c r="DV38" s="595"/>
      <c r="DW38" s="598">
        <v>14.1</v>
      </c>
      <c r="DX38" s="619"/>
      <c r="DY38" s="619"/>
      <c r="DZ38" s="619"/>
      <c r="EA38" s="619"/>
      <c r="EB38" s="619"/>
      <c r="EC38" s="620"/>
    </row>
    <row r="39" spans="2:133" ht="11.25" customHeight="1" x14ac:dyDescent="0.15">
      <c r="AQ39" s="672" t="s">
        <v>321</v>
      </c>
      <c r="AR39" s="673"/>
      <c r="AS39" s="673"/>
      <c r="AT39" s="673"/>
      <c r="AU39" s="673"/>
      <c r="AV39" s="673"/>
      <c r="AW39" s="673"/>
      <c r="AX39" s="673"/>
      <c r="AY39" s="674"/>
      <c r="AZ39" s="593">
        <v>16988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115865</v>
      </c>
      <c r="CS39" s="625"/>
      <c r="CT39" s="625"/>
      <c r="CU39" s="625"/>
      <c r="CV39" s="625"/>
      <c r="CW39" s="625"/>
      <c r="CX39" s="625"/>
      <c r="CY39" s="626"/>
      <c r="CZ39" s="627">
        <v>0.5</v>
      </c>
      <c r="DA39" s="628"/>
      <c r="DB39" s="628"/>
      <c r="DC39" s="629"/>
      <c r="DD39" s="602" t="s">
        <v>113</v>
      </c>
      <c r="DE39" s="625"/>
      <c r="DF39" s="625"/>
      <c r="DG39" s="625"/>
      <c r="DH39" s="625"/>
      <c r="DI39" s="625"/>
      <c r="DJ39" s="625"/>
      <c r="DK39" s="626"/>
      <c r="DL39" s="602" t="s">
        <v>113</v>
      </c>
      <c r="DM39" s="625"/>
      <c r="DN39" s="625"/>
      <c r="DO39" s="625"/>
      <c r="DP39" s="625"/>
      <c r="DQ39" s="625"/>
      <c r="DR39" s="625"/>
      <c r="DS39" s="625"/>
      <c r="DT39" s="625"/>
      <c r="DU39" s="625"/>
      <c r="DV39" s="626"/>
      <c r="DW39" s="598" t="s">
        <v>113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232212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375380</v>
      </c>
      <c r="CS40" s="594"/>
      <c r="CT40" s="594"/>
      <c r="CU40" s="594"/>
      <c r="CV40" s="594"/>
      <c r="CW40" s="594"/>
      <c r="CX40" s="594"/>
      <c r="CY40" s="595"/>
      <c r="CZ40" s="627">
        <v>1.7</v>
      </c>
      <c r="DA40" s="628"/>
      <c r="DB40" s="628"/>
      <c r="DC40" s="629"/>
      <c r="DD40" s="602">
        <v>18920</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1150331</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4489345</v>
      </c>
      <c r="CS42" s="594"/>
      <c r="CT42" s="594"/>
      <c r="CU42" s="594"/>
      <c r="CV42" s="594"/>
      <c r="CW42" s="594"/>
      <c r="CX42" s="594"/>
      <c r="CY42" s="595"/>
      <c r="CZ42" s="627">
        <v>20.100000000000001</v>
      </c>
      <c r="DA42" s="676"/>
      <c r="DB42" s="676"/>
      <c r="DC42" s="677"/>
      <c r="DD42" s="602">
        <v>1060343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138124</v>
      </c>
      <c r="CS43" s="625"/>
      <c r="CT43" s="625"/>
      <c r="CU43" s="625"/>
      <c r="CV43" s="625"/>
      <c r="CW43" s="625"/>
      <c r="CX43" s="625"/>
      <c r="CY43" s="626"/>
      <c r="CZ43" s="627">
        <v>0.6</v>
      </c>
      <c r="DA43" s="628"/>
      <c r="DB43" s="628"/>
      <c r="DC43" s="629"/>
      <c r="DD43" s="602">
        <v>138124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4473040</v>
      </c>
      <c r="CS44" s="594"/>
      <c r="CT44" s="594"/>
      <c r="CU44" s="594"/>
      <c r="CV44" s="594"/>
      <c r="CW44" s="594"/>
      <c r="CX44" s="594"/>
      <c r="CY44" s="595"/>
      <c r="CZ44" s="627">
        <v>20</v>
      </c>
      <c r="DA44" s="676"/>
      <c r="DB44" s="676"/>
      <c r="DC44" s="677"/>
      <c r="DD44" s="602">
        <v>1056400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1518619</v>
      </c>
      <c r="CS45" s="625"/>
      <c r="CT45" s="625"/>
      <c r="CU45" s="625"/>
      <c r="CV45" s="625"/>
      <c r="CW45" s="625"/>
      <c r="CX45" s="625"/>
      <c r="CY45" s="626"/>
      <c r="CZ45" s="627">
        <v>6.8</v>
      </c>
      <c r="DA45" s="628"/>
      <c r="DB45" s="628"/>
      <c r="DC45" s="629"/>
      <c r="DD45" s="602">
        <v>304954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2878039</v>
      </c>
      <c r="CS46" s="594"/>
      <c r="CT46" s="594"/>
      <c r="CU46" s="594"/>
      <c r="CV46" s="594"/>
      <c r="CW46" s="594"/>
      <c r="CX46" s="594"/>
      <c r="CY46" s="595"/>
      <c r="CZ46" s="627">
        <v>12.9</v>
      </c>
      <c r="DA46" s="676"/>
      <c r="DB46" s="676"/>
      <c r="DC46" s="677"/>
      <c r="DD46" s="602">
        <v>701809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16305</v>
      </c>
      <c r="CS47" s="625"/>
      <c r="CT47" s="625"/>
      <c r="CU47" s="625"/>
      <c r="CV47" s="625"/>
      <c r="CW47" s="625"/>
      <c r="CX47" s="625"/>
      <c r="CY47" s="626"/>
      <c r="CZ47" s="627">
        <v>0.1</v>
      </c>
      <c r="DA47" s="628"/>
      <c r="DB47" s="628"/>
      <c r="DC47" s="629"/>
      <c r="DD47" s="602">
        <v>3943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113</v>
      </c>
      <c r="CS48" s="594"/>
      <c r="CT48" s="594"/>
      <c r="CU48" s="594"/>
      <c r="CV48" s="594"/>
      <c r="CW48" s="594"/>
      <c r="CX48" s="594"/>
      <c r="CY48" s="595"/>
      <c r="CZ48" s="627" t="s">
        <v>113</v>
      </c>
      <c r="DA48" s="676"/>
      <c r="DB48" s="676"/>
      <c r="DC48" s="677"/>
      <c r="DD48" s="602" t="s">
        <v>113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22356024</v>
      </c>
      <c r="CS49" s="661"/>
      <c r="CT49" s="661"/>
      <c r="CU49" s="661"/>
      <c r="CV49" s="661"/>
      <c r="CW49" s="661"/>
      <c r="CX49" s="661"/>
      <c r="CY49" s="688"/>
      <c r="CZ49" s="689">
        <v>100</v>
      </c>
      <c r="DA49" s="690"/>
      <c r="DB49" s="690"/>
      <c r="DC49" s="691"/>
      <c r="DD49" s="692">
        <v>14272742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Z103" sqref="A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23240</v>
      </c>
      <c r="R7" s="723"/>
      <c r="S7" s="723"/>
      <c r="T7" s="723"/>
      <c r="U7" s="723"/>
      <c r="V7" s="723">
        <v>22354</v>
      </c>
      <c r="W7" s="723"/>
      <c r="X7" s="723"/>
      <c r="Y7" s="723"/>
      <c r="Z7" s="723"/>
      <c r="AA7" s="723">
        <v>886</v>
      </c>
      <c r="AB7" s="723"/>
      <c r="AC7" s="723"/>
      <c r="AD7" s="723"/>
      <c r="AE7" s="724"/>
      <c r="AF7" s="725">
        <v>608</v>
      </c>
      <c r="AG7" s="726"/>
      <c r="AH7" s="726"/>
      <c r="AI7" s="726"/>
      <c r="AJ7" s="727"/>
      <c r="AK7" s="762">
        <v>562</v>
      </c>
      <c r="AL7" s="763"/>
      <c r="AM7" s="763"/>
      <c r="AN7" s="763"/>
      <c r="AO7" s="763"/>
      <c r="AP7" s="763">
        <v>27286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-1</v>
      </c>
      <c r="CI7" s="760"/>
      <c r="CJ7" s="760"/>
      <c r="CK7" s="760"/>
      <c r="CL7" s="761"/>
      <c r="CM7" s="759">
        <v>82</v>
      </c>
      <c r="CN7" s="760"/>
      <c r="CO7" s="760"/>
      <c r="CP7" s="760"/>
      <c r="CQ7" s="761"/>
      <c r="CR7" s="759">
        <v>10</v>
      </c>
      <c r="CS7" s="760"/>
      <c r="CT7" s="760"/>
      <c r="CU7" s="760"/>
      <c r="CV7" s="761"/>
      <c r="CW7" s="759" t="s">
        <v>562</v>
      </c>
      <c r="CX7" s="760"/>
      <c r="CY7" s="760"/>
      <c r="CZ7" s="760"/>
      <c r="DA7" s="761"/>
      <c r="DB7" s="759" t="s">
        <v>562</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16</v>
      </c>
      <c r="R8" s="747"/>
      <c r="S8" s="747"/>
      <c r="T8" s="747"/>
      <c r="U8" s="747"/>
      <c r="V8" s="747">
        <v>2</v>
      </c>
      <c r="W8" s="747"/>
      <c r="X8" s="747"/>
      <c r="Y8" s="747"/>
      <c r="Z8" s="747"/>
      <c r="AA8" s="747">
        <v>14</v>
      </c>
      <c r="AB8" s="747"/>
      <c r="AC8" s="747"/>
      <c r="AD8" s="747"/>
      <c r="AE8" s="748"/>
      <c r="AF8" s="749">
        <v>14</v>
      </c>
      <c r="AG8" s="750"/>
      <c r="AH8" s="750"/>
      <c r="AI8" s="750"/>
      <c r="AJ8" s="751"/>
      <c r="AK8" s="752" t="s">
        <v>544</v>
      </c>
      <c r="AL8" s="753"/>
      <c r="AM8" s="753"/>
      <c r="AN8" s="753"/>
      <c r="AO8" s="753"/>
      <c r="AP8" s="753">
        <v>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559</v>
      </c>
      <c r="BT8" s="757"/>
      <c r="BU8" s="757"/>
      <c r="BV8" s="757"/>
      <c r="BW8" s="757"/>
      <c r="BX8" s="757"/>
      <c r="BY8" s="757"/>
      <c r="BZ8" s="757"/>
      <c r="CA8" s="757"/>
      <c r="CB8" s="757"/>
      <c r="CC8" s="757"/>
      <c r="CD8" s="757"/>
      <c r="CE8" s="757"/>
      <c r="CF8" s="757"/>
      <c r="CG8" s="758"/>
      <c r="CH8" s="769">
        <v>13</v>
      </c>
      <c r="CI8" s="770"/>
      <c r="CJ8" s="770"/>
      <c r="CK8" s="770"/>
      <c r="CL8" s="771"/>
      <c r="CM8" s="769">
        <v>297</v>
      </c>
      <c r="CN8" s="770"/>
      <c r="CO8" s="770"/>
      <c r="CP8" s="770"/>
      <c r="CQ8" s="771"/>
      <c r="CR8" s="769">
        <v>25</v>
      </c>
      <c r="CS8" s="770"/>
      <c r="CT8" s="770"/>
      <c r="CU8" s="770"/>
      <c r="CV8" s="771"/>
      <c r="CW8" s="769" t="s">
        <v>562</v>
      </c>
      <c r="CX8" s="770"/>
      <c r="CY8" s="770"/>
      <c r="CZ8" s="770"/>
      <c r="DA8" s="771"/>
      <c r="DB8" s="769" t="s">
        <v>562</v>
      </c>
      <c r="DC8" s="770"/>
      <c r="DD8" s="770"/>
      <c r="DE8" s="770"/>
      <c r="DF8" s="771"/>
      <c r="DG8" s="769" t="s">
        <v>562</v>
      </c>
      <c r="DH8" s="770"/>
      <c r="DI8" s="770"/>
      <c r="DJ8" s="770"/>
      <c r="DK8" s="771"/>
      <c r="DL8" s="769" t="s">
        <v>562</v>
      </c>
      <c r="DM8" s="770"/>
      <c r="DN8" s="770"/>
      <c r="DO8" s="770"/>
      <c r="DP8" s="771"/>
      <c r="DQ8" s="769" t="s">
        <v>562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560</v>
      </c>
      <c r="BT9" s="757"/>
      <c r="BU9" s="757"/>
      <c r="BV9" s="757"/>
      <c r="BW9" s="757"/>
      <c r="BX9" s="757"/>
      <c r="BY9" s="757"/>
      <c r="BZ9" s="757"/>
      <c r="CA9" s="757"/>
      <c r="CB9" s="757"/>
      <c r="CC9" s="757"/>
      <c r="CD9" s="757"/>
      <c r="CE9" s="757"/>
      <c r="CF9" s="757"/>
      <c r="CG9" s="758"/>
      <c r="CH9" s="769">
        <v>1</v>
      </c>
      <c r="CI9" s="770"/>
      <c r="CJ9" s="770"/>
      <c r="CK9" s="770"/>
      <c r="CL9" s="771"/>
      <c r="CM9" s="769">
        <v>30</v>
      </c>
      <c r="CN9" s="770"/>
      <c r="CO9" s="770"/>
      <c r="CP9" s="770"/>
      <c r="CQ9" s="771"/>
      <c r="CR9" s="769">
        <v>1</v>
      </c>
      <c r="CS9" s="770"/>
      <c r="CT9" s="770"/>
      <c r="CU9" s="770"/>
      <c r="CV9" s="771"/>
      <c r="CW9" s="769" t="s">
        <v>562</v>
      </c>
      <c r="CX9" s="770"/>
      <c r="CY9" s="770"/>
      <c r="CZ9" s="770"/>
      <c r="DA9" s="771"/>
      <c r="DB9" s="769" t="s">
        <v>562</v>
      </c>
      <c r="DC9" s="770"/>
      <c r="DD9" s="770"/>
      <c r="DE9" s="770"/>
      <c r="DF9" s="771"/>
      <c r="DG9" s="769" t="s">
        <v>562</v>
      </c>
      <c r="DH9" s="770"/>
      <c r="DI9" s="770"/>
      <c r="DJ9" s="770"/>
      <c r="DK9" s="771"/>
      <c r="DL9" s="769" t="s">
        <v>562</v>
      </c>
      <c r="DM9" s="770"/>
      <c r="DN9" s="770"/>
      <c r="DO9" s="770"/>
      <c r="DP9" s="771"/>
      <c r="DQ9" s="769" t="s">
        <v>562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561</v>
      </c>
      <c r="BT10" s="757"/>
      <c r="BU10" s="757"/>
      <c r="BV10" s="757"/>
      <c r="BW10" s="757"/>
      <c r="BX10" s="757"/>
      <c r="BY10" s="757"/>
      <c r="BZ10" s="757"/>
      <c r="CA10" s="757"/>
      <c r="CB10" s="757"/>
      <c r="CC10" s="757"/>
      <c r="CD10" s="757"/>
      <c r="CE10" s="757"/>
      <c r="CF10" s="757"/>
      <c r="CG10" s="758"/>
      <c r="CH10" s="769">
        <v>3</v>
      </c>
      <c r="CI10" s="770"/>
      <c r="CJ10" s="770"/>
      <c r="CK10" s="770"/>
      <c r="CL10" s="771"/>
      <c r="CM10" s="769">
        <v>23</v>
      </c>
      <c r="CN10" s="770"/>
      <c r="CO10" s="770"/>
      <c r="CP10" s="770"/>
      <c r="CQ10" s="771"/>
      <c r="CR10" s="769">
        <v>4</v>
      </c>
      <c r="CS10" s="770"/>
      <c r="CT10" s="770"/>
      <c r="CU10" s="770"/>
      <c r="CV10" s="771"/>
      <c r="CW10" s="769" t="s">
        <v>562</v>
      </c>
      <c r="CX10" s="770"/>
      <c r="CY10" s="770"/>
      <c r="CZ10" s="770"/>
      <c r="DA10" s="771"/>
      <c r="DB10" s="769" t="s">
        <v>562</v>
      </c>
      <c r="DC10" s="770"/>
      <c r="DD10" s="770"/>
      <c r="DE10" s="770"/>
      <c r="DF10" s="771"/>
      <c r="DG10" s="769" t="s">
        <v>562</v>
      </c>
      <c r="DH10" s="770"/>
      <c r="DI10" s="770"/>
      <c r="DJ10" s="770"/>
      <c r="DK10" s="771"/>
      <c r="DL10" s="769" t="s">
        <v>562</v>
      </c>
      <c r="DM10" s="770"/>
      <c r="DN10" s="770"/>
      <c r="DO10" s="770"/>
      <c r="DP10" s="771"/>
      <c r="DQ10" s="769" t="s">
        <v>562</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23256</v>
      </c>
      <c r="R23" s="782"/>
      <c r="S23" s="782"/>
      <c r="T23" s="782"/>
      <c r="U23" s="782"/>
      <c r="V23" s="782">
        <v>22356</v>
      </c>
      <c r="W23" s="782"/>
      <c r="X23" s="782"/>
      <c r="Y23" s="782"/>
      <c r="Z23" s="782"/>
      <c r="AA23" s="782">
        <v>900</v>
      </c>
      <c r="AB23" s="782"/>
      <c r="AC23" s="782"/>
      <c r="AD23" s="782"/>
      <c r="AE23" s="783"/>
      <c r="AF23" s="784">
        <v>622</v>
      </c>
      <c r="AG23" s="782"/>
      <c r="AH23" s="782"/>
      <c r="AI23" s="782"/>
      <c r="AJ23" s="785"/>
      <c r="AK23" s="786"/>
      <c r="AL23" s="787"/>
      <c r="AM23" s="787"/>
      <c r="AN23" s="787"/>
      <c r="AO23" s="787"/>
      <c r="AP23" s="782">
        <v>27290</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3667</v>
      </c>
      <c r="R28" s="811"/>
      <c r="S28" s="811"/>
      <c r="T28" s="811"/>
      <c r="U28" s="811"/>
      <c r="V28" s="811">
        <v>3519</v>
      </c>
      <c r="W28" s="811"/>
      <c r="X28" s="811"/>
      <c r="Y28" s="811"/>
      <c r="Z28" s="811"/>
      <c r="AA28" s="811">
        <v>148</v>
      </c>
      <c r="AB28" s="811"/>
      <c r="AC28" s="811"/>
      <c r="AD28" s="811"/>
      <c r="AE28" s="812"/>
      <c r="AF28" s="813">
        <v>148</v>
      </c>
      <c r="AG28" s="811"/>
      <c r="AH28" s="811"/>
      <c r="AI28" s="811"/>
      <c r="AJ28" s="814"/>
      <c r="AK28" s="815">
        <v>321</v>
      </c>
      <c r="AL28" s="806"/>
      <c r="AM28" s="806"/>
      <c r="AN28" s="806"/>
      <c r="AO28" s="806"/>
      <c r="AP28" s="806" t="s">
        <v>544</v>
      </c>
      <c r="AQ28" s="806"/>
      <c r="AR28" s="806"/>
      <c r="AS28" s="806"/>
      <c r="AT28" s="806"/>
      <c r="AU28" s="806" t="s">
        <v>544</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12</v>
      </c>
      <c r="R29" s="747"/>
      <c r="S29" s="747"/>
      <c r="T29" s="747"/>
      <c r="U29" s="747"/>
      <c r="V29" s="747">
        <v>12</v>
      </c>
      <c r="W29" s="747"/>
      <c r="X29" s="747"/>
      <c r="Y29" s="747"/>
      <c r="Z29" s="747"/>
      <c r="AA29" s="747" t="s">
        <v>544</v>
      </c>
      <c r="AB29" s="747"/>
      <c r="AC29" s="747"/>
      <c r="AD29" s="747"/>
      <c r="AE29" s="748"/>
      <c r="AF29" s="749" t="s">
        <v>381</v>
      </c>
      <c r="AG29" s="750"/>
      <c r="AH29" s="750"/>
      <c r="AI29" s="750"/>
      <c r="AJ29" s="751"/>
      <c r="AK29" s="818" t="s">
        <v>544</v>
      </c>
      <c r="AL29" s="819"/>
      <c r="AM29" s="819"/>
      <c r="AN29" s="819"/>
      <c r="AO29" s="819"/>
      <c r="AP29" s="819" t="s">
        <v>544</v>
      </c>
      <c r="AQ29" s="819"/>
      <c r="AR29" s="819"/>
      <c r="AS29" s="819"/>
      <c r="AT29" s="819"/>
      <c r="AU29" s="819" t="s">
        <v>544</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3589</v>
      </c>
      <c r="R30" s="747"/>
      <c r="S30" s="747"/>
      <c r="T30" s="747"/>
      <c r="U30" s="747"/>
      <c r="V30" s="747">
        <v>3589</v>
      </c>
      <c r="W30" s="747"/>
      <c r="X30" s="747"/>
      <c r="Y30" s="747"/>
      <c r="Z30" s="747"/>
      <c r="AA30" s="747">
        <v>0</v>
      </c>
      <c r="AB30" s="747"/>
      <c r="AC30" s="747"/>
      <c r="AD30" s="747"/>
      <c r="AE30" s="748"/>
      <c r="AF30" s="749">
        <v>0</v>
      </c>
      <c r="AG30" s="750"/>
      <c r="AH30" s="750"/>
      <c r="AI30" s="750"/>
      <c r="AJ30" s="751"/>
      <c r="AK30" s="818">
        <v>578</v>
      </c>
      <c r="AL30" s="819"/>
      <c r="AM30" s="819"/>
      <c r="AN30" s="819"/>
      <c r="AO30" s="819"/>
      <c r="AP30" s="819" t="s">
        <v>548</v>
      </c>
      <c r="AQ30" s="819"/>
      <c r="AR30" s="819"/>
      <c r="AS30" s="819"/>
      <c r="AT30" s="819"/>
      <c r="AU30" s="819" t="s">
        <v>544</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43</v>
      </c>
      <c r="R31" s="747"/>
      <c r="S31" s="747"/>
      <c r="T31" s="747"/>
      <c r="U31" s="747"/>
      <c r="V31" s="747">
        <v>43</v>
      </c>
      <c r="W31" s="747"/>
      <c r="X31" s="747"/>
      <c r="Y31" s="747"/>
      <c r="Z31" s="747"/>
      <c r="AA31" s="747" t="s">
        <v>544</v>
      </c>
      <c r="AB31" s="747"/>
      <c r="AC31" s="747"/>
      <c r="AD31" s="747"/>
      <c r="AE31" s="748"/>
      <c r="AF31" s="749" t="s">
        <v>381</v>
      </c>
      <c r="AG31" s="750"/>
      <c r="AH31" s="750"/>
      <c r="AI31" s="750"/>
      <c r="AJ31" s="751"/>
      <c r="AK31" s="818">
        <v>43</v>
      </c>
      <c r="AL31" s="819"/>
      <c r="AM31" s="819"/>
      <c r="AN31" s="819"/>
      <c r="AO31" s="819"/>
      <c r="AP31" s="819">
        <v>77</v>
      </c>
      <c r="AQ31" s="819"/>
      <c r="AR31" s="819"/>
      <c r="AS31" s="819"/>
      <c r="AT31" s="819"/>
      <c r="AU31" s="819">
        <v>77</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460</v>
      </c>
      <c r="R32" s="747"/>
      <c r="S32" s="747"/>
      <c r="T32" s="747"/>
      <c r="U32" s="747"/>
      <c r="V32" s="747">
        <v>449</v>
      </c>
      <c r="W32" s="747"/>
      <c r="X32" s="747"/>
      <c r="Y32" s="747"/>
      <c r="Z32" s="747"/>
      <c r="AA32" s="747">
        <v>11</v>
      </c>
      <c r="AB32" s="747"/>
      <c r="AC32" s="747"/>
      <c r="AD32" s="747"/>
      <c r="AE32" s="748"/>
      <c r="AF32" s="749">
        <v>11</v>
      </c>
      <c r="AG32" s="750"/>
      <c r="AH32" s="750"/>
      <c r="AI32" s="750"/>
      <c r="AJ32" s="751"/>
      <c r="AK32" s="818">
        <v>122</v>
      </c>
      <c r="AL32" s="819"/>
      <c r="AM32" s="819"/>
      <c r="AN32" s="819"/>
      <c r="AO32" s="819"/>
      <c r="AP32" s="819" t="s">
        <v>544</v>
      </c>
      <c r="AQ32" s="819"/>
      <c r="AR32" s="819"/>
      <c r="AS32" s="819"/>
      <c r="AT32" s="819"/>
      <c r="AU32" s="819" t="s">
        <v>544</v>
      </c>
      <c r="AV32" s="819"/>
      <c r="AW32" s="819"/>
      <c r="AX32" s="819"/>
      <c r="AY32" s="819"/>
      <c r="AZ32" s="820" t="s">
        <v>544</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739</v>
      </c>
      <c r="R33" s="747"/>
      <c r="S33" s="747"/>
      <c r="T33" s="747"/>
      <c r="U33" s="747"/>
      <c r="V33" s="747">
        <v>730</v>
      </c>
      <c r="W33" s="747"/>
      <c r="X33" s="747"/>
      <c r="Y33" s="747"/>
      <c r="Z33" s="747"/>
      <c r="AA33" s="747">
        <v>9</v>
      </c>
      <c r="AB33" s="747"/>
      <c r="AC33" s="747"/>
      <c r="AD33" s="747"/>
      <c r="AE33" s="748"/>
      <c r="AF33" s="749">
        <v>1336</v>
      </c>
      <c r="AG33" s="750"/>
      <c r="AH33" s="750"/>
      <c r="AI33" s="750"/>
      <c r="AJ33" s="751"/>
      <c r="AK33" s="818">
        <v>13</v>
      </c>
      <c r="AL33" s="819"/>
      <c r="AM33" s="819"/>
      <c r="AN33" s="819"/>
      <c r="AO33" s="819"/>
      <c r="AP33" s="819">
        <v>4132</v>
      </c>
      <c r="AQ33" s="819"/>
      <c r="AR33" s="819"/>
      <c r="AS33" s="819"/>
      <c r="AT33" s="819"/>
      <c r="AU33" s="819">
        <v>136</v>
      </c>
      <c r="AV33" s="819"/>
      <c r="AW33" s="819"/>
      <c r="AX33" s="819"/>
      <c r="AY33" s="819"/>
      <c r="AZ33" s="820" t="s">
        <v>544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3</v>
      </c>
      <c r="R34" s="747"/>
      <c r="S34" s="747"/>
      <c r="T34" s="747"/>
      <c r="U34" s="747"/>
      <c r="V34" s="747">
        <v>5</v>
      </c>
      <c r="W34" s="747"/>
      <c r="X34" s="747"/>
      <c r="Y34" s="747"/>
      <c r="Z34" s="747"/>
      <c r="AA34" s="747">
        <v>-2</v>
      </c>
      <c r="AB34" s="747"/>
      <c r="AC34" s="747"/>
      <c r="AD34" s="747"/>
      <c r="AE34" s="748"/>
      <c r="AF34" s="749">
        <v>49</v>
      </c>
      <c r="AG34" s="750"/>
      <c r="AH34" s="750"/>
      <c r="AI34" s="750"/>
      <c r="AJ34" s="751"/>
      <c r="AK34" s="818">
        <v>0</v>
      </c>
      <c r="AL34" s="819"/>
      <c r="AM34" s="819"/>
      <c r="AN34" s="819"/>
      <c r="AO34" s="819"/>
      <c r="AP34" s="819" t="s">
        <v>544</v>
      </c>
      <c r="AQ34" s="819"/>
      <c r="AR34" s="819"/>
      <c r="AS34" s="819"/>
      <c r="AT34" s="819"/>
      <c r="AU34" s="819" t="s">
        <v>544</v>
      </c>
      <c r="AV34" s="819"/>
      <c r="AW34" s="819"/>
      <c r="AX34" s="819"/>
      <c r="AY34" s="819"/>
      <c r="AZ34" s="820" t="s">
        <v>545</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36</v>
      </c>
      <c r="R35" s="747"/>
      <c r="S35" s="747"/>
      <c r="T35" s="747"/>
      <c r="U35" s="747"/>
      <c r="V35" s="747">
        <v>26</v>
      </c>
      <c r="W35" s="747"/>
      <c r="X35" s="747"/>
      <c r="Y35" s="747"/>
      <c r="Z35" s="747"/>
      <c r="AA35" s="747">
        <v>10</v>
      </c>
      <c r="AB35" s="747"/>
      <c r="AC35" s="747"/>
      <c r="AD35" s="747"/>
      <c r="AE35" s="748"/>
      <c r="AF35" s="749">
        <v>10</v>
      </c>
      <c r="AG35" s="750"/>
      <c r="AH35" s="750"/>
      <c r="AI35" s="750"/>
      <c r="AJ35" s="751"/>
      <c r="AK35" s="818">
        <v>17</v>
      </c>
      <c r="AL35" s="819"/>
      <c r="AM35" s="819"/>
      <c r="AN35" s="819"/>
      <c r="AO35" s="819"/>
      <c r="AP35" s="819">
        <v>206</v>
      </c>
      <c r="AQ35" s="819"/>
      <c r="AR35" s="819"/>
      <c r="AS35" s="819"/>
      <c r="AT35" s="819"/>
      <c r="AU35" s="819">
        <v>157</v>
      </c>
      <c r="AV35" s="819"/>
      <c r="AW35" s="819"/>
      <c r="AX35" s="819"/>
      <c r="AY35" s="819"/>
      <c r="AZ35" s="820" t="s">
        <v>546</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12</v>
      </c>
      <c r="R36" s="747"/>
      <c r="S36" s="747"/>
      <c r="T36" s="747"/>
      <c r="U36" s="747"/>
      <c r="V36" s="747">
        <v>10</v>
      </c>
      <c r="W36" s="747"/>
      <c r="X36" s="747"/>
      <c r="Y36" s="747"/>
      <c r="Z36" s="747"/>
      <c r="AA36" s="747">
        <v>2</v>
      </c>
      <c r="AB36" s="747"/>
      <c r="AC36" s="747"/>
      <c r="AD36" s="747"/>
      <c r="AE36" s="748"/>
      <c r="AF36" s="749">
        <v>2</v>
      </c>
      <c r="AG36" s="750"/>
      <c r="AH36" s="750"/>
      <c r="AI36" s="750"/>
      <c r="AJ36" s="751"/>
      <c r="AK36" s="818">
        <v>11</v>
      </c>
      <c r="AL36" s="819"/>
      <c r="AM36" s="819"/>
      <c r="AN36" s="819"/>
      <c r="AO36" s="819"/>
      <c r="AP36" s="819" t="s">
        <v>544</v>
      </c>
      <c r="AQ36" s="819"/>
      <c r="AR36" s="819"/>
      <c r="AS36" s="819"/>
      <c r="AT36" s="819"/>
      <c r="AU36" s="819" t="s">
        <v>544</v>
      </c>
      <c r="AV36" s="819"/>
      <c r="AW36" s="819"/>
      <c r="AX36" s="819"/>
      <c r="AY36" s="819"/>
      <c r="AZ36" s="820" t="s">
        <v>547</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391</v>
      </c>
      <c r="C37" s="744"/>
      <c r="D37" s="744"/>
      <c r="E37" s="744"/>
      <c r="F37" s="744"/>
      <c r="G37" s="744"/>
      <c r="H37" s="744"/>
      <c r="I37" s="744"/>
      <c r="J37" s="744"/>
      <c r="K37" s="744"/>
      <c r="L37" s="744"/>
      <c r="M37" s="744"/>
      <c r="N37" s="744"/>
      <c r="O37" s="744"/>
      <c r="P37" s="745"/>
      <c r="Q37" s="746">
        <v>1533</v>
      </c>
      <c r="R37" s="747"/>
      <c r="S37" s="747"/>
      <c r="T37" s="747"/>
      <c r="U37" s="747"/>
      <c r="V37" s="747">
        <v>1523</v>
      </c>
      <c r="W37" s="747"/>
      <c r="X37" s="747"/>
      <c r="Y37" s="747"/>
      <c r="Z37" s="747"/>
      <c r="AA37" s="747">
        <v>10</v>
      </c>
      <c r="AB37" s="747"/>
      <c r="AC37" s="747"/>
      <c r="AD37" s="747"/>
      <c r="AE37" s="748"/>
      <c r="AF37" s="749">
        <v>10</v>
      </c>
      <c r="AG37" s="750"/>
      <c r="AH37" s="750"/>
      <c r="AI37" s="750"/>
      <c r="AJ37" s="751"/>
      <c r="AK37" s="818">
        <v>777</v>
      </c>
      <c r="AL37" s="819"/>
      <c r="AM37" s="819"/>
      <c r="AN37" s="819"/>
      <c r="AO37" s="819"/>
      <c r="AP37" s="819">
        <v>7925</v>
      </c>
      <c r="AQ37" s="819"/>
      <c r="AR37" s="819"/>
      <c r="AS37" s="819"/>
      <c r="AT37" s="819"/>
      <c r="AU37" s="819">
        <v>6839</v>
      </c>
      <c r="AV37" s="819"/>
      <c r="AW37" s="819"/>
      <c r="AX37" s="819"/>
      <c r="AY37" s="819"/>
      <c r="AZ37" s="820" t="s">
        <v>548</v>
      </c>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392</v>
      </c>
      <c r="C38" s="744"/>
      <c r="D38" s="744"/>
      <c r="E38" s="744"/>
      <c r="F38" s="744"/>
      <c r="G38" s="744"/>
      <c r="H38" s="744"/>
      <c r="I38" s="744"/>
      <c r="J38" s="744"/>
      <c r="K38" s="744"/>
      <c r="L38" s="744"/>
      <c r="M38" s="744"/>
      <c r="N38" s="744"/>
      <c r="O38" s="744"/>
      <c r="P38" s="745"/>
      <c r="Q38" s="746">
        <v>13</v>
      </c>
      <c r="R38" s="747"/>
      <c r="S38" s="747"/>
      <c r="T38" s="747"/>
      <c r="U38" s="747"/>
      <c r="V38" s="747">
        <v>3</v>
      </c>
      <c r="W38" s="747"/>
      <c r="X38" s="747"/>
      <c r="Y38" s="747"/>
      <c r="Z38" s="747"/>
      <c r="AA38" s="747">
        <v>10</v>
      </c>
      <c r="AB38" s="747"/>
      <c r="AC38" s="747"/>
      <c r="AD38" s="747"/>
      <c r="AE38" s="748"/>
      <c r="AF38" s="749">
        <v>43</v>
      </c>
      <c r="AG38" s="750"/>
      <c r="AH38" s="750"/>
      <c r="AI38" s="750"/>
      <c r="AJ38" s="751"/>
      <c r="AK38" s="818">
        <v>2</v>
      </c>
      <c r="AL38" s="819"/>
      <c r="AM38" s="819"/>
      <c r="AN38" s="819"/>
      <c r="AO38" s="819"/>
      <c r="AP38" s="819" t="s">
        <v>544</v>
      </c>
      <c r="AQ38" s="819"/>
      <c r="AR38" s="819"/>
      <c r="AS38" s="819"/>
      <c r="AT38" s="819"/>
      <c r="AU38" s="819" t="s">
        <v>544</v>
      </c>
      <c r="AV38" s="819"/>
      <c r="AW38" s="819"/>
      <c r="AX38" s="819"/>
      <c r="AY38" s="819"/>
      <c r="AZ38" s="820" t="s">
        <v>547</v>
      </c>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1609</v>
      </c>
      <c r="AG63" s="830"/>
      <c r="AH63" s="830"/>
      <c r="AI63" s="830"/>
      <c r="AJ63" s="831"/>
      <c r="AK63" s="832"/>
      <c r="AL63" s="827"/>
      <c r="AM63" s="827"/>
      <c r="AN63" s="827"/>
      <c r="AO63" s="827"/>
      <c r="AP63" s="830">
        <v>12340</v>
      </c>
      <c r="AQ63" s="830"/>
      <c r="AR63" s="830"/>
      <c r="AS63" s="830"/>
      <c r="AT63" s="830"/>
      <c r="AU63" s="830">
        <v>7209</v>
      </c>
      <c r="AV63" s="830"/>
      <c r="AW63" s="830"/>
      <c r="AX63" s="830"/>
      <c r="AY63" s="830"/>
      <c r="AZ63" s="834"/>
      <c r="BA63" s="834"/>
      <c r="BB63" s="834"/>
      <c r="BC63" s="834"/>
      <c r="BD63" s="834"/>
      <c r="BE63" s="835"/>
      <c r="BF63" s="835"/>
      <c r="BG63" s="835"/>
      <c r="BH63" s="835"/>
      <c r="BI63" s="836"/>
      <c r="BJ63" s="837" t="s">
        <v>381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397</v>
      </c>
      <c r="R66" s="706"/>
      <c r="S66" s="706"/>
      <c r="T66" s="706"/>
      <c r="U66" s="707"/>
      <c r="V66" s="705" t="s">
        <v>398</v>
      </c>
      <c r="W66" s="706"/>
      <c r="X66" s="706"/>
      <c r="Y66" s="706"/>
      <c r="Z66" s="707"/>
      <c r="AA66" s="705" t="s">
        <v>399</v>
      </c>
      <c r="AB66" s="706"/>
      <c r="AC66" s="706"/>
      <c r="AD66" s="706"/>
      <c r="AE66" s="707"/>
      <c r="AF66" s="840" t="s">
        <v>400</v>
      </c>
      <c r="AG66" s="801"/>
      <c r="AH66" s="801"/>
      <c r="AI66" s="801"/>
      <c r="AJ66" s="841"/>
      <c r="AK66" s="705" t="s">
        <v>401</v>
      </c>
      <c r="AL66" s="729"/>
      <c r="AM66" s="729"/>
      <c r="AN66" s="729"/>
      <c r="AO66" s="730"/>
      <c r="AP66" s="705" t="s">
        <v>402</v>
      </c>
      <c r="AQ66" s="706"/>
      <c r="AR66" s="706"/>
      <c r="AS66" s="706"/>
      <c r="AT66" s="707"/>
      <c r="AU66" s="705" t="s">
        <v>403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549</v>
      </c>
      <c r="C68" s="858"/>
      <c r="D68" s="858"/>
      <c r="E68" s="858"/>
      <c r="F68" s="858"/>
      <c r="G68" s="858"/>
      <c r="H68" s="858"/>
      <c r="I68" s="858"/>
      <c r="J68" s="858"/>
      <c r="K68" s="858"/>
      <c r="L68" s="858"/>
      <c r="M68" s="858"/>
      <c r="N68" s="858"/>
      <c r="O68" s="858"/>
      <c r="P68" s="859"/>
      <c r="Q68" s="860">
        <v>2177</v>
      </c>
      <c r="R68" s="854"/>
      <c r="S68" s="854"/>
      <c r="T68" s="854"/>
      <c r="U68" s="854"/>
      <c r="V68" s="854">
        <v>2141</v>
      </c>
      <c r="W68" s="854"/>
      <c r="X68" s="854"/>
      <c r="Y68" s="854"/>
      <c r="Z68" s="854"/>
      <c r="AA68" s="854">
        <v>36</v>
      </c>
      <c r="AB68" s="854"/>
      <c r="AC68" s="854"/>
      <c r="AD68" s="854"/>
      <c r="AE68" s="854"/>
      <c r="AF68" s="854">
        <v>36</v>
      </c>
      <c r="AG68" s="854"/>
      <c r="AH68" s="854"/>
      <c r="AI68" s="854"/>
      <c r="AJ68" s="854"/>
      <c r="AK68" s="861" t="s">
        <v>557</v>
      </c>
      <c r="AL68" s="862"/>
      <c r="AM68" s="862"/>
      <c r="AN68" s="862"/>
      <c r="AO68" s="863"/>
      <c r="AP68" s="854">
        <v>306</v>
      </c>
      <c r="AQ68" s="854"/>
      <c r="AR68" s="854"/>
      <c r="AS68" s="854"/>
      <c r="AT68" s="854"/>
      <c r="AU68" s="854">
        <v>164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4" t="s">
        <v>550</v>
      </c>
      <c r="C69" s="865"/>
      <c r="D69" s="865"/>
      <c r="E69" s="865"/>
      <c r="F69" s="865"/>
      <c r="G69" s="865"/>
      <c r="H69" s="865"/>
      <c r="I69" s="865"/>
      <c r="J69" s="865"/>
      <c r="K69" s="865"/>
      <c r="L69" s="865"/>
      <c r="M69" s="865"/>
      <c r="N69" s="865"/>
      <c r="O69" s="865"/>
      <c r="P69" s="866"/>
      <c r="Q69" s="867">
        <v>18811</v>
      </c>
      <c r="R69" s="819"/>
      <c r="S69" s="819"/>
      <c r="T69" s="819"/>
      <c r="U69" s="819"/>
      <c r="V69" s="819">
        <v>20218</v>
      </c>
      <c r="W69" s="819"/>
      <c r="X69" s="819"/>
      <c r="Y69" s="819"/>
      <c r="Z69" s="819"/>
      <c r="AA69" s="819">
        <v>-1407</v>
      </c>
      <c r="AB69" s="819"/>
      <c r="AC69" s="819"/>
      <c r="AD69" s="819"/>
      <c r="AE69" s="819"/>
      <c r="AF69" s="819">
        <v>1861</v>
      </c>
      <c r="AG69" s="819"/>
      <c r="AH69" s="819"/>
      <c r="AI69" s="819"/>
      <c r="AJ69" s="819"/>
      <c r="AK69" s="819" t="s">
        <v>557</v>
      </c>
      <c r="AL69" s="819"/>
      <c r="AM69" s="819"/>
      <c r="AN69" s="819"/>
      <c r="AO69" s="819"/>
      <c r="AP69" s="819">
        <v>20443</v>
      </c>
      <c r="AQ69" s="819"/>
      <c r="AR69" s="819"/>
      <c r="AS69" s="819"/>
      <c r="AT69" s="819"/>
      <c r="AU69" s="819">
        <v>2497</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4" t="s">
        <v>551</v>
      </c>
      <c r="C70" s="865"/>
      <c r="D70" s="865"/>
      <c r="E70" s="865"/>
      <c r="F70" s="865"/>
      <c r="G70" s="865"/>
      <c r="H70" s="865"/>
      <c r="I70" s="865"/>
      <c r="J70" s="865"/>
      <c r="K70" s="865"/>
      <c r="L70" s="865"/>
      <c r="M70" s="865"/>
      <c r="N70" s="865"/>
      <c r="O70" s="865"/>
      <c r="P70" s="866"/>
      <c r="Q70" s="867">
        <v>162</v>
      </c>
      <c r="R70" s="819"/>
      <c r="S70" s="819"/>
      <c r="T70" s="819"/>
      <c r="U70" s="819"/>
      <c r="V70" s="819">
        <v>152</v>
      </c>
      <c r="W70" s="819"/>
      <c r="X70" s="819"/>
      <c r="Y70" s="819"/>
      <c r="Z70" s="819"/>
      <c r="AA70" s="819">
        <v>10</v>
      </c>
      <c r="AB70" s="819"/>
      <c r="AC70" s="819"/>
      <c r="AD70" s="819"/>
      <c r="AE70" s="819"/>
      <c r="AF70" s="819">
        <v>10</v>
      </c>
      <c r="AG70" s="819"/>
      <c r="AH70" s="819"/>
      <c r="AI70" s="819"/>
      <c r="AJ70" s="819"/>
      <c r="AK70" s="819" t="s">
        <v>557</v>
      </c>
      <c r="AL70" s="819"/>
      <c r="AM70" s="819"/>
      <c r="AN70" s="819"/>
      <c r="AO70" s="819"/>
      <c r="AP70" s="819" t="s">
        <v>557</v>
      </c>
      <c r="AQ70" s="819"/>
      <c r="AR70" s="819"/>
      <c r="AS70" s="819"/>
      <c r="AT70" s="819"/>
      <c r="AU70" s="819" t="s">
        <v>557</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4" t="s">
        <v>552</v>
      </c>
      <c r="C71" s="865"/>
      <c r="D71" s="865"/>
      <c r="E71" s="865"/>
      <c r="F71" s="865"/>
      <c r="G71" s="865"/>
      <c r="H71" s="865"/>
      <c r="I71" s="865"/>
      <c r="J71" s="865"/>
      <c r="K71" s="865"/>
      <c r="L71" s="865"/>
      <c r="M71" s="865"/>
      <c r="N71" s="865"/>
      <c r="O71" s="865"/>
      <c r="P71" s="866"/>
      <c r="Q71" s="867">
        <v>16951</v>
      </c>
      <c r="R71" s="819"/>
      <c r="S71" s="819"/>
      <c r="T71" s="819"/>
      <c r="U71" s="819"/>
      <c r="V71" s="819">
        <v>15098</v>
      </c>
      <c r="W71" s="819"/>
      <c r="X71" s="819"/>
      <c r="Y71" s="819"/>
      <c r="Z71" s="819"/>
      <c r="AA71" s="819">
        <v>1853</v>
      </c>
      <c r="AB71" s="819"/>
      <c r="AC71" s="819"/>
      <c r="AD71" s="819"/>
      <c r="AE71" s="819"/>
      <c r="AF71" s="819">
        <v>1853</v>
      </c>
      <c r="AG71" s="819"/>
      <c r="AH71" s="819"/>
      <c r="AI71" s="819"/>
      <c r="AJ71" s="819"/>
      <c r="AK71" s="819" t="s">
        <v>557</v>
      </c>
      <c r="AL71" s="819"/>
      <c r="AM71" s="819"/>
      <c r="AN71" s="819"/>
      <c r="AO71" s="819"/>
      <c r="AP71" s="819" t="s">
        <v>557</v>
      </c>
      <c r="AQ71" s="819"/>
      <c r="AR71" s="819"/>
      <c r="AS71" s="819"/>
      <c r="AT71" s="819"/>
      <c r="AU71" s="819" t="s">
        <v>557</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4" t="s">
        <v>553</v>
      </c>
      <c r="C72" s="865"/>
      <c r="D72" s="865"/>
      <c r="E72" s="865"/>
      <c r="F72" s="865"/>
      <c r="G72" s="865"/>
      <c r="H72" s="865"/>
      <c r="I72" s="865"/>
      <c r="J72" s="865"/>
      <c r="K72" s="865"/>
      <c r="L72" s="865"/>
      <c r="M72" s="865"/>
      <c r="N72" s="865"/>
      <c r="O72" s="865"/>
      <c r="P72" s="866"/>
      <c r="Q72" s="867">
        <v>125</v>
      </c>
      <c r="R72" s="819"/>
      <c r="S72" s="819"/>
      <c r="T72" s="819"/>
      <c r="U72" s="819"/>
      <c r="V72" s="819">
        <v>124</v>
      </c>
      <c r="W72" s="819"/>
      <c r="X72" s="819"/>
      <c r="Y72" s="819"/>
      <c r="Z72" s="819"/>
      <c r="AA72" s="819">
        <v>1</v>
      </c>
      <c r="AB72" s="819"/>
      <c r="AC72" s="819"/>
      <c r="AD72" s="819"/>
      <c r="AE72" s="819"/>
      <c r="AF72" s="819">
        <v>1</v>
      </c>
      <c r="AG72" s="819"/>
      <c r="AH72" s="819"/>
      <c r="AI72" s="819"/>
      <c r="AJ72" s="819"/>
      <c r="AK72" s="819" t="s">
        <v>557</v>
      </c>
      <c r="AL72" s="819"/>
      <c r="AM72" s="819"/>
      <c r="AN72" s="819"/>
      <c r="AO72" s="819"/>
      <c r="AP72" s="819" t="s">
        <v>557</v>
      </c>
      <c r="AQ72" s="819"/>
      <c r="AR72" s="819"/>
      <c r="AS72" s="819"/>
      <c r="AT72" s="819"/>
      <c r="AU72" s="819" t="s">
        <v>557</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4" t="s">
        <v>554</v>
      </c>
      <c r="C73" s="865"/>
      <c r="D73" s="865"/>
      <c r="E73" s="865"/>
      <c r="F73" s="865"/>
      <c r="G73" s="865"/>
      <c r="H73" s="865"/>
      <c r="I73" s="865"/>
      <c r="J73" s="865"/>
      <c r="K73" s="865"/>
      <c r="L73" s="865"/>
      <c r="M73" s="865"/>
      <c r="N73" s="865"/>
      <c r="O73" s="865"/>
      <c r="P73" s="866"/>
      <c r="Q73" s="867">
        <v>17</v>
      </c>
      <c r="R73" s="819"/>
      <c r="S73" s="819"/>
      <c r="T73" s="819"/>
      <c r="U73" s="819"/>
      <c r="V73" s="819">
        <v>16</v>
      </c>
      <c r="W73" s="819"/>
      <c r="X73" s="819"/>
      <c r="Y73" s="819"/>
      <c r="Z73" s="819"/>
      <c r="AA73" s="819">
        <v>1</v>
      </c>
      <c r="AB73" s="819"/>
      <c r="AC73" s="819"/>
      <c r="AD73" s="819"/>
      <c r="AE73" s="819"/>
      <c r="AF73" s="819">
        <v>1</v>
      </c>
      <c r="AG73" s="819"/>
      <c r="AH73" s="819"/>
      <c r="AI73" s="819"/>
      <c r="AJ73" s="819"/>
      <c r="AK73" s="819">
        <v>8</v>
      </c>
      <c r="AL73" s="819"/>
      <c r="AM73" s="819"/>
      <c r="AN73" s="819"/>
      <c r="AO73" s="819"/>
      <c r="AP73" s="819" t="s">
        <v>557</v>
      </c>
      <c r="AQ73" s="819"/>
      <c r="AR73" s="819"/>
      <c r="AS73" s="819"/>
      <c r="AT73" s="819"/>
      <c r="AU73" s="819" t="s">
        <v>557</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4" t="s">
        <v>555</v>
      </c>
      <c r="C74" s="865"/>
      <c r="D74" s="865"/>
      <c r="E74" s="865"/>
      <c r="F74" s="865"/>
      <c r="G74" s="865"/>
      <c r="H74" s="865"/>
      <c r="I74" s="865"/>
      <c r="J74" s="865"/>
      <c r="K74" s="865"/>
      <c r="L74" s="865"/>
      <c r="M74" s="865"/>
      <c r="N74" s="865"/>
      <c r="O74" s="865"/>
      <c r="P74" s="866"/>
      <c r="Q74" s="867">
        <v>4005</v>
      </c>
      <c r="R74" s="819"/>
      <c r="S74" s="819"/>
      <c r="T74" s="819"/>
      <c r="U74" s="819"/>
      <c r="V74" s="819">
        <v>3884</v>
      </c>
      <c r="W74" s="819"/>
      <c r="X74" s="819"/>
      <c r="Y74" s="819"/>
      <c r="Z74" s="819"/>
      <c r="AA74" s="819">
        <v>121</v>
      </c>
      <c r="AB74" s="819"/>
      <c r="AC74" s="819"/>
      <c r="AD74" s="819"/>
      <c r="AE74" s="819"/>
      <c r="AF74" s="819">
        <v>121</v>
      </c>
      <c r="AG74" s="819"/>
      <c r="AH74" s="819"/>
      <c r="AI74" s="819"/>
      <c r="AJ74" s="819"/>
      <c r="AK74" s="819">
        <v>165</v>
      </c>
      <c r="AL74" s="819"/>
      <c r="AM74" s="819"/>
      <c r="AN74" s="819"/>
      <c r="AO74" s="819"/>
      <c r="AP74" s="819" t="s">
        <v>557</v>
      </c>
      <c r="AQ74" s="819"/>
      <c r="AR74" s="819"/>
      <c r="AS74" s="819"/>
      <c r="AT74" s="819"/>
      <c r="AU74" s="819" t="s">
        <v>557</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4" t="s">
        <v>556</v>
      </c>
      <c r="C75" s="865"/>
      <c r="D75" s="865"/>
      <c r="E75" s="865"/>
      <c r="F75" s="865"/>
      <c r="G75" s="865"/>
      <c r="H75" s="865"/>
      <c r="I75" s="865"/>
      <c r="J75" s="865"/>
      <c r="K75" s="865"/>
      <c r="L75" s="865"/>
      <c r="M75" s="865"/>
      <c r="N75" s="865"/>
      <c r="O75" s="865"/>
      <c r="P75" s="866"/>
      <c r="Q75" s="870">
        <v>665317</v>
      </c>
      <c r="R75" s="871"/>
      <c r="S75" s="871"/>
      <c r="T75" s="871"/>
      <c r="U75" s="818"/>
      <c r="V75" s="872">
        <v>642459</v>
      </c>
      <c r="W75" s="871"/>
      <c r="X75" s="871"/>
      <c r="Y75" s="871"/>
      <c r="Z75" s="818"/>
      <c r="AA75" s="872">
        <v>22858</v>
      </c>
      <c r="AB75" s="871"/>
      <c r="AC75" s="871"/>
      <c r="AD75" s="871"/>
      <c r="AE75" s="818"/>
      <c r="AF75" s="872">
        <v>22858</v>
      </c>
      <c r="AG75" s="871"/>
      <c r="AH75" s="871"/>
      <c r="AI75" s="871"/>
      <c r="AJ75" s="818"/>
      <c r="AK75" s="872">
        <v>8586</v>
      </c>
      <c r="AL75" s="871"/>
      <c r="AM75" s="871"/>
      <c r="AN75" s="871"/>
      <c r="AO75" s="818"/>
      <c r="AP75" s="819" t="s">
        <v>557</v>
      </c>
      <c r="AQ75" s="819"/>
      <c r="AR75" s="819"/>
      <c r="AS75" s="819"/>
      <c r="AT75" s="819"/>
      <c r="AU75" s="819" t="s">
        <v>557</v>
      </c>
      <c r="AV75" s="819"/>
      <c r="AW75" s="819"/>
      <c r="AX75" s="819"/>
      <c r="AY75" s="819"/>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4"/>
      <c r="C76" s="865"/>
      <c r="D76" s="865"/>
      <c r="E76" s="865"/>
      <c r="F76" s="865"/>
      <c r="G76" s="865"/>
      <c r="H76" s="865"/>
      <c r="I76" s="865"/>
      <c r="J76" s="865"/>
      <c r="K76" s="865"/>
      <c r="L76" s="865"/>
      <c r="M76" s="865"/>
      <c r="N76" s="865"/>
      <c r="O76" s="865"/>
      <c r="P76" s="866"/>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26741</v>
      </c>
      <c r="AG88" s="830"/>
      <c r="AH88" s="830"/>
      <c r="AI88" s="830"/>
      <c r="AJ88" s="830"/>
      <c r="AK88" s="827"/>
      <c r="AL88" s="827"/>
      <c r="AM88" s="827"/>
      <c r="AN88" s="827"/>
      <c r="AO88" s="827"/>
      <c r="AP88" s="830">
        <v>20749</v>
      </c>
      <c r="AQ88" s="830"/>
      <c r="AR88" s="830"/>
      <c r="AS88" s="830"/>
      <c r="AT88" s="830"/>
      <c r="AU88" s="830">
        <v>2661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405</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40</v>
      </c>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406</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407</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410</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411</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412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413</v>
      </c>
      <c r="AB109" s="886"/>
      <c r="AC109" s="886"/>
      <c r="AD109" s="886"/>
      <c r="AE109" s="887"/>
      <c r="AF109" s="885" t="s">
        <v>287</v>
      </c>
      <c r="AG109" s="886"/>
      <c r="AH109" s="886"/>
      <c r="AI109" s="886"/>
      <c r="AJ109" s="887"/>
      <c r="AK109" s="885" t="s">
        <v>286</v>
      </c>
      <c r="AL109" s="886"/>
      <c r="AM109" s="886"/>
      <c r="AN109" s="886"/>
      <c r="AO109" s="887"/>
      <c r="AP109" s="885" t="s">
        <v>414</v>
      </c>
      <c r="AQ109" s="886"/>
      <c r="AR109" s="886"/>
      <c r="AS109" s="886"/>
      <c r="AT109" s="888"/>
      <c r="AU109" s="907" t="s">
        <v>412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413</v>
      </c>
      <c r="BR109" s="886"/>
      <c r="BS109" s="886"/>
      <c r="BT109" s="886"/>
      <c r="BU109" s="887"/>
      <c r="BV109" s="885" t="s">
        <v>287</v>
      </c>
      <c r="BW109" s="886"/>
      <c r="BX109" s="886"/>
      <c r="BY109" s="886"/>
      <c r="BZ109" s="887"/>
      <c r="CA109" s="885" t="s">
        <v>286</v>
      </c>
      <c r="CB109" s="886"/>
      <c r="CC109" s="886"/>
      <c r="CD109" s="886"/>
      <c r="CE109" s="887"/>
      <c r="CF109" s="908" t="s">
        <v>414</v>
      </c>
      <c r="CG109" s="908"/>
      <c r="CH109" s="908"/>
      <c r="CI109" s="908"/>
      <c r="CJ109" s="908"/>
      <c r="CK109" s="885" t="s">
        <v>415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413</v>
      </c>
      <c r="DH109" s="886"/>
      <c r="DI109" s="886"/>
      <c r="DJ109" s="886"/>
      <c r="DK109" s="887"/>
      <c r="DL109" s="885" t="s">
        <v>287</v>
      </c>
      <c r="DM109" s="886"/>
      <c r="DN109" s="886"/>
      <c r="DO109" s="886"/>
      <c r="DP109" s="887"/>
      <c r="DQ109" s="885" t="s">
        <v>286</v>
      </c>
      <c r="DR109" s="886"/>
      <c r="DS109" s="886"/>
      <c r="DT109" s="886"/>
      <c r="DU109" s="887"/>
      <c r="DV109" s="885" t="s">
        <v>414</v>
      </c>
      <c r="DW109" s="886"/>
      <c r="DX109" s="886"/>
      <c r="DY109" s="886"/>
      <c r="DZ109" s="888"/>
    </row>
    <row r="110" spans="1:131" s="197" customFormat="1" ht="26.25" customHeight="1" x14ac:dyDescent="0.15">
      <c r="A110" s="889" t="s">
        <v>416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3534204</v>
      </c>
      <c r="AB110" s="893"/>
      <c r="AC110" s="893"/>
      <c r="AD110" s="893"/>
      <c r="AE110" s="894"/>
      <c r="AF110" s="895">
        <v>3469686</v>
      </c>
      <c r="AG110" s="893"/>
      <c r="AH110" s="893"/>
      <c r="AI110" s="893"/>
      <c r="AJ110" s="894"/>
      <c r="AK110" s="895">
        <v>2992744</v>
      </c>
      <c r="AL110" s="893"/>
      <c r="AM110" s="893"/>
      <c r="AN110" s="893"/>
      <c r="AO110" s="894"/>
      <c r="AP110" s="896">
        <v>29.4</v>
      </c>
      <c r="AQ110" s="897"/>
      <c r="AR110" s="897"/>
      <c r="AS110" s="897"/>
      <c r="AT110" s="898"/>
      <c r="AU110" s="899" t="s">
        <v>61</v>
      </c>
      <c r="AV110" s="900"/>
      <c r="AW110" s="900"/>
      <c r="AX110" s="900"/>
      <c r="AY110" s="901"/>
      <c r="AZ110" s="943" t="s">
        <v>417</v>
      </c>
      <c r="BA110" s="890"/>
      <c r="BB110" s="890"/>
      <c r="BC110" s="890"/>
      <c r="BD110" s="890"/>
      <c r="BE110" s="890"/>
      <c r="BF110" s="890"/>
      <c r="BG110" s="890"/>
      <c r="BH110" s="890"/>
      <c r="BI110" s="890"/>
      <c r="BJ110" s="890"/>
      <c r="BK110" s="890"/>
      <c r="BL110" s="890"/>
      <c r="BM110" s="890"/>
      <c r="BN110" s="890"/>
      <c r="BO110" s="890"/>
      <c r="BP110" s="891"/>
      <c r="BQ110" s="929">
        <v>30948646</v>
      </c>
      <c r="BR110" s="930"/>
      <c r="BS110" s="930"/>
      <c r="BT110" s="930"/>
      <c r="BU110" s="930"/>
      <c r="BV110" s="930">
        <v>27884234</v>
      </c>
      <c r="BW110" s="930"/>
      <c r="BX110" s="930"/>
      <c r="BY110" s="930"/>
      <c r="BZ110" s="930"/>
      <c r="CA110" s="930">
        <v>27290820</v>
      </c>
      <c r="CB110" s="930"/>
      <c r="CC110" s="930"/>
      <c r="CD110" s="930"/>
      <c r="CE110" s="930"/>
      <c r="CF110" s="944">
        <v>267.7</v>
      </c>
      <c r="CG110" s="945"/>
      <c r="CH110" s="945"/>
      <c r="CI110" s="945"/>
      <c r="CJ110" s="945"/>
      <c r="CK110" s="946" t="s">
        <v>418</v>
      </c>
      <c r="CL110" s="947"/>
      <c r="CM110" s="926" t="s">
        <v>419</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381</v>
      </c>
      <c r="DH110" s="930"/>
      <c r="DI110" s="930"/>
      <c r="DJ110" s="930"/>
      <c r="DK110" s="930"/>
      <c r="DL110" s="930" t="s">
        <v>381</v>
      </c>
      <c r="DM110" s="930"/>
      <c r="DN110" s="930"/>
      <c r="DO110" s="930"/>
      <c r="DP110" s="930"/>
      <c r="DQ110" s="930" t="s">
        <v>381</v>
      </c>
      <c r="DR110" s="930"/>
      <c r="DS110" s="930"/>
      <c r="DT110" s="930"/>
      <c r="DU110" s="930"/>
      <c r="DV110" s="931" t="s">
        <v>381</v>
      </c>
      <c r="DW110" s="931"/>
      <c r="DX110" s="931"/>
      <c r="DY110" s="931"/>
      <c r="DZ110" s="932"/>
    </row>
    <row r="111" spans="1:131" s="197" customFormat="1" ht="26.25" customHeight="1" x14ac:dyDescent="0.15">
      <c r="A111" s="933" t="s">
        <v>420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381</v>
      </c>
      <c r="AB111" s="937"/>
      <c r="AC111" s="937"/>
      <c r="AD111" s="937"/>
      <c r="AE111" s="938"/>
      <c r="AF111" s="939" t="s">
        <v>381</v>
      </c>
      <c r="AG111" s="937"/>
      <c r="AH111" s="937"/>
      <c r="AI111" s="937"/>
      <c r="AJ111" s="938"/>
      <c r="AK111" s="939" t="s">
        <v>381</v>
      </c>
      <c r="AL111" s="937"/>
      <c r="AM111" s="937"/>
      <c r="AN111" s="937"/>
      <c r="AO111" s="938"/>
      <c r="AP111" s="940" t="s">
        <v>381</v>
      </c>
      <c r="AQ111" s="941"/>
      <c r="AR111" s="941"/>
      <c r="AS111" s="941"/>
      <c r="AT111" s="942"/>
      <c r="AU111" s="902"/>
      <c r="AV111" s="903"/>
      <c r="AW111" s="903"/>
      <c r="AX111" s="903"/>
      <c r="AY111" s="904"/>
      <c r="AZ111" s="952" t="s">
        <v>421</v>
      </c>
      <c r="BA111" s="953"/>
      <c r="BB111" s="953"/>
      <c r="BC111" s="953"/>
      <c r="BD111" s="953"/>
      <c r="BE111" s="953"/>
      <c r="BF111" s="953"/>
      <c r="BG111" s="953"/>
      <c r="BH111" s="953"/>
      <c r="BI111" s="953"/>
      <c r="BJ111" s="953"/>
      <c r="BK111" s="953"/>
      <c r="BL111" s="953"/>
      <c r="BM111" s="953"/>
      <c r="BN111" s="953"/>
      <c r="BO111" s="953"/>
      <c r="BP111" s="954"/>
      <c r="BQ111" s="922">
        <v>17327</v>
      </c>
      <c r="BR111" s="923"/>
      <c r="BS111" s="923"/>
      <c r="BT111" s="923"/>
      <c r="BU111" s="923"/>
      <c r="BV111" s="923">
        <v>12386</v>
      </c>
      <c r="BW111" s="923"/>
      <c r="BX111" s="923"/>
      <c r="BY111" s="923"/>
      <c r="BZ111" s="923"/>
      <c r="CA111" s="923">
        <v>10985</v>
      </c>
      <c r="CB111" s="923"/>
      <c r="CC111" s="923"/>
      <c r="CD111" s="923"/>
      <c r="CE111" s="923"/>
      <c r="CF111" s="917">
        <v>0.1</v>
      </c>
      <c r="CG111" s="918"/>
      <c r="CH111" s="918"/>
      <c r="CI111" s="918"/>
      <c r="CJ111" s="918"/>
      <c r="CK111" s="948"/>
      <c r="CL111" s="949"/>
      <c r="CM111" s="919" t="s">
        <v>422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381</v>
      </c>
      <c r="DH111" s="923"/>
      <c r="DI111" s="923"/>
      <c r="DJ111" s="923"/>
      <c r="DK111" s="923"/>
      <c r="DL111" s="923" t="s">
        <v>381</v>
      </c>
      <c r="DM111" s="923"/>
      <c r="DN111" s="923"/>
      <c r="DO111" s="923"/>
      <c r="DP111" s="923"/>
      <c r="DQ111" s="923" t="s">
        <v>381</v>
      </c>
      <c r="DR111" s="923"/>
      <c r="DS111" s="923"/>
      <c r="DT111" s="923"/>
      <c r="DU111" s="923"/>
      <c r="DV111" s="924" t="s">
        <v>381</v>
      </c>
      <c r="DW111" s="924"/>
      <c r="DX111" s="924"/>
      <c r="DY111" s="924"/>
      <c r="DZ111" s="925"/>
    </row>
    <row r="112" spans="1:131" s="197" customFormat="1" ht="26.25" customHeight="1" x14ac:dyDescent="0.15">
      <c r="A112" s="955" t="s">
        <v>423</v>
      </c>
      <c r="B112" s="956"/>
      <c r="C112" s="953" t="s">
        <v>424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v>13333</v>
      </c>
      <c r="AB112" s="962"/>
      <c r="AC112" s="962"/>
      <c r="AD112" s="962"/>
      <c r="AE112" s="963"/>
      <c r="AF112" s="964">
        <v>26667</v>
      </c>
      <c r="AG112" s="962"/>
      <c r="AH112" s="962"/>
      <c r="AI112" s="962"/>
      <c r="AJ112" s="963"/>
      <c r="AK112" s="964">
        <v>43333</v>
      </c>
      <c r="AL112" s="962"/>
      <c r="AM112" s="962"/>
      <c r="AN112" s="962"/>
      <c r="AO112" s="963"/>
      <c r="AP112" s="965">
        <v>0.4</v>
      </c>
      <c r="AQ112" s="966"/>
      <c r="AR112" s="966"/>
      <c r="AS112" s="966"/>
      <c r="AT112" s="967"/>
      <c r="AU112" s="902"/>
      <c r="AV112" s="903"/>
      <c r="AW112" s="903"/>
      <c r="AX112" s="903"/>
      <c r="AY112" s="904"/>
      <c r="AZ112" s="952" t="s">
        <v>425</v>
      </c>
      <c r="BA112" s="953"/>
      <c r="BB112" s="953"/>
      <c r="BC112" s="953"/>
      <c r="BD112" s="953"/>
      <c r="BE112" s="953"/>
      <c r="BF112" s="953"/>
      <c r="BG112" s="953"/>
      <c r="BH112" s="953"/>
      <c r="BI112" s="953"/>
      <c r="BJ112" s="953"/>
      <c r="BK112" s="953"/>
      <c r="BL112" s="953"/>
      <c r="BM112" s="953"/>
      <c r="BN112" s="953"/>
      <c r="BO112" s="953"/>
      <c r="BP112" s="954"/>
      <c r="BQ112" s="922">
        <v>8380025</v>
      </c>
      <c r="BR112" s="923"/>
      <c r="BS112" s="923"/>
      <c r="BT112" s="923"/>
      <c r="BU112" s="923"/>
      <c r="BV112" s="923">
        <v>7721823</v>
      </c>
      <c r="BW112" s="923"/>
      <c r="BX112" s="923"/>
      <c r="BY112" s="923"/>
      <c r="BZ112" s="923"/>
      <c r="CA112" s="923">
        <v>7209759</v>
      </c>
      <c r="CB112" s="923"/>
      <c r="CC112" s="923"/>
      <c r="CD112" s="923"/>
      <c r="CE112" s="923"/>
      <c r="CF112" s="917">
        <v>70.7</v>
      </c>
      <c r="CG112" s="918"/>
      <c r="CH112" s="918"/>
      <c r="CI112" s="918"/>
      <c r="CJ112" s="918"/>
      <c r="CK112" s="948"/>
      <c r="CL112" s="949"/>
      <c r="CM112" s="919" t="s">
        <v>426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113</v>
      </c>
      <c r="DH112" s="923"/>
      <c r="DI112" s="923"/>
      <c r="DJ112" s="923"/>
      <c r="DK112" s="923"/>
      <c r="DL112" s="923" t="s">
        <v>113</v>
      </c>
      <c r="DM112" s="923"/>
      <c r="DN112" s="923"/>
      <c r="DO112" s="923"/>
      <c r="DP112" s="923"/>
      <c r="DQ112" s="923" t="s">
        <v>113</v>
      </c>
      <c r="DR112" s="923"/>
      <c r="DS112" s="923"/>
      <c r="DT112" s="923"/>
      <c r="DU112" s="923"/>
      <c r="DV112" s="924" t="s">
        <v>113</v>
      </c>
      <c r="DW112" s="924"/>
      <c r="DX112" s="924"/>
      <c r="DY112" s="924"/>
      <c r="DZ112" s="925"/>
    </row>
    <row r="113" spans="1:130" s="197" customFormat="1" ht="26.25" customHeight="1" x14ac:dyDescent="0.15">
      <c r="A113" s="957"/>
      <c r="B113" s="958"/>
      <c r="C113" s="953" t="s">
        <v>427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844921</v>
      </c>
      <c r="AB113" s="937"/>
      <c r="AC113" s="937"/>
      <c r="AD113" s="937"/>
      <c r="AE113" s="938"/>
      <c r="AF113" s="939">
        <v>729385</v>
      </c>
      <c r="AG113" s="937"/>
      <c r="AH113" s="937"/>
      <c r="AI113" s="937"/>
      <c r="AJ113" s="938"/>
      <c r="AK113" s="939">
        <v>783455</v>
      </c>
      <c r="AL113" s="937"/>
      <c r="AM113" s="937"/>
      <c r="AN113" s="937"/>
      <c r="AO113" s="938"/>
      <c r="AP113" s="940">
        <v>7.7</v>
      </c>
      <c r="AQ113" s="941"/>
      <c r="AR113" s="941"/>
      <c r="AS113" s="941"/>
      <c r="AT113" s="942"/>
      <c r="AU113" s="902"/>
      <c r="AV113" s="903"/>
      <c r="AW113" s="903"/>
      <c r="AX113" s="903"/>
      <c r="AY113" s="904"/>
      <c r="AZ113" s="952" t="s">
        <v>428</v>
      </c>
      <c r="BA113" s="953"/>
      <c r="BB113" s="953"/>
      <c r="BC113" s="953"/>
      <c r="BD113" s="953"/>
      <c r="BE113" s="953"/>
      <c r="BF113" s="953"/>
      <c r="BG113" s="953"/>
      <c r="BH113" s="953"/>
      <c r="BI113" s="953"/>
      <c r="BJ113" s="953"/>
      <c r="BK113" s="953"/>
      <c r="BL113" s="953"/>
      <c r="BM113" s="953"/>
      <c r="BN113" s="953"/>
      <c r="BO113" s="953"/>
      <c r="BP113" s="954"/>
      <c r="BQ113" s="922">
        <v>2586048</v>
      </c>
      <c r="BR113" s="923"/>
      <c r="BS113" s="923"/>
      <c r="BT113" s="923"/>
      <c r="BU113" s="923"/>
      <c r="BV113" s="923">
        <v>2467346</v>
      </c>
      <c r="BW113" s="923"/>
      <c r="BX113" s="923"/>
      <c r="BY113" s="923"/>
      <c r="BZ113" s="923"/>
      <c r="CA113" s="923">
        <v>2661711</v>
      </c>
      <c r="CB113" s="923"/>
      <c r="CC113" s="923"/>
      <c r="CD113" s="923"/>
      <c r="CE113" s="923"/>
      <c r="CF113" s="917">
        <v>26.1</v>
      </c>
      <c r="CG113" s="918"/>
      <c r="CH113" s="918"/>
      <c r="CI113" s="918"/>
      <c r="CJ113" s="918"/>
      <c r="CK113" s="948"/>
      <c r="CL113" s="949"/>
      <c r="CM113" s="919" t="s">
        <v>429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113</v>
      </c>
      <c r="DH113" s="962"/>
      <c r="DI113" s="962"/>
      <c r="DJ113" s="962"/>
      <c r="DK113" s="963"/>
      <c r="DL113" s="964" t="s">
        <v>113</v>
      </c>
      <c r="DM113" s="962"/>
      <c r="DN113" s="962"/>
      <c r="DO113" s="962"/>
      <c r="DP113" s="963"/>
      <c r="DQ113" s="964" t="s">
        <v>113</v>
      </c>
      <c r="DR113" s="962"/>
      <c r="DS113" s="962"/>
      <c r="DT113" s="962"/>
      <c r="DU113" s="963"/>
      <c r="DV113" s="965" t="s">
        <v>113</v>
      </c>
      <c r="DW113" s="966"/>
      <c r="DX113" s="966"/>
      <c r="DY113" s="966"/>
      <c r="DZ113" s="967"/>
    </row>
    <row r="114" spans="1:130" s="197" customFormat="1" ht="26.25" customHeight="1" x14ac:dyDescent="0.15">
      <c r="A114" s="957"/>
      <c r="B114" s="958"/>
      <c r="C114" s="953" t="s">
        <v>430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198451</v>
      </c>
      <c r="AB114" s="962"/>
      <c r="AC114" s="962"/>
      <c r="AD114" s="962"/>
      <c r="AE114" s="963"/>
      <c r="AF114" s="964">
        <v>224930</v>
      </c>
      <c r="AG114" s="962"/>
      <c r="AH114" s="962"/>
      <c r="AI114" s="962"/>
      <c r="AJ114" s="963"/>
      <c r="AK114" s="964">
        <v>219810</v>
      </c>
      <c r="AL114" s="962"/>
      <c r="AM114" s="962"/>
      <c r="AN114" s="962"/>
      <c r="AO114" s="963"/>
      <c r="AP114" s="965">
        <v>2.2000000000000002</v>
      </c>
      <c r="AQ114" s="966"/>
      <c r="AR114" s="966"/>
      <c r="AS114" s="966"/>
      <c r="AT114" s="967"/>
      <c r="AU114" s="902"/>
      <c r="AV114" s="903"/>
      <c r="AW114" s="903"/>
      <c r="AX114" s="903"/>
      <c r="AY114" s="904"/>
      <c r="AZ114" s="952" t="s">
        <v>431</v>
      </c>
      <c r="BA114" s="953"/>
      <c r="BB114" s="953"/>
      <c r="BC114" s="953"/>
      <c r="BD114" s="953"/>
      <c r="BE114" s="953"/>
      <c r="BF114" s="953"/>
      <c r="BG114" s="953"/>
      <c r="BH114" s="953"/>
      <c r="BI114" s="953"/>
      <c r="BJ114" s="953"/>
      <c r="BK114" s="953"/>
      <c r="BL114" s="953"/>
      <c r="BM114" s="953"/>
      <c r="BN114" s="953"/>
      <c r="BO114" s="953"/>
      <c r="BP114" s="954"/>
      <c r="BQ114" s="922">
        <v>4049960</v>
      </c>
      <c r="BR114" s="923"/>
      <c r="BS114" s="923"/>
      <c r="BT114" s="923"/>
      <c r="BU114" s="923"/>
      <c r="BV114" s="923">
        <v>3892957</v>
      </c>
      <c r="BW114" s="923"/>
      <c r="BX114" s="923"/>
      <c r="BY114" s="923"/>
      <c r="BZ114" s="923"/>
      <c r="CA114" s="923">
        <v>3702545</v>
      </c>
      <c r="CB114" s="923"/>
      <c r="CC114" s="923"/>
      <c r="CD114" s="923"/>
      <c r="CE114" s="923"/>
      <c r="CF114" s="917">
        <v>36.299999999999997</v>
      </c>
      <c r="CG114" s="918"/>
      <c r="CH114" s="918"/>
      <c r="CI114" s="918"/>
      <c r="CJ114" s="918"/>
      <c r="CK114" s="948"/>
      <c r="CL114" s="949"/>
      <c r="CM114" s="919" t="s">
        <v>432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113</v>
      </c>
      <c r="DH114" s="962"/>
      <c r="DI114" s="962"/>
      <c r="DJ114" s="962"/>
      <c r="DK114" s="963"/>
      <c r="DL114" s="964" t="s">
        <v>113</v>
      </c>
      <c r="DM114" s="962"/>
      <c r="DN114" s="962"/>
      <c r="DO114" s="962"/>
      <c r="DP114" s="963"/>
      <c r="DQ114" s="964" t="s">
        <v>113</v>
      </c>
      <c r="DR114" s="962"/>
      <c r="DS114" s="962"/>
      <c r="DT114" s="962"/>
      <c r="DU114" s="963"/>
      <c r="DV114" s="965" t="s">
        <v>113</v>
      </c>
      <c r="DW114" s="966"/>
      <c r="DX114" s="966"/>
      <c r="DY114" s="966"/>
      <c r="DZ114" s="967"/>
    </row>
    <row r="115" spans="1:130" s="197" customFormat="1" ht="26.25" customHeight="1" x14ac:dyDescent="0.15">
      <c r="A115" s="957"/>
      <c r="B115" s="958"/>
      <c r="C115" s="953" t="s">
        <v>433</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113</v>
      </c>
      <c r="AB115" s="937"/>
      <c r="AC115" s="937"/>
      <c r="AD115" s="937"/>
      <c r="AE115" s="938"/>
      <c r="AF115" s="939" t="s">
        <v>113</v>
      </c>
      <c r="AG115" s="937"/>
      <c r="AH115" s="937"/>
      <c r="AI115" s="937"/>
      <c r="AJ115" s="938"/>
      <c r="AK115" s="939" t="s">
        <v>113</v>
      </c>
      <c r="AL115" s="937"/>
      <c r="AM115" s="937"/>
      <c r="AN115" s="937"/>
      <c r="AO115" s="938"/>
      <c r="AP115" s="940" t="s">
        <v>113</v>
      </c>
      <c r="AQ115" s="941"/>
      <c r="AR115" s="941"/>
      <c r="AS115" s="941"/>
      <c r="AT115" s="942"/>
      <c r="AU115" s="902"/>
      <c r="AV115" s="903"/>
      <c r="AW115" s="903"/>
      <c r="AX115" s="903"/>
      <c r="AY115" s="904"/>
      <c r="AZ115" s="952" t="s">
        <v>434</v>
      </c>
      <c r="BA115" s="953"/>
      <c r="BB115" s="953"/>
      <c r="BC115" s="953"/>
      <c r="BD115" s="953"/>
      <c r="BE115" s="953"/>
      <c r="BF115" s="953"/>
      <c r="BG115" s="953"/>
      <c r="BH115" s="953"/>
      <c r="BI115" s="953"/>
      <c r="BJ115" s="953"/>
      <c r="BK115" s="953"/>
      <c r="BL115" s="953"/>
      <c r="BM115" s="953"/>
      <c r="BN115" s="953"/>
      <c r="BO115" s="953"/>
      <c r="BP115" s="954"/>
      <c r="BQ115" s="922" t="s">
        <v>113</v>
      </c>
      <c r="BR115" s="923"/>
      <c r="BS115" s="923"/>
      <c r="BT115" s="923"/>
      <c r="BU115" s="923"/>
      <c r="BV115" s="923" t="s">
        <v>113</v>
      </c>
      <c r="BW115" s="923"/>
      <c r="BX115" s="923"/>
      <c r="BY115" s="923"/>
      <c r="BZ115" s="923"/>
      <c r="CA115" s="923" t="s">
        <v>113</v>
      </c>
      <c r="CB115" s="923"/>
      <c r="CC115" s="923"/>
      <c r="CD115" s="923"/>
      <c r="CE115" s="923"/>
      <c r="CF115" s="917" t="s">
        <v>113</v>
      </c>
      <c r="CG115" s="918"/>
      <c r="CH115" s="918"/>
      <c r="CI115" s="918"/>
      <c r="CJ115" s="918"/>
      <c r="CK115" s="948"/>
      <c r="CL115" s="949"/>
      <c r="CM115" s="952" t="s">
        <v>435</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113</v>
      </c>
      <c r="DH115" s="962"/>
      <c r="DI115" s="962"/>
      <c r="DJ115" s="962"/>
      <c r="DK115" s="963"/>
      <c r="DL115" s="964" t="s">
        <v>113</v>
      </c>
      <c r="DM115" s="962"/>
      <c r="DN115" s="962"/>
      <c r="DO115" s="962"/>
      <c r="DP115" s="963"/>
      <c r="DQ115" s="964" t="s">
        <v>113</v>
      </c>
      <c r="DR115" s="962"/>
      <c r="DS115" s="962"/>
      <c r="DT115" s="962"/>
      <c r="DU115" s="963"/>
      <c r="DV115" s="965" t="s">
        <v>113</v>
      </c>
      <c r="DW115" s="966"/>
      <c r="DX115" s="966"/>
      <c r="DY115" s="966"/>
      <c r="DZ115" s="967"/>
    </row>
    <row r="116" spans="1:130" s="197" customFormat="1" ht="26.25" customHeight="1" x14ac:dyDescent="0.15">
      <c r="A116" s="959"/>
      <c r="B116" s="960"/>
      <c r="C116" s="974" t="s">
        <v>436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164</v>
      </c>
      <c r="AB116" s="962"/>
      <c r="AC116" s="962"/>
      <c r="AD116" s="962"/>
      <c r="AE116" s="963"/>
      <c r="AF116" s="964">
        <v>103</v>
      </c>
      <c r="AG116" s="962"/>
      <c r="AH116" s="962"/>
      <c r="AI116" s="962"/>
      <c r="AJ116" s="963"/>
      <c r="AK116" s="964">
        <v>218</v>
      </c>
      <c r="AL116" s="962"/>
      <c r="AM116" s="962"/>
      <c r="AN116" s="962"/>
      <c r="AO116" s="963"/>
      <c r="AP116" s="965">
        <v>0</v>
      </c>
      <c r="AQ116" s="966"/>
      <c r="AR116" s="966"/>
      <c r="AS116" s="966"/>
      <c r="AT116" s="967"/>
      <c r="AU116" s="902"/>
      <c r="AV116" s="903"/>
      <c r="AW116" s="903"/>
      <c r="AX116" s="903"/>
      <c r="AY116" s="904"/>
      <c r="AZ116" s="952" t="s">
        <v>437</v>
      </c>
      <c r="BA116" s="953"/>
      <c r="BB116" s="953"/>
      <c r="BC116" s="953"/>
      <c r="BD116" s="953"/>
      <c r="BE116" s="953"/>
      <c r="BF116" s="953"/>
      <c r="BG116" s="953"/>
      <c r="BH116" s="953"/>
      <c r="BI116" s="953"/>
      <c r="BJ116" s="953"/>
      <c r="BK116" s="953"/>
      <c r="BL116" s="953"/>
      <c r="BM116" s="953"/>
      <c r="BN116" s="953"/>
      <c r="BO116" s="953"/>
      <c r="BP116" s="954"/>
      <c r="BQ116" s="922" t="s">
        <v>113</v>
      </c>
      <c r="BR116" s="923"/>
      <c r="BS116" s="923"/>
      <c r="BT116" s="923"/>
      <c r="BU116" s="923"/>
      <c r="BV116" s="923" t="s">
        <v>113</v>
      </c>
      <c r="BW116" s="923"/>
      <c r="BX116" s="923"/>
      <c r="BY116" s="923"/>
      <c r="BZ116" s="923"/>
      <c r="CA116" s="923" t="s">
        <v>113</v>
      </c>
      <c r="CB116" s="923"/>
      <c r="CC116" s="923"/>
      <c r="CD116" s="923"/>
      <c r="CE116" s="923"/>
      <c r="CF116" s="917" t="s">
        <v>113</v>
      </c>
      <c r="CG116" s="918"/>
      <c r="CH116" s="918"/>
      <c r="CI116" s="918"/>
      <c r="CJ116" s="918"/>
      <c r="CK116" s="948"/>
      <c r="CL116" s="949"/>
      <c r="CM116" s="919" t="s">
        <v>438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3546</v>
      </c>
      <c r="DH116" s="962"/>
      <c r="DI116" s="962"/>
      <c r="DJ116" s="962"/>
      <c r="DK116" s="963"/>
      <c r="DL116" s="964" t="s">
        <v>113</v>
      </c>
      <c r="DM116" s="962"/>
      <c r="DN116" s="962"/>
      <c r="DO116" s="962"/>
      <c r="DP116" s="963"/>
      <c r="DQ116" s="964" t="s">
        <v>113</v>
      </c>
      <c r="DR116" s="962"/>
      <c r="DS116" s="962"/>
      <c r="DT116" s="962"/>
      <c r="DU116" s="963"/>
      <c r="DV116" s="965" t="s">
        <v>113</v>
      </c>
      <c r="DW116" s="966"/>
      <c r="DX116" s="966"/>
      <c r="DY116" s="966"/>
      <c r="DZ116" s="967"/>
    </row>
    <row r="117" spans="1:130" s="197" customFormat="1" ht="26.25" customHeight="1" x14ac:dyDescent="0.15">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439</v>
      </c>
      <c r="Z117" s="887"/>
      <c r="AA117" s="999">
        <v>4591073</v>
      </c>
      <c r="AB117" s="969"/>
      <c r="AC117" s="969"/>
      <c r="AD117" s="969"/>
      <c r="AE117" s="970"/>
      <c r="AF117" s="968">
        <v>4450771</v>
      </c>
      <c r="AG117" s="969"/>
      <c r="AH117" s="969"/>
      <c r="AI117" s="969"/>
      <c r="AJ117" s="970"/>
      <c r="AK117" s="968">
        <v>4039560</v>
      </c>
      <c r="AL117" s="969"/>
      <c r="AM117" s="969"/>
      <c r="AN117" s="969"/>
      <c r="AO117" s="970"/>
      <c r="AP117" s="971"/>
      <c r="AQ117" s="972"/>
      <c r="AR117" s="972"/>
      <c r="AS117" s="972"/>
      <c r="AT117" s="973"/>
      <c r="AU117" s="902"/>
      <c r="AV117" s="903"/>
      <c r="AW117" s="903"/>
      <c r="AX117" s="903"/>
      <c r="AY117" s="904"/>
      <c r="AZ117" s="998" t="s">
        <v>440</v>
      </c>
      <c r="BA117" s="974"/>
      <c r="BB117" s="974"/>
      <c r="BC117" s="974"/>
      <c r="BD117" s="974"/>
      <c r="BE117" s="974"/>
      <c r="BF117" s="974"/>
      <c r="BG117" s="974"/>
      <c r="BH117" s="974"/>
      <c r="BI117" s="974"/>
      <c r="BJ117" s="974"/>
      <c r="BK117" s="974"/>
      <c r="BL117" s="974"/>
      <c r="BM117" s="974"/>
      <c r="BN117" s="974"/>
      <c r="BO117" s="974"/>
      <c r="BP117" s="975"/>
      <c r="BQ117" s="988" t="s">
        <v>381</v>
      </c>
      <c r="BR117" s="989"/>
      <c r="BS117" s="989"/>
      <c r="BT117" s="989"/>
      <c r="BU117" s="989"/>
      <c r="BV117" s="989" t="s">
        <v>381</v>
      </c>
      <c r="BW117" s="989"/>
      <c r="BX117" s="989"/>
      <c r="BY117" s="989"/>
      <c r="BZ117" s="989"/>
      <c r="CA117" s="989" t="s">
        <v>381</v>
      </c>
      <c r="CB117" s="989"/>
      <c r="CC117" s="989"/>
      <c r="CD117" s="989"/>
      <c r="CE117" s="989"/>
      <c r="CF117" s="917" t="s">
        <v>381</v>
      </c>
      <c r="CG117" s="918"/>
      <c r="CH117" s="918"/>
      <c r="CI117" s="918"/>
      <c r="CJ117" s="918"/>
      <c r="CK117" s="948"/>
      <c r="CL117" s="949"/>
      <c r="CM117" s="919" t="s">
        <v>441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381</v>
      </c>
      <c r="DH117" s="962"/>
      <c r="DI117" s="962"/>
      <c r="DJ117" s="962"/>
      <c r="DK117" s="963"/>
      <c r="DL117" s="964" t="s">
        <v>381</v>
      </c>
      <c r="DM117" s="962"/>
      <c r="DN117" s="962"/>
      <c r="DO117" s="962"/>
      <c r="DP117" s="963"/>
      <c r="DQ117" s="964" t="s">
        <v>381</v>
      </c>
      <c r="DR117" s="962"/>
      <c r="DS117" s="962"/>
      <c r="DT117" s="962"/>
      <c r="DU117" s="963"/>
      <c r="DV117" s="965" t="s">
        <v>381</v>
      </c>
      <c r="DW117" s="966"/>
      <c r="DX117" s="966"/>
      <c r="DY117" s="966"/>
      <c r="DZ117" s="967"/>
    </row>
    <row r="118" spans="1:130" s="197" customFormat="1" ht="26.25" customHeight="1" x14ac:dyDescent="0.15">
      <c r="A118" s="907" t="s">
        <v>415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413</v>
      </c>
      <c r="AB118" s="886"/>
      <c r="AC118" s="886"/>
      <c r="AD118" s="886"/>
      <c r="AE118" s="887"/>
      <c r="AF118" s="885" t="s">
        <v>287</v>
      </c>
      <c r="AG118" s="886"/>
      <c r="AH118" s="886"/>
      <c r="AI118" s="886"/>
      <c r="AJ118" s="887"/>
      <c r="AK118" s="885" t="s">
        <v>286</v>
      </c>
      <c r="AL118" s="886"/>
      <c r="AM118" s="886"/>
      <c r="AN118" s="886"/>
      <c r="AO118" s="887"/>
      <c r="AP118" s="993" t="s">
        <v>414</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442</v>
      </c>
      <c r="BP118" s="997"/>
      <c r="BQ118" s="988">
        <v>45982006</v>
      </c>
      <c r="BR118" s="989"/>
      <c r="BS118" s="989"/>
      <c r="BT118" s="989"/>
      <c r="BU118" s="989"/>
      <c r="BV118" s="989">
        <v>41978746</v>
      </c>
      <c r="BW118" s="989"/>
      <c r="BX118" s="989"/>
      <c r="BY118" s="989"/>
      <c r="BZ118" s="989"/>
      <c r="CA118" s="989">
        <v>40875820</v>
      </c>
      <c r="CB118" s="989"/>
      <c r="CC118" s="989"/>
      <c r="CD118" s="989"/>
      <c r="CE118" s="989"/>
      <c r="CF118" s="990"/>
      <c r="CG118" s="991"/>
      <c r="CH118" s="991"/>
      <c r="CI118" s="991"/>
      <c r="CJ118" s="992"/>
      <c r="CK118" s="948"/>
      <c r="CL118" s="949"/>
      <c r="CM118" s="919" t="s">
        <v>443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381</v>
      </c>
      <c r="DH118" s="962"/>
      <c r="DI118" s="962"/>
      <c r="DJ118" s="962"/>
      <c r="DK118" s="963"/>
      <c r="DL118" s="964" t="s">
        <v>381</v>
      </c>
      <c r="DM118" s="962"/>
      <c r="DN118" s="962"/>
      <c r="DO118" s="962"/>
      <c r="DP118" s="963"/>
      <c r="DQ118" s="964" t="s">
        <v>381</v>
      </c>
      <c r="DR118" s="962"/>
      <c r="DS118" s="962"/>
      <c r="DT118" s="962"/>
      <c r="DU118" s="963"/>
      <c r="DV118" s="965" t="s">
        <v>381</v>
      </c>
      <c r="DW118" s="966"/>
      <c r="DX118" s="966"/>
      <c r="DY118" s="966"/>
      <c r="DZ118" s="967"/>
    </row>
    <row r="119" spans="1:130" s="197" customFormat="1" ht="26.25" customHeight="1" x14ac:dyDescent="0.15">
      <c r="A119" s="977" t="s">
        <v>418</v>
      </c>
      <c r="B119" s="947"/>
      <c r="C119" s="926" t="s">
        <v>419</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381</v>
      </c>
      <c r="AB119" s="893"/>
      <c r="AC119" s="893"/>
      <c r="AD119" s="893"/>
      <c r="AE119" s="894"/>
      <c r="AF119" s="895" t="s">
        <v>381</v>
      </c>
      <c r="AG119" s="893"/>
      <c r="AH119" s="893"/>
      <c r="AI119" s="893"/>
      <c r="AJ119" s="894"/>
      <c r="AK119" s="895" t="s">
        <v>381</v>
      </c>
      <c r="AL119" s="893"/>
      <c r="AM119" s="893"/>
      <c r="AN119" s="893"/>
      <c r="AO119" s="894"/>
      <c r="AP119" s="896" t="s">
        <v>381</v>
      </c>
      <c r="AQ119" s="897"/>
      <c r="AR119" s="897"/>
      <c r="AS119" s="897"/>
      <c r="AT119" s="898"/>
      <c r="AU119" s="980" t="s">
        <v>444</v>
      </c>
      <c r="AV119" s="981"/>
      <c r="AW119" s="981"/>
      <c r="AX119" s="981"/>
      <c r="AY119" s="982"/>
      <c r="AZ119" s="943" t="s">
        <v>445</v>
      </c>
      <c r="BA119" s="890"/>
      <c r="BB119" s="890"/>
      <c r="BC119" s="890"/>
      <c r="BD119" s="890"/>
      <c r="BE119" s="890"/>
      <c r="BF119" s="890"/>
      <c r="BG119" s="890"/>
      <c r="BH119" s="890"/>
      <c r="BI119" s="890"/>
      <c r="BJ119" s="890"/>
      <c r="BK119" s="890"/>
      <c r="BL119" s="890"/>
      <c r="BM119" s="890"/>
      <c r="BN119" s="890"/>
      <c r="BO119" s="890"/>
      <c r="BP119" s="891"/>
      <c r="BQ119" s="929">
        <v>9870071</v>
      </c>
      <c r="BR119" s="930"/>
      <c r="BS119" s="930"/>
      <c r="BT119" s="930"/>
      <c r="BU119" s="930"/>
      <c r="BV119" s="930">
        <v>7094143</v>
      </c>
      <c r="BW119" s="930"/>
      <c r="BX119" s="930"/>
      <c r="BY119" s="930"/>
      <c r="BZ119" s="930"/>
      <c r="CA119" s="930">
        <v>7252728</v>
      </c>
      <c r="CB119" s="930"/>
      <c r="CC119" s="930"/>
      <c r="CD119" s="930"/>
      <c r="CE119" s="930"/>
      <c r="CF119" s="944">
        <v>71.099999999999994</v>
      </c>
      <c r="CG119" s="945"/>
      <c r="CH119" s="945"/>
      <c r="CI119" s="945"/>
      <c r="CJ119" s="945"/>
      <c r="CK119" s="950"/>
      <c r="CL119" s="951"/>
      <c r="CM119" s="1007" t="s">
        <v>446</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13781</v>
      </c>
      <c r="DH119" s="1001"/>
      <c r="DI119" s="1001"/>
      <c r="DJ119" s="1001"/>
      <c r="DK119" s="1002"/>
      <c r="DL119" s="1003">
        <v>12386</v>
      </c>
      <c r="DM119" s="1001"/>
      <c r="DN119" s="1001"/>
      <c r="DO119" s="1001"/>
      <c r="DP119" s="1002"/>
      <c r="DQ119" s="1003">
        <v>10985</v>
      </c>
      <c r="DR119" s="1001"/>
      <c r="DS119" s="1001"/>
      <c r="DT119" s="1001"/>
      <c r="DU119" s="1002"/>
      <c r="DV119" s="1004">
        <v>0.1</v>
      </c>
      <c r="DW119" s="1005"/>
      <c r="DX119" s="1005"/>
      <c r="DY119" s="1005"/>
      <c r="DZ119" s="1006"/>
    </row>
    <row r="120" spans="1:130" s="197" customFormat="1" ht="26.25" customHeight="1" x14ac:dyDescent="0.15">
      <c r="A120" s="978"/>
      <c r="B120" s="949"/>
      <c r="C120" s="919" t="s">
        <v>422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381</v>
      </c>
      <c r="AB120" s="962"/>
      <c r="AC120" s="962"/>
      <c r="AD120" s="962"/>
      <c r="AE120" s="963"/>
      <c r="AF120" s="964" t="s">
        <v>381</v>
      </c>
      <c r="AG120" s="962"/>
      <c r="AH120" s="962"/>
      <c r="AI120" s="962"/>
      <c r="AJ120" s="963"/>
      <c r="AK120" s="964" t="s">
        <v>381</v>
      </c>
      <c r="AL120" s="962"/>
      <c r="AM120" s="962"/>
      <c r="AN120" s="962"/>
      <c r="AO120" s="963"/>
      <c r="AP120" s="965" t="s">
        <v>381</v>
      </c>
      <c r="AQ120" s="966"/>
      <c r="AR120" s="966"/>
      <c r="AS120" s="966"/>
      <c r="AT120" s="967"/>
      <c r="AU120" s="983"/>
      <c r="AV120" s="984"/>
      <c r="AW120" s="984"/>
      <c r="AX120" s="984"/>
      <c r="AY120" s="985"/>
      <c r="AZ120" s="952" t="s">
        <v>447</v>
      </c>
      <c r="BA120" s="953"/>
      <c r="BB120" s="953"/>
      <c r="BC120" s="953"/>
      <c r="BD120" s="953"/>
      <c r="BE120" s="953"/>
      <c r="BF120" s="953"/>
      <c r="BG120" s="953"/>
      <c r="BH120" s="953"/>
      <c r="BI120" s="953"/>
      <c r="BJ120" s="953"/>
      <c r="BK120" s="953"/>
      <c r="BL120" s="953"/>
      <c r="BM120" s="953"/>
      <c r="BN120" s="953"/>
      <c r="BO120" s="953"/>
      <c r="BP120" s="954"/>
      <c r="BQ120" s="922">
        <v>1041388</v>
      </c>
      <c r="BR120" s="923"/>
      <c r="BS120" s="923"/>
      <c r="BT120" s="923"/>
      <c r="BU120" s="923"/>
      <c r="BV120" s="923">
        <v>1170842</v>
      </c>
      <c r="BW120" s="923"/>
      <c r="BX120" s="923"/>
      <c r="BY120" s="923"/>
      <c r="BZ120" s="923"/>
      <c r="CA120" s="923">
        <v>1045931</v>
      </c>
      <c r="CB120" s="923"/>
      <c r="CC120" s="923"/>
      <c r="CD120" s="923"/>
      <c r="CE120" s="923"/>
      <c r="CF120" s="917">
        <v>10.3</v>
      </c>
      <c r="CG120" s="918"/>
      <c r="CH120" s="918"/>
      <c r="CI120" s="918"/>
      <c r="CJ120" s="918"/>
      <c r="CK120" s="1016" t="s">
        <v>448</v>
      </c>
      <c r="CL120" s="1017"/>
      <c r="CM120" s="1017"/>
      <c r="CN120" s="1017"/>
      <c r="CO120" s="1018"/>
      <c r="CP120" s="1024" t="s">
        <v>391</v>
      </c>
      <c r="CQ120" s="1025"/>
      <c r="CR120" s="1025"/>
      <c r="CS120" s="1025"/>
      <c r="CT120" s="1025"/>
      <c r="CU120" s="1025"/>
      <c r="CV120" s="1025"/>
      <c r="CW120" s="1025"/>
      <c r="CX120" s="1025"/>
      <c r="CY120" s="1025"/>
      <c r="CZ120" s="1025"/>
      <c r="DA120" s="1025"/>
      <c r="DB120" s="1025"/>
      <c r="DC120" s="1025"/>
      <c r="DD120" s="1025"/>
      <c r="DE120" s="1025"/>
      <c r="DF120" s="1026"/>
      <c r="DG120" s="929">
        <v>7898569</v>
      </c>
      <c r="DH120" s="930"/>
      <c r="DI120" s="930"/>
      <c r="DJ120" s="930"/>
      <c r="DK120" s="930"/>
      <c r="DL120" s="930">
        <v>7291542</v>
      </c>
      <c r="DM120" s="930"/>
      <c r="DN120" s="930"/>
      <c r="DO120" s="930"/>
      <c r="DP120" s="930"/>
      <c r="DQ120" s="930">
        <v>6839280</v>
      </c>
      <c r="DR120" s="930"/>
      <c r="DS120" s="930"/>
      <c r="DT120" s="930"/>
      <c r="DU120" s="930"/>
      <c r="DV120" s="931">
        <v>67.099999999999994</v>
      </c>
      <c r="DW120" s="931"/>
      <c r="DX120" s="931"/>
      <c r="DY120" s="931"/>
      <c r="DZ120" s="932"/>
    </row>
    <row r="121" spans="1:130" s="197" customFormat="1" ht="26.25" customHeight="1" x14ac:dyDescent="0.15">
      <c r="A121" s="978"/>
      <c r="B121" s="949"/>
      <c r="C121" s="1013" t="s">
        <v>449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381</v>
      </c>
      <c r="AB121" s="962"/>
      <c r="AC121" s="962"/>
      <c r="AD121" s="962"/>
      <c r="AE121" s="963"/>
      <c r="AF121" s="964" t="s">
        <v>381</v>
      </c>
      <c r="AG121" s="962"/>
      <c r="AH121" s="962"/>
      <c r="AI121" s="962"/>
      <c r="AJ121" s="963"/>
      <c r="AK121" s="964" t="s">
        <v>381</v>
      </c>
      <c r="AL121" s="962"/>
      <c r="AM121" s="962"/>
      <c r="AN121" s="962"/>
      <c r="AO121" s="963"/>
      <c r="AP121" s="965" t="s">
        <v>381</v>
      </c>
      <c r="AQ121" s="966"/>
      <c r="AR121" s="966"/>
      <c r="AS121" s="966"/>
      <c r="AT121" s="967"/>
      <c r="AU121" s="983"/>
      <c r="AV121" s="984"/>
      <c r="AW121" s="984"/>
      <c r="AX121" s="984"/>
      <c r="AY121" s="985"/>
      <c r="AZ121" s="998" t="s">
        <v>450</v>
      </c>
      <c r="BA121" s="974"/>
      <c r="BB121" s="974"/>
      <c r="BC121" s="974"/>
      <c r="BD121" s="974"/>
      <c r="BE121" s="974"/>
      <c r="BF121" s="974"/>
      <c r="BG121" s="974"/>
      <c r="BH121" s="974"/>
      <c r="BI121" s="974"/>
      <c r="BJ121" s="974"/>
      <c r="BK121" s="974"/>
      <c r="BL121" s="974"/>
      <c r="BM121" s="974"/>
      <c r="BN121" s="974"/>
      <c r="BO121" s="974"/>
      <c r="BP121" s="975"/>
      <c r="BQ121" s="988">
        <v>27352118</v>
      </c>
      <c r="BR121" s="989"/>
      <c r="BS121" s="989"/>
      <c r="BT121" s="989"/>
      <c r="BU121" s="989"/>
      <c r="BV121" s="989">
        <v>27114896</v>
      </c>
      <c r="BW121" s="989"/>
      <c r="BX121" s="989"/>
      <c r="BY121" s="989"/>
      <c r="BZ121" s="989"/>
      <c r="CA121" s="989">
        <v>27603234</v>
      </c>
      <c r="CB121" s="989"/>
      <c r="CC121" s="989"/>
      <c r="CD121" s="989"/>
      <c r="CE121" s="989"/>
      <c r="CF121" s="1027">
        <v>270.8</v>
      </c>
      <c r="CG121" s="1028"/>
      <c r="CH121" s="1028"/>
      <c r="CI121" s="1028"/>
      <c r="CJ121" s="1028"/>
      <c r="CK121" s="1019"/>
      <c r="CL121" s="1020"/>
      <c r="CM121" s="1020"/>
      <c r="CN121" s="1020"/>
      <c r="CO121" s="1021"/>
      <c r="CP121" s="1010" t="s">
        <v>388</v>
      </c>
      <c r="CQ121" s="1011"/>
      <c r="CR121" s="1011"/>
      <c r="CS121" s="1011"/>
      <c r="CT121" s="1011"/>
      <c r="CU121" s="1011"/>
      <c r="CV121" s="1011"/>
      <c r="CW121" s="1011"/>
      <c r="CX121" s="1011"/>
      <c r="CY121" s="1011"/>
      <c r="CZ121" s="1011"/>
      <c r="DA121" s="1011"/>
      <c r="DB121" s="1011"/>
      <c r="DC121" s="1011"/>
      <c r="DD121" s="1011"/>
      <c r="DE121" s="1011"/>
      <c r="DF121" s="1012"/>
      <c r="DG121" s="922">
        <v>175826</v>
      </c>
      <c r="DH121" s="923"/>
      <c r="DI121" s="923"/>
      <c r="DJ121" s="923"/>
      <c r="DK121" s="923"/>
      <c r="DL121" s="923">
        <v>160856</v>
      </c>
      <c r="DM121" s="923"/>
      <c r="DN121" s="923"/>
      <c r="DO121" s="923"/>
      <c r="DP121" s="923"/>
      <c r="DQ121" s="923">
        <v>157430</v>
      </c>
      <c r="DR121" s="923"/>
      <c r="DS121" s="923"/>
      <c r="DT121" s="923"/>
      <c r="DU121" s="923"/>
      <c r="DV121" s="924">
        <v>1.5</v>
      </c>
      <c r="DW121" s="924"/>
      <c r="DX121" s="924"/>
      <c r="DY121" s="924"/>
      <c r="DZ121" s="925"/>
    </row>
    <row r="122" spans="1:130" s="197" customFormat="1" ht="26.25" customHeight="1" x14ac:dyDescent="0.15">
      <c r="A122" s="978"/>
      <c r="B122" s="949"/>
      <c r="C122" s="919" t="s">
        <v>432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381</v>
      </c>
      <c r="AB122" s="962"/>
      <c r="AC122" s="962"/>
      <c r="AD122" s="962"/>
      <c r="AE122" s="963"/>
      <c r="AF122" s="964" t="s">
        <v>381</v>
      </c>
      <c r="AG122" s="962"/>
      <c r="AH122" s="962"/>
      <c r="AI122" s="962"/>
      <c r="AJ122" s="963"/>
      <c r="AK122" s="964" t="s">
        <v>381</v>
      </c>
      <c r="AL122" s="962"/>
      <c r="AM122" s="962"/>
      <c r="AN122" s="962"/>
      <c r="AO122" s="963"/>
      <c r="AP122" s="965" t="s">
        <v>381</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451</v>
      </c>
      <c r="BP122" s="997"/>
      <c r="BQ122" s="1037">
        <v>38263577</v>
      </c>
      <c r="BR122" s="1038"/>
      <c r="BS122" s="1038"/>
      <c r="BT122" s="1038"/>
      <c r="BU122" s="1038"/>
      <c r="BV122" s="1038">
        <v>35379881</v>
      </c>
      <c r="BW122" s="1038"/>
      <c r="BX122" s="1038"/>
      <c r="BY122" s="1038"/>
      <c r="BZ122" s="1038"/>
      <c r="CA122" s="1038">
        <v>35901893</v>
      </c>
      <c r="CB122" s="1038"/>
      <c r="CC122" s="1038"/>
      <c r="CD122" s="1038"/>
      <c r="CE122" s="1038"/>
      <c r="CF122" s="990"/>
      <c r="CG122" s="991"/>
      <c r="CH122" s="991"/>
      <c r="CI122" s="991"/>
      <c r="CJ122" s="992"/>
      <c r="CK122" s="1019"/>
      <c r="CL122" s="1020"/>
      <c r="CM122" s="1020"/>
      <c r="CN122" s="1020"/>
      <c r="CO122" s="1021"/>
      <c r="CP122" s="1010" t="s">
        <v>385</v>
      </c>
      <c r="CQ122" s="1011"/>
      <c r="CR122" s="1011"/>
      <c r="CS122" s="1011"/>
      <c r="CT122" s="1011"/>
      <c r="CU122" s="1011"/>
      <c r="CV122" s="1011"/>
      <c r="CW122" s="1011"/>
      <c r="CX122" s="1011"/>
      <c r="CY122" s="1011"/>
      <c r="CZ122" s="1011"/>
      <c r="DA122" s="1011"/>
      <c r="DB122" s="1011"/>
      <c r="DC122" s="1011"/>
      <c r="DD122" s="1011"/>
      <c r="DE122" s="1011"/>
      <c r="DF122" s="1012"/>
      <c r="DG122" s="922">
        <v>149542</v>
      </c>
      <c r="DH122" s="923"/>
      <c r="DI122" s="923"/>
      <c r="DJ122" s="923"/>
      <c r="DK122" s="923"/>
      <c r="DL122" s="923">
        <v>152466</v>
      </c>
      <c r="DM122" s="923"/>
      <c r="DN122" s="923"/>
      <c r="DO122" s="923"/>
      <c r="DP122" s="923"/>
      <c r="DQ122" s="923">
        <v>136363</v>
      </c>
      <c r="DR122" s="923"/>
      <c r="DS122" s="923"/>
      <c r="DT122" s="923"/>
      <c r="DU122" s="923"/>
      <c r="DV122" s="924">
        <v>1.3</v>
      </c>
      <c r="DW122" s="924"/>
      <c r="DX122" s="924"/>
      <c r="DY122" s="924"/>
      <c r="DZ122" s="925"/>
    </row>
    <row r="123" spans="1:130" s="197" customFormat="1" ht="26.25" customHeight="1" thickBot="1" x14ac:dyDescent="0.2">
      <c r="A123" s="978"/>
      <c r="B123" s="949"/>
      <c r="C123" s="919" t="s">
        <v>438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381</v>
      </c>
      <c r="AB123" s="962"/>
      <c r="AC123" s="962"/>
      <c r="AD123" s="962"/>
      <c r="AE123" s="963"/>
      <c r="AF123" s="964" t="s">
        <v>381</v>
      </c>
      <c r="AG123" s="962"/>
      <c r="AH123" s="962"/>
      <c r="AI123" s="962"/>
      <c r="AJ123" s="963"/>
      <c r="AK123" s="964" t="s">
        <v>381</v>
      </c>
      <c r="AL123" s="962"/>
      <c r="AM123" s="962"/>
      <c r="AN123" s="962"/>
      <c r="AO123" s="963"/>
      <c r="AP123" s="965" t="s">
        <v>381</v>
      </c>
      <c r="AQ123" s="966"/>
      <c r="AR123" s="966"/>
      <c r="AS123" s="966"/>
      <c r="AT123" s="967"/>
      <c r="AU123" s="1034" t="s">
        <v>452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75.099999999999994</v>
      </c>
      <c r="BR123" s="1030"/>
      <c r="BS123" s="1030"/>
      <c r="BT123" s="1030"/>
      <c r="BU123" s="1030"/>
      <c r="BV123" s="1030">
        <v>63.4</v>
      </c>
      <c r="BW123" s="1030"/>
      <c r="BX123" s="1030"/>
      <c r="BY123" s="1030"/>
      <c r="BZ123" s="1030"/>
      <c r="CA123" s="1030">
        <v>48.7</v>
      </c>
      <c r="CB123" s="1030"/>
      <c r="CC123" s="1030"/>
      <c r="CD123" s="1030"/>
      <c r="CE123" s="1030"/>
      <c r="CF123" s="1031"/>
      <c r="CG123" s="1032"/>
      <c r="CH123" s="1032"/>
      <c r="CI123" s="1032"/>
      <c r="CJ123" s="1033"/>
      <c r="CK123" s="1019"/>
      <c r="CL123" s="1020"/>
      <c r="CM123" s="1020"/>
      <c r="CN123" s="1020"/>
      <c r="CO123" s="1021"/>
      <c r="CP123" s="1010" t="s">
        <v>390</v>
      </c>
      <c r="CQ123" s="1011"/>
      <c r="CR123" s="1011"/>
      <c r="CS123" s="1011"/>
      <c r="CT123" s="1011"/>
      <c r="CU123" s="1011"/>
      <c r="CV123" s="1011"/>
      <c r="CW123" s="1011"/>
      <c r="CX123" s="1011"/>
      <c r="CY123" s="1011"/>
      <c r="CZ123" s="1011"/>
      <c r="DA123" s="1011"/>
      <c r="DB123" s="1011"/>
      <c r="DC123" s="1011"/>
      <c r="DD123" s="1011"/>
      <c r="DE123" s="1011"/>
      <c r="DF123" s="1012"/>
      <c r="DG123" s="961" t="s">
        <v>381</v>
      </c>
      <c r="DH123" s="962"/>
      <c r="DI123" s="962"/>
      <c r="DJ123" s="962"/>
      <c r="DK123" s="963"/>
      <c r="DL123" s="964" t="s">
        <v>381</v>
      </c>
      <c r="DM123" s="962"/>
      <c r="DN123" s="962"/>
      <c r="DO123" s="962"/>
      <c r="DP123" s="963"/>
      <c r="DQ123" s="964" t="s">
        <v>381</v>
      </c>
      <c r="DR123" s="962"/>
      <c r="DS123" s="962"/>
      <c r="DT123" s="962"/>
      <c r="DU123" s="963"/>
      <c r="DV123" s="965" t="s">
        <v>381</v>
      </c>
      <c r="DW123" s="966"/>
      <c r="DX123" s="966"/>
      <c r="DY123" s="966"/>
      <c r="DZ123" s="967"/>
    </row>
    <row r="124" spans="1:130" s="197" customFormat="1" ht="26.25" customHeight="1" x14ac:dyDescent="0.15">
      <c r="A124" s="978"/>
      <c r="B124" s="949"/>
      <c r="C124" s="919" t="s">
        <v>441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381</v>
      </c>
      <c r="AB124" s="962"/>
      <c r="AC124" s="962"/>
      <c r="AD124" s="962"/>
      <c r="AE124" s="963"/>
      <c r="AF124" s="964" t="s">
        <v>381</v>
      </c>
      <c r="AG124" s="962"/>
      <c r="AH124" s="962"/>
      <c r="AI124" s="962"/>
      <c r="AJ124" s="963"/>
      <c r="AK124" s="964" t="s">
        <v>381</v>
      </c>
      <c r="AL124" s="962"/>
      <c r="AM124" s="962"/>
      <c r="AN124" s="962"/>
      <c r="AO124" s="963"/>
      <c r="AP124" s="965" t="s">
        <v>381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453</v>
      </c>
      <c r="CQ124" s="1011"/>
      <c r="CR124" s="1011"/>
      <c r="CS124" s="1011"/>
      <c r="CT124" s="1011"/>
      <c r="CU124" s="1011"/>
      <c r="CV124" s="1011"/>
      <c r="CW124" s="1011"/>
      <c r="CX124" s="1011"/>
      <c r="CY124" s="1011"/>
      <c r="CZ124" s="1011"/>
      <c r="DA124" s="1011"/>
      <c r="DB124" s="1011"/>
      <c r="DC124" s="1011"/>
      <c r="DD124" s="1011"/>
      <c r="DE124" s="1011"/>
      <c r="DF124" s="1012"/>
      <c r="DG124" s="1000" t="s">
        <v>381</v>
      </c>
      <c r="DH124" s="1001"/>
      <c r="DI124" s="1001"/>
      <c r="DJ124" s="1001"/>
      <c r="DK124" s="1002"/>
      <c r="DL124" s="1003" t="s">
        <v>381</v>
      </c>
      <c r="DM124" s="1001"/>
      <c r="DN124" s="1001"/>
      <c r="DO124" s="1001"/>
      <c r="DP124" s="1002"/>
      <c r="DQ124" s="1003" t="s">
        <v>381</v>
      </c>
      <c r="DR124" s="1001"/>
      <c r="DS124" s="1001"/>
      <c r="DT124" s="1001"/>
      <c r="DU124" s="1002"/>
      <c r="DV124" s="1004" t="s">
        <v>381</v>
      </c>
      <c r="DW124" s="1005"/>
      <c r="DX124" s="1005"/>
      <c r="DY124" s="1005"/>
      <c r="DZ124" s="1006"/>
    </row>
    <row r="125" spans="1:130" s="197" customFormat="1" ht="26.25" customHeight="1" thickBot="1" x14ac:dyDescent="0.2">
      <c r="A125" s="978"/>
      <c r="B125" s="949"/>
      <c r="C125" s="919" t="s">
        <v>443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381</v>
      </c>
      <c r="AB125" s="962"/>
      <c r="AC125" s="962"/>
      <c r="AD125" s="962"/>
      <c r="AE125" s="963"/>
      <c r="AF125" s="964" t="s">
        <v>381</v>
      </c>
      <c r="AG125" s="962"/>
      <c r="AH125" s="962"/>
      <c r="AI125" s="962"/>
      <c r="AJ125" s="963"/>
      <c r="AK125" s="964" t="s">
        <v>381</v>
      </c>
      <c r="AL125" s="962"/>
      <c r="AM125" s="962"/>
      <c r="AN125" s="962"/>
      <c r="AO125" s="963"/>
      <c r="AP125" s="965" t="s">
        <v>381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454</v>
      </c>
      <c r="CL125" s="1017"/>
      <c r="CM125" s="1017"/>
      <c r="CN125" s="1017"/>
      <c r="CO125" s="1018"/>
      <c r="CP125" s="943" t="s">
        <v>455</v>
      </c>
      <c r="CQ125" s="890"/>
      <c r="CR125" s="890"/>
      <c r="CS125" s="890"/>
      <c r="CT125" s="890"/>
      <c r="CU125" s="890"/>
      <c r="CV125" s="890"/>
      <c r="CW125" s="890"/>
      <c r="CX125" s="890"/>
      <c r="CY125" s="890"/>
      <c r="CZ125" s="890"/>
      <c r="DA125" s="890"/>
      <c r="DB125" s="890"/>
      <c r="DC125" s="890"/>
      <c r="DD125" s="890"/>
      <c r="DE125" s="890"/>
      <c r="DF125" s="891"/>
      <c r="DG125" s="929" t="s">
        <v>381</v>
      </c>
      <c r="DH125" s="930"/>
      <c r="DI125" s="930"/>
      <c r="DJ125" s="930"/>
      <c r="DK125" s="930"/>
      <c r="DL125" s="930" t="s">
        <v>381</v>
      </c>
      <c r="DM125" s="930"/>
      <c r="DN125" s="930"/>
      <c r="DO125" s="930"/>
      <c r="DP125" s="930"/>
      <c r="DQ125" s="930" t="s">
        <v>381</v>
      </c>
      <c r="DR125" s="930"/>
      <c r="DS125" s="930"/>
      <c r="DT125" s="930"/>
      <c r="DU125" s="930"/>
      <c r="DV125" s="931" t="s">
        <v>381</v>
      </c>
      <c r="DW125" s="931"/>
      <c r="DX125" s="931"/>
      <c r="DY125" s="931"/>
      <c r="DZ125" s="932"/>
    </row>
    <row r="126" spans="1:130" s="197" customFormat="1" ht="26.25" customHeight="1" x14ac:dyDescent="0.15">
      <c r="A126" s="978"/>
      <c r="B126" s="949"/>
      <c r="C126" s="919" t="s">
        <v>446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381</v>
      </c>
      <c r="AB126" s="962"/>
      <c r="AC126" s="962"/>
      <c r="AD126" s="962"/>
      <c r="AE126" s="963"/>
      <c r="AF126" s="964" t="s">
        <v>381</v>
      </c>
      <c r="AG126" s="962"/>
      <c r="AH126" s="962"/>
      <c r="AI126" s="962"/>
      <c r="AJ126" s="963"/>
      <c r="AK126" s="964" t="s">
        <v>381</v>
      </c>
      <c r="AL126" s="962"/>
      <c r="AM126" s="962"/>
      <c r="AN126" s="962"/>
      <c r="AO126" s="963"/>
      <c r="AP126" s="965" t="s">
        <v>381</v>
      </c>
      <c r="AQ126" s="966"/>
      <c r="AR126" s="966"/>
      <c r="AS126" s="966"/>
      <c r="AT126" s="967"/>
      <c r="AU126" s="233"/>
      <c r="AV126" s="233"/>
      <c r="AW126" s="233"/>
      <c r="AX126" s="1039" t="s">
        <v>456</v>
      </c>
      <c r="AY126" s="1040"/>
      <c r="AZ126" s="1040"/>
      <c r="BA126" s="1040"/>
      <c r="BB126" s="1040"/>
      <c r="BC126" s="1040"/>
      <c r="BD126" s="1040"/>
      <c r="BE126" s="1041"/>
      <c r="BF126" s="1055" t="s">
        <v>457</v>
      </c>
      <c r="BG126" s="1040"/>
      <c r="BH126" s="1040"/>
      <c r="BI126" s="1040"/>
      <c r="BJ126" s="1040"/>
      <c r="BK126" s="1040"/>
      <c r="BL126" s="1041"/>
      <c r="BM126" s="1055" t="s">
        <v>458</v>
      </c>
      <c r="BN126" s="1040"/>
      <c r="BO126" s="1040"/>
      <c r="BP126" s="1040"/>
      <c r="BQ126" s="1040"/>
      <c r="BR126" s="1040"/>
      <c r="BS126" s="1041"/>
      <c r="BT126" s="1055" t="s">
        <v>459</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460</v>
      </c>
      <c r="CQ126" s="953"/>
      <c r="CR126" s="953"/>
      <c r="CS126" s="953"/>
      <c r="CT126" s="953"/>
      <c r="CU126" s="953"/>
      <c r="CV126" s="953"/>
      <c r="CW126" s="953"/>
      <c r="CX126" s="953"/>
      <c r="CY126" s="953"/>
      <c r="CZ126" s="953"/>
      <c r="DA126" s="953"/>
      <c r="DB126" s="953"/>
      <c r="DC126" s="953"/>
      <c r="DD126" s="953"/>
      <c r="DE126" s="953"/>
      <c r="DF126" s="954"/>
      <c r="DG126" s="922" t="s">
        <v>381</v>
      </c>
      <c r="DH126" s="923"/>
      <c r="DI126" s="923"/>
      <c r="DJ126" s="923"/>
      <c r="DK126" s="923"/>
      <c r="DL126" s="923" t="s">
        <v>381</v>
      </c>
      <c r="DM126" s="923"/>
      <c r="DN126" s="923"/>
      <c r="DO126" s="923"/>
      <c r="DP126" s="923"/>
      <c r="DQ126" s="923" t="s">
        <v>381</v>
      </c>
      <c r="DR126" s="923"/>
      <c r="DS126" s="923"/>
      <c r="DT126" s="923"/>
      <c r="DU126" s="923"/>
      <c r="DV126" s="924" t="s">
        <v>381</v>
      </c>
      <c r="DW126" s="924"/>
      <c r="DX126" s="924"/>
      <c r="DY126" s="924"/>
      <c r="DZ126" s="925"/>
    </row>
    <row r="127" spans="1:130" s="197" customFormat="1" ht="26.25" customHeight="1" thickBot="1" x14ac:dyDescent="0.2">
      <c r="A127" s="979"/>
      <c r="B127" s="951"/>
      <c r="C127" s="1007" t="s">
        <v>461</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381</v>
      </c>
      <c r="AB127" s="962"/>
      <c r="AC127" s="962"/>
      <c r="AD127" s="962"/>
      <c r="AE127" s="963"/>
      <c r="AF127" s="964" t="s">
        <v>381</v>
      </c>
      <c r="AG127" s="962"/>
      <c r="AH127" s="962"/>
      <c r="AI127" s="962"/>
      <c r="AJ127" s="963"/>
      <c r="AK127" s="964" t="s">
        <v>381</v>
      </c>
      <c r="AL127" s="962"/>
      <c r="AM127" s="962"/>
      <c r="AN127" s="962"/>
      <c r="AO127" s="963"/>
      <c r="AP127" s="965" t="s">
        <v>381</v>
      </c>
      <c r="AQ127" s="966"/>
      <c r="AR127" s="966"/>
      <c r="AS127" s="966"/>
      <c r="AT127" s="967"/>
      <c r="AU127" s="233"/>
      <c r="AV127" s="233"/>
      <c r="AW127" s="233"/>
      <c r="AX127" s="889" t="s">
        <v>462</v>
      </c>
      <c r="AY127" s="890"/>
      <c r="AZ127" s="890"/>
      <c r="BA127" s="890"/>
      <c r="BB127" s="890"/>
      <c r="BC127" s="890"/>
      <c r="BD127" s="890"/>
      <c r="BE127" s="891"/>
      <c r="BF127" s="1044" t="s">
        <v>381</v>
      </c>
      <c r="BG127" s="1045"/>
      <c r="BH127" s="1045"/>
      <c r="BI127" s="1045"/>
      <c r="BJ127" s="1045"/>
      <c r="BK127" s="1045"/>
      <c r="BL127" s="1054"/>
      <c r="BM127" s="1044">
        <v>12.93</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463</v>
      </c>
      <c r="CQ127" s="1048"/>
      <c r="CR127" s="1048"/>
      <c r="CS127" s="1048"/>
      <c r="CT127" s="1048"/>
      <c r="CU127" s="1048"/>
      <c r="CV127" s="1048"/>
      <c r="CW127" s="1048"/>
      <c r="CX127" s="1048"/>
      <c r="CY127" s="1048"/>
      <c r="CZ127" s="1048"/>
      <c r="DA127" s="1048"/>
      <c r="DB127" s="1048"/>
      <c r="DC127" s="1048"/>
      <c r="DD127" s="1048"/>
      <c r="DE127" s="1048"/>
      <c r="DF127" s="1049"/>
      <c r="DG127" s="1050" t="s">
        <v>381</v>
      </c>
      <c r="DH127" s="1051"/>
      <c r="DI127" s="1051"/>
      <c r="DJ127" s="1051"/>
      <c r="DK127" s="1051"/>
      <c r="DL127" s="1051" t="s">
        <v>381</v>
      </c>
      <c r="DM127" s="1051"/>
      <c r="DN127" s="1051"/>
      <c r="DO127" s="1051"/>
      <c r="DP127" s="1051"/>
      <c r="DQ127" s="1051" t="s">
        <v>381</v>
      </c>
      <c r="DR127" s="1051"/>
      <c r="DS127" s="1051"/>
      <c r="DT127" s="1051"/>
      <c r="DU127" s="1051"/>
      <c r="DV127" s="1052" t="s">
        <v>381</v>
      </c>
      <c r="DW127" s="1052"/>
      <c r="DX127" s="1052"/>
      <c r="DY127" s="1052"/>
      <c r="DZ127" s="1053"/>
    </row>
    <row r="128" spans="1:130" s="197" customFormat="1" ht="26.25" customHeight="1" x14ac:dyDescent="0.15">
      <c r="A128" s="1074" t="s">
        <v>464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465</v>
      </c>
      <c r="X128" s="1076"/>
      <c r="Y128" s="1076"/>
      <c r="Z128" s="1077"/>
      <c r="AA128" s="1092">
        <v>177977</v>
      </c>
      <c r="AB128" s="1093"/>
      <c r="AC128" s="1093"/>
      <c r="AD128" s="1093"/>
      <c r="AE128" s="1094"/>
      <c r="AF128" s="1095">
        <v>162083</v>
      </c>
      <c r="AG128" s="1093"/>
      <c r="AH128" s="1093"/>
      <c r="AI128" s="1093"/>
      <c r="AJ128" s="1094"/>
      <c r="AK128" s="1095">
        <v>141399</v>
      </c>
      <c r="AL128" s="1093"/>
      <c r="AM128" s="1093"/>
      <c r="AN128" s="1093"/>
      <c r="AO128" s="1094"/>
      <c r="AP128" s="1096"/>
      <c r="AQ128" s="1097"/>
      <c r="AR128" s="1097"/>
      <c r="AS128" s="1097"/>
      <c r="AT128" s="1098"/>
      <c r="AU128" s="235"/>
      <c r="AV128" s="235"/>
      <c r="AW128" s="235"/>
      <c r="AX128" s="1057" t="s">
        <v>466</v>
      </c>
      <c r="AY128" s="953"/>
      <c r="AZ128" s="953"/>
      <c r="BA128" s="953"/>
      <c r="BB128" s="953"/>
      <c r="BC128" s="953"/>
      <c r="BD128" s="953"/>
      <c r="BE128" s="954"/>
      <c r="BF128" s="1069" t="s">
        <v>381</v>
      </c>
      <c r="BG128" s="1070"/>
      <c r="BH128" s="1070"/>
      <c r="BI128" s="1070"/>
      <c r="BJ128" s="1070"/>
      <c r="BK128" s="1070"/>
      <c r="BL128" s="1071"/>
      <c r="BM128" s="1069">
        <v>17.93</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467</v>
      </c>
      <c r="X129" s="1064"/>
      <c r="Y129" s="1064"/>
      <c r="Z129" s="1065"/>
      <c r="AA129" s="961">
        <v>13048366</v>
      </c>
      <c r="AB129" s="962"/>
      <c r="AC129" s="962"/>
      <c r="AD129" s="962"/>
      <c r="AE129" s="963"/>
      <c r="AF129" s="964">
        <v>13190846</v>
      </c>
      <c r="AG129" s="962"/>
      <c r="AH129" s="962"/>
      <c r="AI129" s="962"/>
      <c r="AJ129" s="963"/>
      <c r="AK129" s="964">
        <v>13187264</v>
      </c>
      <c r="AL129" s="962"/>
      <c r="AM129" s="962"/>
      <c r="AN129" s="962"/>
      <c r="AO129" s="963"/>
      <c r="AP129" s="1066"/>
      <c r="AQ129" s="1067"/>
      <c r="AR129" s="1067"/>
      <c r="AS129" s="1067"/>
      <c r="AT129" s="1068"/>
      <c r="AU129" s="235"/>
      <c r="AV129" s="235"/>
      <c r="AW129" s="235"/>
      <c r="AX129" s="1057" t="s">
        <v>468</v>
      </c>
      <c r="AY129" s="953"/>
      <c r="AZ129" s="953"/>
      <c r="BA129" s="953"/>
      <c r="BB129" s="953"/>
      <c r="BC129" s="953"/>
      <c r="BD129" s="953"/>
      <c r="BE129" s="954"/>
      <c r="BF129" s="1058">
        <v>13</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470</v>
      </c>
      <c r="X130" s="1064"/>
      <c r="Y130" s="1064"/>
      <c r="Z130" s="1065"/>
      <c r="AA130" s="961">
        <v>2782971</v>
      </c>
      <c r="AB130" s="962"/>
      <c r="AC130" s="962"/>
      <c r="AD130" s="962"/>
      <c r="AE130" s="963"/>
      <c r="AF130" s="964">
        <v>2788283</v>
      </c>
      <c r="AG130" s="962"/>
      <c r="AH130" s="962"/>
      <c r="AI130" s="962"/>
      <c r="AJ130" s="963"/>
      <c r="AK130" s="964">
        <v>2992814</v>
      </c>
      <c r="AL130" s="962"/>
      <c r="AM130" s="962"/>
      <c r="AN130" s="962"/>
      <c r="AO130" s="963"/>
      <c r="AP130" s="1066"/>
      <c r="AQ130" s="1067"/>
      <c r="AR130" s="1067"/>
      <c r="AS130" s="1067"/>
      <c r="AT130" s="1068"/>
      <c r="AU130" s="235"/>
      <c r="AV130" s="235"/>
      <c r="AW130" s="235"/>
      <c r="AX130" s="1116" t="s">
        <v>471</v>
      </c>
      <c r="AY130" s="1048"/>
      <c r="AZ130" s="1048"/>
      <c r="BA130" s="1048"/>
      <c r="BB130" s="1048"/>
      <c r="BC130" s="1048"/>
      <c r="BD130" s="1048"/>
      <c r="BE130" s="1049"/>
      <c r="BF130" s="1078">
        <v>48.7</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472</v>
      </c>
      <c r="X131" s="1087"/>
      <c r="Y131" s="1087"/>
      <c r="Z131" s="1088"/>
      <c r="AA131" s="1000">
        <v>10265395</v>
      </c>
      <c r="AB131" s="1001"/>
      <c r="AC131" s="1001"/>
      <c r="AD131" s="1001"/>
      <c r="AE131" s="1002"/>
      <c r="AF131" s="1003">
        <v>10402563</v>
      </c>
      <c r="AG131" s="1001"/>
      <c r="AH131" s="1001"/>
      <c r="AI131" s="1001"/>
      <c r="AJ131" s="1002"/>
      <c r="AK131" s="1003">
        <v>10194450</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473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474</v>
      </c>
      <c r="W132" s="1104"/>
      <c r="X132" s="1104"/>
      <c r="Y132" s="1104"/>
      <c r="Z132" s="1105"/>
      <c r="AA132" s="1106">
        <v>15.87980784</v>
      </c>
      <c r="AB132" s="1107"/>
      <c r="AC132" s="1107"/>
      <c r="AD132" s="1107"/>
      <c r="AE132" s="1108"/>
      <c r="AF132" s="1109">
        <v>14.42341661</v>
      </c>
      <c r="AG132" s="1107"/>
      <c r="AH132" s="1107"/>
      <c r="AI132" s="1107"/>
      <c r="AJ132" s="1108"/>
      <c r="AK132" s="1109">
        <v>8.8807831709999991</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475</v>
      </c>
      <c r="W133" s="1111"/>
      <c r="X133" s="1111"/>
      <c r="Y133" s="1111"/>
      <c r="Z133" s="1112"/>
      <c r="AA133" s="1113">
        <v>16.5</v>
      </c>
      <c r="AB133" s="1114"/>
      <c r="AC133" s="1114"/>
      <c r="AD133" s="1114"/>
      <c r="AE133" s="1115"/>
      <c r="AF133" s="1113">
        <v>15.3</v>
      </c>
      <c r="AG133" s="1114"/>
      <c r="AH133" s="1114"/>
      <c r="AI133" s="1114"/>
      <c r="AJ133" s="1115"/>
      <c r="AK133" s="1113">
        <v>13</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74" sqref="AD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20" t="s">
        <v>478</v>
      </c>
      <c r="L7" s="254"/>
      <c r="M7" s="255" t="s">
        <v>479</v>
      </c>
      <c r="N7" s="256"/>
    </row>
    <row r="8" spans="1:16" x14ac:dyDescent="0.15">
      <c r="A8" s="248"/>
      <c r="B8" s="244"/>
      <c r="C8" s="244"/>
      <c r="D8" s="244"/>
      <c r="E8" s="244"/>
      <c r="F8" s="244"/>
      <c r="G8" s="257"/>
      <c r="H8" s="258"/>
      <c r="I8" s="258"/>
      <c r="J8" s="259"/>
      <c r="K8" s="1121"/>
      <c r="L8" s="260" t="s">
        <v>480</v>
      </c>
      <c r="M8" s="261" t="s">
        <v>481</v>
      </c>
      <c r="N8" s="262" t="s">
        <v>482</v>
      </c>
    </row>
    <row r="9" spans="1:16" x14ac:dyDescent="0.15">
      <c r="A9" s="248"/>
      <c r="B9" s="244"/>
      <c r="C9" s="244"/>
      <c r="D9" s="244"/>
      <c r="E9" s="244"/>
      <c r="F9" s="244"/>
      <c r="G9" s="1122" t="s">
        <v>483</v>
      </c>
      <c r="H9" s="1123"/>
      <c r="I9" s="1123"/>
      <c r="J9" s="1124"/>
      <c r="K9" s="263">
        <v>2897015</v>
      </c>
      <c r="L9" s="264">
        <v>89763</v>
      </c>
      <c r="M9" s="265">
        <v>84248</v>
      </c>
      <c r="N9" s="266">
        <v>6.5</v>
      </c>
    </row>
    <row r="10" spans="1:16" x14ac:dyDescent="0.15">
      <c r="A10" s="248"/>
      <c r="B10" s="244"/>
      <c r="C10" s="244"/>
      <c r="D10" s="244"/>
      <c r="E10" s="244"/>
      <c r="F10" s="244"/>
      <c r="G10" s="1122" t="s">
        <v>484</v>
      </c>
      <c r="H10" s="1123"/>
      <c r="I10" s="1123"/>
      <c r="J10" s="1124"/>
      <c r="K10" s="267">
        <v>501102</v>
      </c>
      <c r="L10" s="268">
        <v>15526</v>
      </c>
      <c r="M10" s="269">
        <v>7169</v>
      </c>
      <c r="N10" s="270">
        <v>116.6</v>
      </c>
    </row>
    <row r="11" spans="1:16" ht="13.5" customHeight="1" x14ac:dyDescent="0.15">
      <c r="A11" s="248"/>
      <c r="B11" s="244"/>
      <c r="C11" s="244"/>
      <c r="D11" s="244"/>
      <c r="E11" s="244"/>
      <c r="F11" s="244"/>
      <c r="G11" s="1122" t="s">
        <v>485</v>
      </c>
      <c r="H11" s="1123"/>
      <c r="I11" s="1123"/>
      <c r="J11" s="1124"/>
      <c r="K11" s="267">
        <v>448260</v>
      </c>
      <c r="L11" s="268">
        <v>13889</v>
      </c>
      <c r="M11" s="269">
        <v>9152</v>
      </c>
      <c r="N11" s="270">
        <v>51.8</v>
      </c>
    </row>
    <row r="12" spans="1:16" ht="13.5" customHeight="1" x14ac:dyDescent="0.15">
      <c r="A12" s="248"/>
      <c r="B12" s="244"/>
      <c r="C12" s="244"/>
      <c r="D12" s="244"/>
      <c r="E12" s="244"/>
      <c r="F12" s="244"/>
      <c r="G12" s="1122" t="s">
        <v>486</v>
      </c>
      <c r="H12" s="1123"/>
      <c r="I12" s="1123"/>
      <c r="J12" s="1124"/>
      <c r="K12" s="267" t="s">
        <v>487</v>
      </c>
      <c r="L12" s="268" t="s">
        <v>487</v>
      </c>
      <c r="M12" s="269">
        <v>893</v>
      </c>
      <c r="N12" s="270" t="s">
        <v>487</v>
      </c>
    </row>
    <row r="13" spans="1:16" ht="13.5" customHeight="1" x14ac:dyDescent="0.15">
      <c r="A13" s="248"/>
      <c r="B13" s="244"/>
      <c r="C13" s="244"/>
      <c r="D13" s="244"/>
      <c r="E13" s="244"/>
      <c r="F13" s="244"/>
      <c r="G13" s="1122" t="s">
        <v>488</v>
      </c>
      <c r="H13" s="1123"/>
      <c r="I13" s="1123"/>
      <c r="J13" s="1124"/>
      <c r="K13" s="267" t="s">
        <v>487</v>
      </c>
      <c r="L13" s="268" t="s">
        <v>487</v>
      </c>
      <c r="M13" s="269">
        <v>3</v>
      </c>
      <c r="N13" s="270" t="s">
        <v>487</v>
      </c>
    </row>
    <row r="14" spans="1:16" ht="13.5" customHeight="1" x14ac:dyDescent="0.15">
      <c r="A14" s="248"/>
      <c r="B14" s="244"/>
      <c r="C14" s="244"/>
      <c r="D14" s="244"/>
      <c r="E14" s="244"/>
      <c r="F14" s="244"/>
      <c r="G14" s="1122" t="s">
        <v>489</v>
      </c>
      <c r="H14" s="1123"/>
      <c r="I14" s="1123"/>
      <c r="J14" s="1124"/>
      <c r="K14" s="267">
        <v>37962</v>
      </c>
      <c r="L14" s="268">
        <v>1176</v>
      </c>
      <c r="M14" s="269">
        <v>3652</v>
      </c>
      <c r="N14" s="270">
        <v>-67.8</v>
      </c>
    </row>
    <row r="15" spans="1:16" ht="13.5" customHeight="1" x14ac:dyDescent="0.15">
      <c r="A15" s="248"/>
      <c r="B15" s="244"/>
      <c r="C15" s="244"/>
      <c r="D15" s="244"/>
      <c r="E15" s="244"/>
      <c r="F15" s="244"/>
      <c r="G15" s="1122" t="s">
        <v>490</v>
      </c>
      <c r="H15" s="1123"/>
      <c r="I15" s="1123"/>
      <c r="J15" s="1124"/>
      <c r="K15" s="267">
        <v>138124</v>
      </c>
      <c r="L15" s="268">
        <v>4280</v>
      </c>
      <c r="M15" s="269">
        <v>2134</v>
      </c>
      <c r="N15" s="270">
        <v>100.6</v>
      </c>
    </row>
    <row r="16" spans="1:16" x14ac:dyDescent="0.15">
      <c r="A16" s="248"/>
      <c r="B16" s="244"/>
      <c r="C16" s="244"/>
      <c r="D16" s="244"/>
      <c r="E16" s="244"/>
      <c r="F16" s="244"/>
      <c r="G16" s="1125" t="s">
        <v>491</v>
      </c>
      <c r="H16" s="1126"/>
      <c r="I16" s="1126"/>
      <c r="J16" s="1127"/>
      <c r="K16" s="268">
        <v>-363045</v>
      </c>
      <c r="L16" s="268">
        <v>-11249</v>
      </c>
      <c r="M16" s="269">
        <v>-9248</v>
      </c>
      <c r="N16" s="270">
        <v>21.6</v>
      </c>
    </row>
    <row r="17" spans="1:16" x14ac:dyDescent="0.15">
      <c r="A17" s="248"/>
      <c r="B17" s="244"/>
      <c r="C17" s="244"/>
      <c r="D17" s="244"/>
      <c r="E17" s="244"/>
      <c r="F17" s="244"/>
      <c r="G17" s="1125" t="s">
        <v>169</v>
      </c>
      <c r="H17" s="1126"/>
      <c r="I17" s="1126"/>
      <c r="J17" s="1127"/>
      <c r="K17" s="268">
        <v>3659418</v>
      </c>
      <c r="L17" s="268">
        <v>113386</v>
      </c>
      <c r="M17" s="269">
        <v>98003</v>
      </c>
      <c r="N17" s="270">
        <v>15.7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7" t="s">
        <v>496</v>
      </c>
      <c r="H21" s="1118"/>
      <c r="I21" s="1118"/>
      <c r="J21" s="1119"/>
      <c r="K21" s="280">
        <v>9.17</v>
      </c>
      <c r="L21" s="281">
        <v>9.39</v>
      </c>
      <c r="M21" s="282">
        <v>-0.22</v>
      </c>
      <c r="N21" s="249"/>
      <c r="O21" s="283"/>
      <c r="P21" s="279"/>
    </row>
    <row r="22" spans="1:16" s="284" customFormat="1" x14ac:dyDescent="0.15">
      <c r="A22" s="279"/>
      <c r="B22" s="249"/>
      <c r="C22" s="249"/>
      <c r="D22" s="249"/>
      <c r="E22" s="249"/>
      <c r="F22" s="249"/>
      <c r="G22" s="1117" t="s">
        <v>497</v>
      </c>
      <c r="H22" s="1118"/>
      <c r="I22" s="1118"/>
      <c r="J22" s="1119"/>
      <c r="K22" s="285">
        <v>96.6</v>
      </c>
      <c r="L22" s="286">
        <v>97</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20" t="s">
        <v>478</v>
      </c>
      <c r="L30" s="254"/>
      <c r="M30" s="255" t="s">
        <v>479</v>
      </c>
      <c r="N30" s="256"/>
    </row>
    <row r="31" spans="1:16" x14ac:dyDescent="0.15">
      <c r="A31" s="248"/>
      <c r="B31" s="244"/>
      <c r="C31" s="244"/>
      <c r="D31" s="244"/>
      <c r="E31" s="244"/>
      <c r="F31" s="244"/>
      <c r="G31" s="257"/>
      <c r="H31" s="258"/>
      <c r="I31" s="258"/>
      <c r="J31" s="259"/>
      <c r="K31" s="1121"/>
      <c r="L31" s="260" t="s">
        <v>480</v>
      </c>
      <c r="M31" s="261" t="s">
        <v>481</v>
      </c>
      <c r="N31" s="262" t="s">
        <v>482</v>
      </c>
    </row>
    <row r="32" spans="1:16" ht="27" customHeight="1" x14ac:dyDescent="0.15">
      <c r="A32" s="248"/>
      <c r="B32" s="244"/>
      <c r="C32" s="244"/>
      <c r="D32" s="244"/>
      <c r="E32" s="244"/>
      <c r="F32" s="244"/>
      <c r="G32" s="1133" t="s">
        <v>500</v>
      </c>
      <c r="H32" s="1134"/>
      <c r="I32" s="1134"/>
      <c r="J32" s="1135"/>
      <c r="K32" s="294">
        <v>2992744</v>
      </c>
      <c r="L32" s="294">
        <v>92729</v>
      </c>
      <c r="M32" s="295">
        <v>64926</v>
      </c>
      <c r="N32" s="296">
        <v>42.8</v>
      </c>
    </row>
    <row r="33" spans="1:16" ht="13.5" customHeight="1" x14ac:dyDescent="0.15">
      <c r="A33" s="248"/>
      <c r="B33" s="244"/>
      <c r="C33" s="244"/>
      <c r="D33" s="244"/>
      <c r="E33" s="244"/>
      <c r="F33" s="244"/>
      <c r="G33" s="1133" t="s">
        <v>501</v>
      </c>
      <c r="H33" s="1134"/>
      <c r="I33" s="1134"/>
      <c r="J33" s="1135"/>
      <c r="K33" s="294" t="s">
        <v>487</v>
      </c>
      <c r="L33" s="294" t="s">
        <v>487</v>
      </c>
      <c r="M33" s="295" t="s">
        <v>487</v>
      </c>
      <c r="N33" s="296" t="s">
        <v>487</v>
      </c>
    </row>
    <row r="34" spans="1:16" ht="27" customHeight="1" x14ac:dyDescent="0.15">
      <c r="A34" s="248"/>
      <c r="B34" s="244"/>
      <c r="C34" s="244"/>
      <c r="D34" s="244"/>
      <c r="E34" s="244"/>
      <c r="F34" s="244"/>
      <c r="G34" s="1133" t="s">
        <v>502</v>
      </c>
      <c r="H34" s="1134"/>
      <c r="I34" s="1134"/>
      <c r="J34" s="1135"/>
      <c r="K34" s="294">
        <v>43333</v>
      </c>
      <c r="L34" s="294">
        <v>1343</v>
      </c>
      <c r="M34" s="295">
        <v>24</v>
      </c>
      <c r="N34" s="296">
        <v>5495.8</v>
      </c>
    </row>
    <row r="35" spans="1:16" ht="27" customHeight="1" x14ac:dyDescent="0.15">
      <c r="A35" s="248"/>
      <c r="B35" s="244"/>
      <c r="C35" s="244"/>
      <c r="D35" s="244"/>
      <c r="E35" s="244"/>
      <c r="F35" s="244"/>
      <c r="G35" s="1133" t="s">
        <v>503</v>
      </c>
      <c r="H35" s="1134"/>
      <c r="I35" s="1134"/>
      <c r="J35" s="1135"/>
      <c r="K35" s="294">
        <v>783455</v>
      </c>
      <c r="L35" s="294">
        <v>24275</v>
      </c>
      <c r="M35" s="295">
        <v>18007</v>
      </c>
      <c r="N35" s="296">
        <v>34.799999999999997</v>
      </c>
    </row>
    <row r="36" spans="1:16" ht="27" customHeight="1" x14ac:dyDescent="0.15">
      <c r="A36" s="248"/>
      <c r="B36" s="244"/>
      <c r="C36" s="244"/>
      <c r="D36" s="244"/>
      <c r="E36" s="244"/>
      <c r="F36" s="244"/>
      <c r="G36" s="1133" t="s">
        <v>504</v>
      </c>
      <c r="H36" s="1134"/>
      <c r="I36" s="1134"/>
      <c r="J36" s="1135"/>
      <c r="K36" s="294">
        <v>219810</v>
      </c>
      <c r="L36" s="294">
        <v>6811</v>
      </c>
      <c r="M36" s="295">
        <v>3275</v>
      </c>
      <c r="N36" s="296">
        <v>108</v>
      </c>
    </row>
    <row r="37" spans="1:16" ht="13.5" customHeight="1" x14ac:dyDescent="0.15">
      <c r="A37" s="248"/>
      <c r="B37" s="244"/>
      <c r="C37" s="244"/>
      <c r="D37" s="244"/>
      <c r="E37" s="244"/>
      <c r="F37" s="244"/>
      <c r="G37" s="1133" t="s">
        <v>505</v>
      </c>
      <c r="H37" s="1134"/>
      <c r="I37" s="1134"/>
      <c r="J37" s="1135"/>
      <c r="K37" s="294" t="s">
        <v>487</v>
      </c>
      <c r="L37" s="294" t="s">
        <v>487</v>
      </c>
      <c r="M37" s="295">
        <v>1233</v>
      </c>
      <c r="N37" s="296" t="s">
        <v>487</v>
      </c>
    </row>
    <row r="38" spans="1:16" ht="27" customHeight="1" x14ac:dyDescent="0.15">
      <c r="A38" s="248"/>
      <c r="B38" s="244"/>
      <c r="C38" s="244"/>
      <c r="D38" s="244"/>
      <c r="E38" s="244"/>
      <c r="F38" s="244"/>
      <c r="G38" s="1136" t="s">
        <v>506</v>
      </c>
      <c r="H38" s="1137"/>
      <c r="I38" s="1137"/>
      <c r="J38" s="1138"/>
      <c r="K38" s="297">
        <v>218</v>
      </c>
      <c r="L38" s="297">
        <v>7</v>
      </c>
      <c r="M38" s="298">
        <v>9</v>
      </c>
      <c r="N38" s="299">
        <v>-22.2</v>
      </c>
      <c r="O38" s="293"/>
    </row>
    <row r="39" spans="1:16" x14ac:dyDescent="0.15">
      <c r="A39" s="248"/>
      <c r="B39" s="244"/>
      <c r="C39" s="244"/>
      <c r="D39" s="244"/>
      <c r="E39" s="244"/>
      <c r="F39" s="244"/>
      <c r="G39" s="1136" t="s">
        <v>507</v>
      </c>
      <c r="H39" s="1137"/>
      <c r="I39" s="1137"/>
      <c r="J39" s="1138"/>
      <c r="K39" s="300">
        <v>-141399</v>
      </c>
      <c r="L39" s="300">
        <v>-4381</v>
      </c>
      <c r="M39" s="301">
        <v>-4280</v>
      </c>
      <c r="N39" s="302">
        <v>2.4</v>
      </c>
      <c r="O39" s="293"/>
    </row>
    <row r="40" spans="1:16" ht="27" customHeight="1" x14ac:dyDescent="0.15">
      <c r="A40" s="248"/>
      <c r="B40" s="244"/>
      <c r="C40" s="244"/>
      <c r="D40" s="244"/>
      <c r="E40" s="244"/>
      <c r="F40" s="244"/>
      <c r="G40" s="1133" t="s">
        <v>508</v>
      </c>
      <c r="H40" s="1134"/>
      <c r="I40" s="1134"/>
      <c r="J40" s="1135"/>
      <c r="K40" s="300">
        <v>-2992814</v>
      </c>
      <c r="L40" s="300">
        <v>-92731</v>
      </c>
      <c r="M40" s="301">
        <v>-56807</v>
      </c>
      <c r="N40" s="302">
        <v>63.2</v>
      </c>
      <c r="O40" s="293"/>
    </row>
    <row r="41" spans="1:16" x14ac:dyDescent="0.15">
      <c r="A41" s="248"/>
      <c r="B41" s="244"/>
      <c r="C41" s="244"/>
      <c r="D41" s="244"/>
      <c r="E41" s="244"/>
      <c r="F41" s="244"/>
      <c r="G41" s="1139" t="s">
        <v>281</v>
      </c>
      <c r="H41" s="1140"/>
      <c r="I41" s="1140"/>
      <c r="J41" s="1141"/>
      <c r="K41" s="294">
        <v>905347</v>
      </c>
      <c r="L41" s="300">
        <v>28052</v>
      </c>
      <c r="M41" s="301">
        <v>26387</v>
      </c>
      <c r="N41" s="302">
        <v>6.3</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8" t="s">
        <v>478</v>
      </c>
      <c r="J49" s="1130" t="s">
        <v>512</v>
      </c>
      <c r="K49" s="1131"/>
      <c r="L49" s="1131"/>
      <c r="M49" s="1131"/>
      <c r="N49" s="1132"/>
    </row>
    <row r="50" spans="1:14" x14ac:dyDescent="0.15">
      <c r="A50" s="248"/>
      <c r="B50" s="244"/>
      <c r="C50" s="244"/>
      <c r="D50" s="244"/>
      <c r="E50" s="244"/>
      <c r="F50" s="244"/>
      <c r="G50" s="312"/>
      <c r="H50" s="313"/>
      <c r="I50" s="1129"/>
      <c r="J50" s="314" t="s">
        <v>513</v>
      </c>
      <c r="K50" s="315" t="s">
        <v>514</v>
      </c>
      <c r="L50" s="316" t="s">
        <v>515</v>
      </c>
      <c r="M50" s="317" t="s">
        <v>516</v>
      </c>
      <c r="N50" s="318" t="s">
        <v>517</v>
      </c>
    </row>
    <row r="51" spans="1:14" x14ac:dyDescent="0.15">
      <c r="A51" s="248"/>
      <c r="B51" s="244"/>
      <c r="C51" s="244"/>
      <c r="D51" s="244"/>
      <c r="E51" s="244"/>
      <c r="F51" s="244"/>
      <c r="G51" s="310" t="s">
        <v>518</v>
      </c>
      <c r="H51" s="311"/>
      <c r="I51" s="319">
        <v>2627407</v>
      </c>
      <c r="J51" s="320">
        <v>78141</v>
      </c>
      <c r="K51" s="321">
        <v>11.8</v>
      </c>
      <c r="L51" s="322">
        <v>78670</v>
      </c>
      <c r="M51" s="323">
        <v>3.1</v>
      </c>
      <c r="N51" s="324">
        <v>8.6999999999999993</v>
      </c>
    </row>
    <row r="52" spans="1:14" x14ac:dyDescent="0.15">
      <c r="A52" s="248"/>
      <c r="B52" s="244"/>
      <c r="C52" s="244"/>
      <c r="D52" s="244"/>
      <c r="E52" s="244"/>
      <c r="F52" s="244"/>
      <c r="G52" s="325"/>
      <c r="H52" s="326" t="s">
        <v>519</v>
      </c>
      <c r="I52" s="327">
        <v>1752457</v>
      </c>
      <c r="J52" s="328">
        <v>52119</v>
      </c>
      <c r="K52" s="329">
        <v>38.700000000000003</v>
      </c>
      <c r="L52" s="330">
        <v>38094</v>
      </c>
      <c r="M52" s="331">
        <v>-7.3</v>
      </c>
      <c r="N52" s="332">
        <v>46</v>
      </c>
    </row>
    <row r="53" spans="1:14" x14ac:dyDescent="0.15">
      <c r="A53" s="248"/>
      <c r="B53" s="244"/>
      <c r="C53" s="244"/>
      <c r="D53" s="244"/>
      <c r="E53" s="244"/>
      <c r="F53" s="244"/>
      <c r="G53" s="310" t="s">
        <v>520</v>
      </c>
      <c r="H53" s="311"/>
      <c r="I53" s="319">
        <v>2947879</v>
      </c>
      <c r="J53" s="320">
        <v>88536</v>
      </c>
      <c r="K53" s="321">
        <v>13.3</v>
      </c>
      <c r="L53" s="322">
        <v>67201</v>
      </c>
      <c r="M53" s="323">
        <v>-14.6</v>
      </c>
      <c r="N53" s="324">
        <v>27.9</v>
      </c>
    </row>
    <row r="54" spans="1:14" x14ac:dyDescent="0.15">
      <c r="A54" s="248"/>
      <c r="B54" s="244"/>
      <c r="C54" s="244"/>
      <c r="D54" s="244"/>
      <c r="E54" s="244"/>
      <c r="F54" s="244"/>
      <c r="G54" s="325"/>
      <c r="H54" s="326" t="s">
        <v>519</v>
      </c>
      <c r="I54" s="327">
        <v>1925885</v>
      </c>
      <c r="J54" s="328">
        <v>57841</v>
      </c>
      <c r="K54" s="329">
        <v>11</v>
      </c>
      <c r="L54" s="330">
        <v>35210</v>
      </c>
      <c r="M54" s="331">
        <v>-7.6</v>
      </c>
      <c r="N54" s="332">
        <v>18.600000000000001</v>
      </c>
    </row>
    <row r="55" spans="1:14" x14ac:dyDescent="0.15">
      <c r="A55" s="248"/>
      <c r="B55" s="244"/>
      <c r="C55" s="244"/>
      <c r="D55" s="244"/>
      <c r="E55" s="244"/>
      <c r="F55" s="244"/>
      <c r="G55" s="310" t="s">
        <v>521</v>
      </c>
      <c r="H55" s="311"/>
      <c r="I55" s="319">
        <v>3184376</v>
      </c>
      <c r="J55" s="320">
        <v>96275</v>
      </c>
      <c r="K55" s="321">
        <v>8.6999999999999993</v>
      </c>
      <c r="L55" s="322">
        <v>75709</v>
      </c>
      <c r="M55" s="323">
        <v>12.7</v>
      </c>
      <c r="N55" s="324">
        <v>-4</v>
      </c>
    </row>
    <row r="56" spans="1:14" x14ac:dyDescent="0.15">
      <c r="A56" s="248"/>
      <c r="B56" s="244"/>
      <c r="C56" s="244"/>
      <c r="D56" s="244"/>
      <c r="E56" s="244"/>
      <c r="F56" s="244"/>
      <c r="G56" s="325"/>
      <c r="H56" s="326" t="s">
        <v>519</v>
      </c>
      <c r="I56" s="327">
        <v>2061529</v>
      </c>
      <c r="J56" s="328">
        <v>62327</v>
      </c>
      <c r="K56" s="329">
        <v>7.8</v>
      </c>
      <c r="L56" s="330">
        <v>35212</v>
      </c>
      <c r="M56" s="331">
        <v>0</v>
      </c>
      <c r="N56" s="332">
        <v>7.8</v>
      </c>
    </row>
    <row r="57" spans="1:14" x14ac:dyDescent="0.15">
      <c r="A57" s="248"/>
      <c r="B57" s="244"/>
      <c r="C57" s="244"/>
      <c r="D57" s="244"/>
      <c r="E57" s="244"/>
      <c r="F57" s="244"/>
      <c r="G57" s="310" t="s">
        <v>522</v>
      </c>
      <c r="H57" s="311"/>
      <c r="I57" s="319">
        <v>4767910</v>
      </c>
      <c r="J57" s="320">
        <v>145532</v>
      </c>
      <c r="K57" s="321">
        <v>51.2</v>
      </c>
      <c r="L57" s="322">
        <v>90961</v>
      </c>
      <c r="M57" s="323">
        <v>20.100000000000001</v>
      </c>
      <c r="N57" s="324">
        <v>31.1</v>
      </c>
    </row>
    <row r="58" spans="1:14" x14ac:dyDescent="0.15">
      <c r="A58" s="248"/>
      <c r="B58" s="244"/>
      <c r="C58" s="244"/>
      <c r="D58" s="244"/>
      <c r="E58" s="244"/>
      <c r="F58" s="244"/>
      <c r="G58" s="325"/>
      <c r="H58" s="326" t="s">
        <v>519</v>
      </c>
      <c r="I58" s="327">
        <v>3035196</v>
      </c>
      <c r="J58" s="328">
        <v>92644</v>
      </c>
      <c r="K58" s="329">
        <v>48.6</v>
      </c>
      <c r="L58" s="330">
        <v>37720</v>
      </c>
      <c r="M58" s="331">
        <v>7.1</v>
      </c>
      <c r="N58" s="332">
        <v>41.5</v>
      </c>
    </row>
    <row r="59" spans="1:14" x14ac:dyDescent="0.15">
      <c r="A59" s="248"/>
      <c r="B59" s="244"/>
      <c r="C59" s="244"/>
      <c r="D59" s="244"/>
      <c r="E59" s="244"/>
      <c r="F59" s="244"/>
      <c r="G59" s="310" t="s">
        <v>523</v>
      </c>
      <c r="H59" s="311"/>
      <c r="I59" s="319">
        <v>4473040</v>
      </c>
      <c r="J59" s="320">
        <v>138596</v>
      </c>
      <c r="K59" s="321">
        <v>-4.8</v>
      </c>
      <c r="L59" s="322">
        <v>106614</v>
      </c>
      <c r="M59" s="323">
        <v>17.2</v>
      </c>
      <c r="N59" s="324">
        <v>-22</v>
      </c>
    </row>
    <row r="60" spans="1:14" x14ac:dyDescent="0.15">
      <c r="A60" s="248"/>
      <c r="B60" s="244"/>
      <c r="C60" s="244"/>
      <c r="D60" s="244"/>
      <c r="E60" s="244"/>
      <c r="F60" s="244"/>
      <c r="G60" s="325"/>
      <c r="H60" s="326" t="s">
        <v>519</v>
      </c>
      <c r="I60" s="333">
        <v>2878039</v>
      </c>
      <c r="J60" s="328">
        <v>89175</v>
      </c>
      <c r="K60" s="329">
        <v>-3.7</v>
      </c>
      <c r="L60" s="330">
        <v>45545</v>
      </c>
      <c r="M60" s="331">
        <v>20.7</v>
      </c>
      <c r="N60" s="332">
        <v>-24.4</v>
      </c>
    </row>
    <row r="61" spans="1:14" x14ac:dyDescent="0.15">
      <c r="A61" s="248"/>
      <c r="B61" s="244"/>
      <c r="C61" s="244"/>
      <c r="D61" s="244"/>
      <c r="E61" s="244"/>
      <c r="F61" s="244"/>
      <c r="G61" s="310" t="s">
        <v>524</v>
      </c>
      <c r="H61" s="334"/>
      <c r="I61" s="335">
        <v>3600122</v>
      </c>
      <c r="J61" s="336">
        <v>109416</v>
      </c>
      <c r="K61" s="337">
        <v>16</v>
      </c>
      <c r="L61" s="338">
        <v>83831</v>
      </c>
      <c r="M61" s="339">
        <v>7.7</v>
      </c>
      <c r="N61" s="324">
        <v>8.3000000000000007</v>
      </c>
    </row>
    <row r="62" spans="1:14" x14ac:dyDescent="0.15">
      <c r="A62" s="248"/>
      <c r="B62" s="244"/>
      <c r="C62" s="244"/>
      <c r="D62" s="244"/>
      <c r="E62" s="244"/>
      <c r="F62" s="244"/>
      <c r="G62" s="325"/>
      <c r="H62" s="326" t="s">
        <v>519</v>
      </c>
      <c r="I62" s="327">
        <v>2330621</v>
      </c>
      <c r="J62" s="328">
        <v>70821</v>
      </c>
      <c r="K62" s="329">
        <v>20.5</v>
      </c>
      <c r="L62" s="330">
        <v>38356</v>
      </c>
      <c r="M62" s="331">
        <v>2.6</v>
      </c>
      <c r="N62" s="332">
        <v>17.899999999999999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2" t="s">
        <v>3</v>
      </c>
      <c r="D47" s="1142"/>
      <c r="E47" s="1143"/>
      <c r="F47" s="11">
        <v>40.36</v>
      </c>
      <c r="G47" s="12">
        <v>46.7</v>
      </c>
      <c r="H47" s="12">
        <v>53.95</v>
      </c>
      <c r="I47" s="12">
        <v>31.03</v>
      </c>
      <c r="J47" s="13">
        <v>30.91</v>
      </c>
    </row>
    <row r="48" spans="2:10" ht="57.75" customHeight="1" x14ac:dyDescent="0.15">
      <c r="B48" s="14"/>
      <c r="C48" s="1144" t="s">
        <v>4</v>
      </c>
      <c r="D48" s="1144"/>
      <c r="E48" s="1145"/>
      <c r="F48" s="15">
        <v>9.44</v>
      </c>
      <c r="G48" s="16">
        <v>10.039999999999999</v>
      </c>
      <c r="H48" s="16">
        <v>4.87</v>
      </c>
      <c r="I48" s="16">
        <v>4.0999999999999996</v>
      </c>
      <c r="J48" s="17">
        <v>4.72</v>
      </c>
    </row>
    <row r="49" spans="2:10" ht="57.75" customHeight="1" thickBot="1" x14ac:dyDescent="0.2">
      <c r="B49" s="18"/>
      <c r="C49" s="1146" t="s">
        <v>5</v>
      </c>
      <c r="D49" s="1146"/>
      <c r="E49" s="1147"/>
      <c r="F49" s="19">
        <v>4.3899999999999997</v>
      </c>
      <c r="G49" s="20">
        <v>0.81</v>
      </c>
      <c r="H49" s="20" t="s">
        <v>531</v>
      </c>
      <c r="I49" s="20" t="s">
        <v>532</v>
      </c>
      <c r="J49" s="21">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4" t="s">
        <v>533</v>
      </c>
      <c r="D34" s="1154"/>
      <c r="E34" s="1155"/>
      <c r="F34" s="32">
        <v>10.06</v>
      </c>
      <c r="G34" s="33">
        <v>11.94</v>
      </c>
      <c r="H34" s="33">
        <v>10.88</v>
      </c>
      <c r="I34" s="33">
        <v>9.56</v>
      </c>
      <c r="J34" s="34">
        <v>10.130000000000001</v>
      </c>
      <c r="K34" s="22"/>
      <c r="L34" s="22"/>
      <c r="M34" s="22"/>
      <c r="N34" s="22"/>
      <c r="O34" s="22"/>
      <c r="P34" s="22"/>
    </row>
    <row r="35" spans="1:16" ht="39" customHeight="1" x14ac:dyDescent="0.15">
      <c r="A35" s="22"/>
      <c r="B35" s="35"/>
      <c r="C35" s="1148" t="s">
        <v>534</v>
      </c>
      <c r="D35" s="1149"/>
      <c r="E35" s="1150"/>
      <c r="F35" s="36">
        <v>9.42</v>
      </c>
      <c r="G35" s="37">
        <v>10</v>
      </c>
      <c r="H35" s="37">
        <v>4.82</v>
      </c>
      <c r="I35" s="37">
        <v>4.04</v>
      </c>
      <c r="J35" s="38">
        <v>4.6100000000000003</v>
      </c>
      <c r="K35" s="22"/>
      <c r="L35" s="22"/>
      <c r="M35" s="22"/>
      <c r="N35" s="22"/>
      <c r="O35" s="22"/>
      <c r="P35" s="22"/>
    </row>
    <row r="36" spans="1:16" ht="39" customHeight="1" x14ac:dyDescent="0.15">
      <c r="A36" s="22"/>
      <c r="B36" s="35"/>
      <c r="C36" s="1148" t="s">
        <v>535</v>
      </c>
      <c r="D36" s="1149"/>
      <c r="E36" s="1150"/>
      <c r="F36" s="36">
        <v>0.23</v>
      </c>
      <c r="G36" s="37">
        <v>0.83</v>
      </c>
      <c r="H36" s="37">
        <v>0.89</v>
      </c>
      <c r="I36" s="37">
        <v>0.87</v>
      </c>
      <c r="J36" s="38">
        <v>1.1200000000000001</v>
      </c>
      <c r="K36" s="22"/>
      <c r="L36" s="22"/>
      <c r="M36" s="22"/>
      <c r="N36" s="22"/>
      <c r="O36" s="22"/>
      <c r="P36" s="22"/>
    </row>
    <row r="37" spans="1:16" ht="39" customHeight="1" x14ac:dyDescent="0.15">
      <c r="A37" s="22"/>
      <c r="B37" s="35"/>
      <c r="C37" s="1148" t="s">
        <v>536</v>
      </c>
      <c r="D37" s="1149"/>
      <c r="E37" s="1150"/>
      <c r="F37" s="36">
        <v>0.32</v>
      </c>
      <c r="G37" s="37">
        <v>0.34</v>
      </c>
      <c r="H37" s="37">
        <v>0.34</v>
      </c>
      <c r="I37" s="37">
        <v>0.35</v>
      </c>
      <c r="J37" s="38">
        <v>0.37</v>
      </c>
      <c r="K37" s="22"/>
      <c r="L37" s="22"/>
      <c r="M37" s="22"/>
      <c r="N37" s="22"/>
      <c r="O37" s="22"/>
      <c r="P37" s="22"/>
    </row>
    <row r="38" spans="1:16" ht="39" customHeight="1" x14ac:dyDescent="0.15">
      <c r="A38" s="22"/>
      <c r="B38" s="35"/>
      <c r="C38" s="1148" t="s">
        <v>537</v>
      </c>
      <c r="D38" s="1149"/>
      <c r="E38" s="1150"/>
      <c r="F38" s="36">
        <v>0.36</v>
      </c>
      <c r="G38" s="37">
        <v>0.27</v>
      </c>
      <c r="H38" s="37">
        <v>0.28000000000000003</v>
      </c>
      <c r="I38" s="37">
        <v>0.32</v>
      </c>
      <c r="J38" s="38">
        <v>0.32</v>
      </c>
      <c r="K38" s="22"/>
      <c r="L38" s="22"/>
      <c r="M38" s="22"/>
      <c r="N38" s="22"/>
      <c r="O38" s="22"/>
      <c r="P38" s="22"/>
    </row>
    <row r="39" spans="1:16" ht="39" customHeight="1" x14ac:dyDescent="0.15">
      <c r="A39" s="22"/>
      <c r="B39" s="35"/>
      <c r="C39" s="1148" t="s">
        <v>538</v>
      </c>
      <c r="D39" s="1149"/>
      <c r="E39" s="1150"/>
      <c r="F39" s="36">
        <v>0.01</v>
      </c>
      <c r="G39" s="37">
        <v>0.03</v>
      </c>
      <c r="H39" s="37">
        <v>0.04</v>
      </c>
      <c r="I39" s="37">
        <v>0.05</v>
      </c>
      <c r="J39" s="38">
        <v>0.1</v>
      </c>
      <c r="K39" s="22"/>
      <c r="L39" s="22"/>
      <c r="M39" s="22"/>
      <c r="N39" s="22"/>
      <c r="O39" s="22"/>
      <c r="P39" s="22"/>
    </row>
    <row r="40" spans="1:16" ht="39" customHeight="1" x14ac:dyDescent="0.15">
      <c r="A40" s="22"/>
      <c r="B40" s="35"/>
      <c r="C40" s="1148" t="s">
        <v>539</v>
      </c>
      <c r="D40" s="1149"/>
      <c r="E40" s="1150"/>
      <c r="F40" s="36">
        <v>0.06</v>
      </c>
      <c r="G40" s="37">
        <v>7.0000000000000007E-2</v>
      </c>
      <c r="H40" s="37">
        <v>0.08</v>
      </c>
      <c r="I40" s="37">
        <v>7.0000000000000007E-2</v>
      </c>
      <c r="J40" s="38">
        <v>0.08</v>
      </c>
      <c r="K40" s="22"/>
      <c r="L40" s="22"/>
      <c r="M40" s="22"/>
      <c r="N40" s="22"/>
      <c r="O40" s="22"/>
      <c r="P40" s="22"/>
    </row>
    <row r="41" spans="1:16" ht="39" customHeight="1" x14ac:dyDescent="0.15">
      <c r="A41" s="22"/>
      <c r="B41" s="35"/>
      <c r="C41" s="1148" t="s">
        <v>540</v>
      </c>
      <c r="D41" s="1149"/>
      <c r="E41" s="1150"/>
      <c r="F41" s="36">
        <v>0.05</v>
      </c>
      <c r="G41" s="37">
        <v>0.03</v>
      </c>
      <c r="H41" s="37">
        <v>0.06</v>
      </c>
      <c r="I41" s="37">
        <v>0.09</v>
      </c>
      <c r="J41" s="38">
        <v>7.0000000000000007E-2</v>
      </c>
      <c r="K41" s="22"/>
      <c r="L41" s="22"/>
      <c r="M41" s="22"/>
      <c r="N41" s="22"/>
      <c r="O41" s="22"/>
      <c r="P41" s="22"/>
    </row>
    <row r="42" spans="1:16" ht="39" customHeight="1" x14ac:dyDescent="0.15">
      <c r="A42" s="22"/>
      <c r="B42" s="39"/>
      <c r="C42" s="1148" t="s">
        <v>541</v>
      </c>
      <c r="D42" s="1149"/>
      <c r="E42" s="1150"/>
      <c r="F42" s="36" t="s">
        <v>542</v>
      </c>
      <c r="G42" s="37" t="s">
        <v>487</v>
      </c>
      <c r="H42" s="37" t="s">
        <v>487</v>
      </c>
      <c r="I42" s="37" t="s">
        <v>487</v>
      </c>
      <c r="J42" s="38" t="s">
        <v>487</v>
      </c>
      <c r="K42" s="22"/>
      <c r="L42" s="22"/>
      <c r="M42" s="22"/>
      <c r="N42" s="22"/>
      <c r="O42" s="22"/>
      <c r="P42" s="22"/>
    </row>
    <row r="43" spans="1:16" ht="39" customHeight="1" thickBot="1" x14ac:dyDescent="0.2">
      <c r="A43" s="22"/>
      <c r="B43" s="40"/>
      <c r="C43" s="1151" t="s">
        <v>543</v>
      </c>
      <c r="D43" s="1152"/>
      <c r="E43" s="1153"/>
      <c r="F43" s="41">
        <v>0.18</v>
      </c>
      <c r="G43" s="42">
        <v>0.08</v>
      </c>
      <c r="H43" s="42">
        <v>0.08</v>
      </c>
      <c r="I43" s="42">
        <v>0.24</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3692</v>
      </c>
      <c r="L45" s="60">
        <v>3581</v>
      </c>
      <c r="M45" s="60">
        <v>3534</v>
      </c>
      <c r="N45" s="60">
        <v>3470</v>
      </c>
      <c r="O45" s="61">
        <v>2993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x14ac:dyDescent="0.15">
      <c r="A47" s="48"/>
      <c r="B47" s="1166"/>
      <c r="C47" s="1167"/>
      <c r="D47" s="62"/>
      <c r="E47" s="1158" t="s">
        <v>14</v>
      </c>
      <c r="F47" s="1158"/>
      <c r="G47" s="1158"/>
      <c r="H47" s="1158"/>
      <c r="I47" s="1158"/>
      <c r="J47" s="1159"/>
      <c r="K47" s="63">
        <v>7</v>
      </c>
      <c r="L47" s="64">
        <v>7</v>
      </c>
      <c r="M47" s="64">
        <v>13</v>
      </c>
      <c r="N47" s="64">
        <v>27</v>
      </c>
      <c r="O47" s="65">
        <v>43</v>
      </c>
      <c r="P47" s="48"/>
      <c r="Q47" s="48"/>
      <c r="R47" s="48"/>
      <c r="S47" s="48"/>
      <c r="T47" s="48"/>
      <c r="U47" s="48"/>
    </row>
    <row r="48" spans="1:21" ht="30.75" customHeight="1" x14ac:dyDescent="0.15">
      <c r="A48" s="48"/>
      <c r="B48" s="1166"/>
      <c r="C48" s="1167"/>
      <c r="D48" s="62"/>
      <c r="E48" s="1158" t="s">
        <v>15</v>
      </c>
      <c r="F48" s="1158"/>
      <c r="G48" s="1158"/>
      <c r="H48" s="1158"/>
      <c r="I48" s="1158"/>
      <c r="J48" s="1159"/>
      <c r="K48" s="63">
        <v>917</v>
      </c>
      <c r="L48" s="64">
        <v>840</v>
      </c>
      <c r="M48" s="64">
        <v>845</v>
      </c>
      <c r="N48" s="64">
        <v>729</v>
      </c>
      <c r="O48" s="65">
        <v>783</v>
      </c>
      <c r="P48" s="48"/>
      <c r="Q48" s="48"/>
      <c r="R48" s="48"/>
      <c r="S48" s="48"/>
      <c r="T48" s="48"/>
      <c r="U48" s="48"/>
    </row>
    <row r="49" spans="1:21" ht="30.75" customHeight="1" x14ac:dyDescent="0.15">
      <c r="A49" s="48"/>
      <c r="B49" s="1166"/>
      <c r="C49" s="1167"/>
      <c r="D49" s="62"/>
      <c r="E49" s="1158" t="s">
        <v>16</v>
      </c>
      <c r="F49" s="1158"/>
      <c r="G49" s="1158"/>
      <c r="H49" s="1158"/>
      <c r="I49" s="1158"/>
      <c r="J49" s="1159"/>
      <c r="K49" s="63">
        <v>222</v>
      </c>
      <c r="L49" s="64">
        <v>173</v>
      </c>
      <c r="M49" s="64">
        <v>198</v>
      </c>
      <c r="N49" s="64">
        <v>225</v>
      </c>
      <c r="O49" s="65">
        <v>220</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487</v>
      </c>
      <c r="L50" s="64" t="s">
        <v>487</v>
      </c>
      <c r="M50" s="64" t="s">
        <v>487</v>
      </c>
      <c r="N50" s="64" t="s">
        <v>487</v>
      </c>
      <c r="O50" s="65" t="s">
        <v>487</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2991</v>
      </c>
      <c r="L52" s="64">
        <v>2986</v>
      </c>
      <c r="M52" s="64">
        <v>2961</v>
      </c>
      <c r="N52" s="64">
        <v>2950</v>
      </c>
      <c r="O52" s="65">
        <v>3134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1847</v>
      </c>
      <c r="L53" s="69">
        <v>1615</v>
      </c>
      <c r="M53" s="69">
        <v>1629</v>
      </c>
      <c r="N53" s="69">
        <v>1501</v>
      </c>
      <c r="O53" s="70">
        <v>905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2016-04-19T06:42:19Z</cp:lastPrinted>
  <dcterms:created xsi:type="dcterms:W3CDTF">2016-02-15T01:48:52Z</dcterms:created>
  <dcterms:modified xsi:type="dcterms:W3CDTF">2016-04-19T06:44:04Z</dcterms:modified>
  <cp:category/>
</cp:coreProperties>
</file>