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0" i="11" l="1"/>
  <c r="AA71" i="11"/>
  <c r="AA72" i="11"/>
  <c r="AA73" i="11"/>
  <c r="AA74" i="11"/>
  <c r="AA69"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BW34" i="9"/>
  <c r="BW35" i="9" s="1"/>
  <c r="BW36" i="9" s="1"/>
  <c r="BW37" i="9" s="1"/>
  <c r="BW38" i="9" s="1"/>
  <c r="BW39" i="9" s="1"/>
  <c r="BW40" i="9" s="1"/>
  <c r="U34" i="9"/>
  <c r="U35" i="9" s="1"/>
  <c r="C34" i="9"/>
  <c r="CO34" i="9" l="1"/>
  <c r="CO35" i="9" s="1"/>
  <c r="CO36" i="9" s="1"/>
  <c r="CO37" i="9" s="1"/>
  <c r="U36" i="9"/>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<sst xmlns="http://schemas.openxmlformats.org/spreadsheetml/2006/main" count="997" uniqueCount="548">
  <si>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</si>
  <si>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</si>
  <si>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</si>
  <si>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</si>
  <si>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</si>
  <si>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</si>
  <si>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</si>
  <si>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</si>
  <si>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</si>
  <si>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</si>
  <si>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</si>
  <si>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</si>
  <si>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</si>
  <si>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</si>
  <si>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</si>
  <si>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</si>
  <si>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</si>
  <si>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</si>
  <si>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</si>
  <si>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</si>
  <si>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</si>
  <si>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</si>
  <si>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</si>
  <si>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</si>
  <si>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</si>
  <si>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</si>
  <si>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</si>
  <si>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</si>
  <si>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</si>
  <si>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</si>
  <si>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</si>
  <si>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</si>
  <si>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</si>
  <si>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</si>
  <si>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</si>
  <si>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</si>
  <si>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</si>
  <si>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</si>
  <si>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</si>
  <si>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</si>
  <si>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</si>
  <si>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</si>
  <si>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</si>
  <si>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</si>
  <si>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</si>
  <si>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</si>
  <si>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</si>
  <si>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</si>
  <si>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</si>
  <si>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</si>
  <si>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</si>
  <si>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</si>
  <si>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</si>
  <si>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</si>
  <si>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</si>
  <si>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</si>
  <si>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</si>
  <si>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</si>
  <si>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</si>
  <si>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</si>
  <si>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</si>
  <si>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</si>
  <si>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</si>
  <si>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</si>
  <si>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</si>
  <si>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</si>
  <si>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</si>
  <si>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</si>
  <si>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</si>
  <si>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</si>
  <si>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</si>
  <si>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</si>
  <si>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</si>
  <si>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</si>
  <si>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</si>
  <si>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</si>
  <si>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</si>
  <si>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</si>
  <si>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</si>
  <si>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</si>
  <si>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</si>
  <si>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</si>
  <si>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</si>
  <si>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</si>
  <si>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</si>
  <si>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</si>
  <si>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</si>
  <si>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</si>
  <si>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</si>
  <si>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</si>
  <si>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</si>
  <si>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</si>
  <si>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</si>
  <si>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</si>
  <si>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</si>
  <si>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</si>
  <si>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</si>
  <si>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</si>
  <si>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</si>
  <si>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</si>
  <si>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</si>
  <si>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</si>
  <si>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</si>
  <si>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</si>
  <si>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</si>
  <si>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</si>
  <si>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</si>
  <si>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</si>
  <si>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</si>
  <si>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</si>
  <si>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</si>
  <si>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</si>
  <si>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</si>
  <si>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</si>
  <si>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</si>
  <si>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</si>
  <si>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</si>
  <si>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</si>
  <si>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</si>
  <si>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</si>
  <si>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</si>
  <si>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</si>
  <si>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</si>
  <si>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</si>
  <si>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</si>
  <si>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</si>
  <si>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</si>
  <si>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</si>
  <si>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</si>
  <si>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</si>
  <si>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</si>
  <si>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</si>
  <si>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</si>
  <si>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</si>
  <si>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</si>
  <si>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</si>
  <si>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</si>
  <si>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</si>
  <si>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</si>
  <si>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</si>
  <si>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</si>
  <si>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</si>
  <si>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</si>
  <si>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</si>
  <si>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</si>
  <si>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</si>
  <si>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</si>
  <si>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</si>
  <si>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</si>
  <si>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</si>
  <si>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</si>
  <si>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</si>
  <si>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</si>
  <si>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</si>
  <si>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</si>
  <si>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</si>
  <si>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</si>
  <si>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</si>
  <si>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</si>
  <si>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</si>
  <si>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</si>
  <si>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</si>
  <si>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</si>
  <si>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</si>
  <si>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</si>
  <si>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</si>
  <si>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</si>
  <si>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</si>
  <si>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</si>
  <si>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</si>
  <si>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</si>
  <si>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</si>
  <si>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</si>
  <si>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</si>
  <si>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</si>
  <si>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</si>
  <si>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</si>
  <si>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</si>
  <si>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</si>
  <si>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</si>
  <si>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</si>
  <si>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</si>
  <si>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</si>
  <si>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</si>
  <si>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</si>
  <si>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</si>
  <si>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</si>
  <si>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</si>
  <si>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</si>
  <si>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</si>
  <si>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</si>
  <si>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</si>
  <si>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</si>
  <si>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</si>
  <si>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兵庫県播磨町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</si>
  <si>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</si>
  <si>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</si>
  <si>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</si>
  <si>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</si>
  <si>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</si>
  <si>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</si>
  <si>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</si>
  <si>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</si>
  <si>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</si>
  <si>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</si>
  <si>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</si>
  <si>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</si>
  <si>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</si>
  <si>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</si>
  <si>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</si>
  <si>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</si>
  <si>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</si>
  <si>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</si>
  <si>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</si>
  <si>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</si>
  <si>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</si>
  <si>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</si>
  <si>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</si>
  <si>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</si>
  <si>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</si>
  <si>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</si>
  <si>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</si>
  <si>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</si>
  <si>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</si>
  <si>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</si>
  <si>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</si>
  <si>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</si>
  <si>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</si>
  <si>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</si>
  <si>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</si>
  <si>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</si>
  <si>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</si>
  <si>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</si>
  <si>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</si>
  <si>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</si>
  <si>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</si>
  <si>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</si>
  <si>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</si>
  <si>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</si>
  <si>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</si>
  <si>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</si>
  <si>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</si>
  <si>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</si>
  <si>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</si>
  <si>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</si>
  <si>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</si>
  <si>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</si>
  <si>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</si>
  <si>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</si>
  <si>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</si>
  <si>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</si>
  <si>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</si>
  <si>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</si>
  <si>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</si>
  <si>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</si>
  <si>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</si>
  <si>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</si>
  <si>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</si>
  <si>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</si>
  <si>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</si>
  <si>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</si>
  <si>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</si>
  <si>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</si>
  <si>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</si>
  <si>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</si>
  <si>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</si>
  <si>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</si>
  <si>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</si>
  <si>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</si>
  <si>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</si>
  <si>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</si>
  <si>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</si>
  <si>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</si>
  <si>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</si>
  <si>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</si>
  <si>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</si>
  <si>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</si>
  <si>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</si>
  <si>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</si>
  <si>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</si>
  <si>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</si>
  <si>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</si>
  <si>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</si>
  <si>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</si>
  <si>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</si>
  <si>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</si>
  <si>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</si>
  <si>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</si>
  <si>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</si>
  <si>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</si>
  <si>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</si>
  <si>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</si>
  <si>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</si>
  <si>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</si>
  <si>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</si>
  <si>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</si>
  <si>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</si>
  <si>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</si>
  <si>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</si>
  <si>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</si>
  <si>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</si>
  <si>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</si>
  <si>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</si>
  <si>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</si>
  <si>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</si>
  <si>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</si>
  <si>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</si>
  <si>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</si>
  <si>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</si>
  <si>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</si>
  <si>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</si>
  <si>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</si>
  <si>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</si>
  <si>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</si>
  <si>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</si>
  <si>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</si>
  <si>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</si>
  <si>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</si>
  <si>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</si>
  <si>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</si>
  <si>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</si>
  <si>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</si>
  <si>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</si>
  <si>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</si>
  <si>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</si>
  <si>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</si>
  <si>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</si>
  <si>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</si>
  <si>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</si>
  <si>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</si>
  <si>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</si>
  <si>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</si>
  <si>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</si>
  <si>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</si>
  <si>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</si>
  <si>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</si>
  <si>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</si>
  <si>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</si>
  <si>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</si>
  <si>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</si>
  <si>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</si>
  <si>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</si>
  <si>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</si>
  <si>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</si>
  <si>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</si>
  <si>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兵庫県播磨町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</si>
  <si>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</si>
  <si>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</si>
  <si>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</si>
  <si>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</si>
  <si>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</si>
  <si>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</si>
  <si>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</si>
  <si>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</si>
  <si>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</si>
  <si>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</si>
  <si>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</si>
  <si>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</si>
  <si>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</si>
  <si>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</si>
  <si>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</si>
  <si>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</si>
  <si>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</si>
  <si>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</si>
  <si>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</si>
  <si>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</si>
  <si>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</si>
  <si>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</si>
  <si>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</si>
  <si>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</si>
  <si>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</si>
  <si>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</si>
  <si>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</si>
  <si>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</si>
  <si>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</si>
  <si>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</si>
  <si>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</si>
  <si>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</si>
  <si>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</si>
  <si>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</si>
  <si>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</si>
  <si>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</si>
  <si>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</si>
  <si>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</si>
  <si>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</si>
  <si>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</si>
  <si>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</si>
  <si>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</si>
  <si>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</si>
  <si>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</si>
  <si>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</si>
  <si>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</si>
  <si>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</si>
  <si>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</si>
  <si>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</si>
  <si>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</si>
  <si>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</si>
  <si>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</si>
  <si>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</si>
  <si>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</si>
  <si>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</si>
  <si>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</si>
  <si>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</si>
  <si>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</si>
  <si>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</si>
  <si>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</si>
  <si>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</si>
  <si>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</si>
  <si>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</si>
  <si>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</si>
  <si>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</si>
  <si>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</si>
  <si>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</si>
  <si>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</si>
  <si>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</si>
  <si>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</si>
  <si>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</si>
  <si>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</si>
  <si>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</si>
  <si>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</si>
  <si>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</si>
  <si>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</si>
  <si>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</si>
  <si>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</si>
  <si>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</si>
  <si>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</si>
  <si>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</si>
  <si>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</si>
  <si>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</si>
  <si>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</si>
  <si>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</si>
  <si>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</si>
  <si>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</si>
  <si>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</si>
  <si>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</si>
  <si>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</si>
  <si>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</si>
  <si>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</si>
  <si>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</si>
  <si>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</si>
  <si>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</si>
  <si>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</si>
  <si>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</si>
  <si>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</si>
  <si>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</si>
  <si>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</si>
  <si>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</si>
  <si>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</si>
  <si>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</si>
  <si>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</si>
  <si>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</si>
  <si>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</si>
  <si>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</si>
  <si>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</si>
  <si>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</si>
  <si>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</si>
  <si>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</si>
  <si>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</si>
  <si>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</si>
  <si>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</si>
  <si>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</si>
  <si>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</si>
  <si>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</si>
  <si>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</si>
  <si>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</si>
  <si>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</si>
  <si>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</si>
  <si>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</si>
  <si>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</si>
  <si>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</si>
  <si>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</si>
  <si>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</si>
  <si>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</si>
  <si>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</si>
  <si>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</si>
  <si>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</si>
  <si>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</si>
  <si>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</si>
  <si>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</si>
  <si>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</si>
  <si>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</si>
  <si>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</si>
  <si>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</si>
  <si>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</si>
  <si>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</si>
  <si>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</si>
  <si>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</si>
  <si>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</si>
  <si>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</si>
  <si>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</si>
  <si>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</si>
  <si>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</si>
  <si>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</si>
  <si>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</si>
  <si>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</si>
  <si>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</si>
  <si>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</si>
  <si>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</si>
  <si>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</si>
  <si>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</si>
  <si>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</si>
  <si>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</si>
  <si>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</si>
  <si>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</si>
  <si>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</si>
  <si>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</si>
  <si>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</si>
  <si>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</si>
  <si>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</si>
  <si>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</si>
  <si>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</si>
  <si>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</si>
  <si>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</si>
  <si>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</si>
  <si>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</si>
  <si>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</si>
  <si>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</si>
  <si>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</si>
  <si>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</si>
  <si>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</si>
  <si>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</si>
  <si>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</si>
  <si>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</si>
  <si>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13.56</t>
  </si>
  <si>
    <t>▲ 4.83</t>
  </si>
  <si>
    <t>▲ 11.67</t>
  </si>
  <si>
    <t>▲ 9.86</t>
  </si>
  <si>
    <t>水道事業会計</t>
  </si>
  <si>
    <t>一般会計</t>
  </si>
  <si>
    <t>国民健康保険事業・事業勘定</t>
  </si>
  <si>
    <t>介護保険事業・事業勘定</t>
  </si>
  <si>
    <t>▲ 0.12</t>
  </si>
  <si>
    <t>後期高齢者医療事業</t>
  </si>
  <si>
    <t>後期高齢者医療事業へ振替</t>
  </si>
  <si>
    <t>下水道事業会計</t>
  </si>
  <si>
    <t>その他会計（赤字）</t>
  </si>
  <si>
    <t>その他会計（黒字）</t>
  </si>
  <si>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</si>
  <si>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</si>
  <si>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</si>
  <si>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</si>
  <si>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加古郡衛生事務組合</t>
    <rPh sb="0" eb="3">
      <t>カコグン</t>
    </rPh>
    <rPh sb="3" eb="5">
      <t>エイセイ</t>
    </rPh>
    <rPh sb="5" eb="7">
      <t>ジム</t>
    </rPh>
    <rPh sb="7" eb="9">
      <t>クミアイ</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</si>
  <si>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</si>
  <si>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兵庫県市町交通災害共済組合</t>
    <rPh sb="0" eb="3">
      <t>ヒョウゴケン</t>
    </rPh>
    <rPh sb="3" eb="5">
      <t>シチョウ</t>
    </rPh>
    <rPh sb="5" eb="7">
      <t>コウツウ</t>
    </rPh>
    <rPh sb="7" eb="9">
      <t>サイガイ</t>
    </rPh>
    <rPh sb="9" eb="11">
      <t>キョウサイ</t>
    </rPh>
    <rPh sb="11" eb="13">
      <t>クミアイ</t>
    </rPh>
    <phoneticPr fontId="24"/>
  </si>
  <si>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</si>
  <si>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</si>
  <si>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</si>
  <si>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東播磨農業共済事務組合</t>
    <rPh sb="0" eb="1">
      <t>ヒガシ</t>
    </rPh>
    <rPh sb="1" eb="3">
      <t>ハリマ</t>
    </rPh>
    <rPh sb="3" eb="5">
      <t>ノウギョウ</t>
    </rPh>
    <rPh sb="5" eb="7">
      <t>キョウサイ</t>
    </rPh>
    <rPh sb="7" eb="9">
      <t>ジム</t>
    </rPh>
    <rPh sb="9" eb="11">
      <t>クミアイ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</si>
</sst>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46214</c:v>
                </c:pt>
                <c:pt idx="1">
                  <c:v>22391</c:v>
                </c:pt>
                <c:pt idx="2">
                  <c:v>28639</c:v>
                </c:pt>
                <c:pt idx="3">
                  <c:v>23464</c:v>
                </c:pt>
                <c:pt idx="4">
                  <c:v>44057</c:v>
                </c:pt>
              </c:numCache>
            </c:numRef>
          </c:val>
          <c:smooth val="0"/>
        </c:ser>
        <c:dLbls>
          <c:showLegendKey val="0"/>
          <c:showVal val="0"/>
          <c:showCatName val="0"/>
          <c:showSerName val="0"/>
          <c:showPercent val="0"/>
          <c:showBubbleSize val="0"/>
        </c:dLbls>
        <c:marker val="1"/>
        <c:smooth val="0"/>
        <c:axId val="112373760"/>
        <c:axId val="112375680"/>
      </c:lineChart>
      <c:catAx>
        <c:axId val="112373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75680"/>
        <c:crosses val="autoZero"/>
        <c:auto val="1"/>
        <c:lblAlgn val="ctr"/>
        <c:lblOffset val="100"/>
        <c:tickLblSkip val="1"/>
        <c:tickMarkSkip val="1"/>
        <c:noMultiLvlLbl val="0"/>
      </c:catAx>
      <c:valAx>
        <c:axId val="112375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7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12.87</c:v>
                </c:pt>
                <c:pt idx="1">
                  <c:v>8.44</c:v>
                </c:pt>
                <c:pt idx="2">
                  <c:v>10.51</c:v>
                </c:pt>
                <c:pt idx="3">
                  <c:v>9.65</c:v>
                </c:pt>
                <c:pt idx="4">
                  <c:v>11.45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74.53</c:v>
                </c:pt>
                <c:pt idx="1">
                  <c:v>76.959999999999994</c:v>
                </c:pt>
                <c:pt idx="2">
                  <c:v>76.650000000000006</c:v>
                </c:pt>
                <c:pt idx="3">
                  <c:v>73.95</c:v>
                </c:pt>
                <c:pt idx="4">
                  <c:v>71.73</c:v>
                </c:pt>
              </c:numCache>
            </c:numRef>
          </c:val>
        </c:ser>
        <c:dLbls>
          <c:showLegendKey val="0"/>
          <c:showVal val="0"/>
          <c:showCatName val="0"/>
          <c:showSerName val="0"/>
          <c:showPercent val="0"/>
          <c:showBubbleSize val="0"/>
        </c:dLbls>
        <c:gapWidth val="250"/>
        <c:overlap val="100"/>
        <c:axId val="126042880"/>
        <c:axId val="12604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4.0599999999999996</c:v>
                </c:pt>
                <c:pt idx="1">
                  <c:v>-13.56</c:v>
                </c:pt>
                <c:pt idx="2">
                  <c:v>-4.83</c:v>
                </c:pt>
                <c:pt idx="3">
                  <c:v>-11.67</c:v>
                </c:pt>
                <c:pt idx="4">
                  <c:v>-9.86</c:v>
                </c:pt>
              </c:numCache>
            </c:numRef>
          </c:val>
          <c:smooth val="0"/>
        </c:ser>
        <c:dLbls>
          <c:showLegendKey val="0"/>
          <c:showVal val="0"/>
          <c:showCatName val="0"/>
          <c:showSerName val="0"/>
          <c:showPercent val="0"/>
          <c:showBubbleSize val="0"/>
        </c:dLbls>
        <c:marker val="1"/>
        <c:smooth val="0"/>
        <c:axId val="126042880"/>
        <c:axId val="126044800"/>
      </c:lineChart>
      <c:catAx>
        <c:axId val="12604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044800"/>
        <c:crosses val="autoZero"/>
        <c:auto val="1"/>
        <c:lblAlgn val="ctr"/>
        <c:lblOffset val="100"/>
        <c:tickLblSkip val="1"/>
        <c:tickMarkSkip val="1"/>
        <c:noMultiLvlLbl val="0"/>
      </c:catAx>
      <c:valAx>
        <c:axId val="12604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4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後期高齢者医療事業へ振替</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0.1</c:v>
                </c:pt>
                <c:pt idx="4">
                  <c:v>#N/A</c:v>
                </c:pt>
                <c:pt idx="5">
                  <c:v>0.13</c:v>
                </c:pt>
                <c:pt idx="6">
                  <c:v>#N/A</c:v>
                </c:pt>
                <c:pt idx="7">
                  <c:v>0.14000000000000001</c:v>
                </c:pt>
                <c:pt idx="8">
                  <c:v>#N/A</c:v>
                </c:pt>
                <c:pt idx="9">
                  <c:v>0.16</c:v>
                </c:pt>
              </c:numCache>
            </c:numRef>
          </c:val>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0.54</c:v>
                </c:pt>
                <c:pt idx="2">
                  <c:v>0.12</c:v>
                </c:pt>
                <c:pt idx="3">
                  <c:v>#N/A</c:v>
                </c:pt>
                <c:pt idx="4">
                  <c:v>#N/A</c:v>
                </c:pt>
                <c:pt idx="5">
                  <c:v>0.38</c:v>
                </c:pt>
                <c:pt idx="6">
                  <c:v>#N/A</c:v>
                </c:pt>
                <c:pt idx="7">
                  <c:v>0.5</c:v>
                </c:pt>
                <c:pt idx="8">
                  <c:v>#N/A</c:v>
                </c:pt>
                <c:pt idx="9">
                  <c:v>0.82</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3.27</c:v>
                </c:pt>
                <c:pt idx="2">
                  <c:v>#N/A</c:v>
                </c:pt>
                <c:pt idx="3">
                  <c:v>4.87</c:v>
                </c:pt>
                <c:pt idx="4">
                  <c:v>#N/A</c:v>
                </c:pt>
                <c:pt idx="5">
                  <c:v>3.22</c:v>
                </c:pt>
                <c:pt idx="6">
                  <c:v>#N/A</c:v>
                </c:pt>
                <c:pt idx="7">
                  <c:v>4.2300000000000004</c:v>
                </c:pt>
                <c:pt idx="8">
                  <c:v>#N/A</c:v>
                </c:pt>
                <c:pt idx="9">
                  <c:v>6.01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12.86</c:v>
                </c:pt>
                <c:pt idx="2">
                  <c:v>#N/A</c:v>
                </c:pt>
                <c:pt idx="3">
                  <c:v>8.44</c:v>
                </c:pt>
                <c:pt idx="4">
                  <c:v>#N/A</c:v>
                </c:pt>
                <c:pt idx="5">
                  <c:v>10.51</c:v>
                </c:pt>
                <c:pt idx="6">
                  <c:v>#N/A</c:v>
                </c:pt>
                <c:pt idx="7">
                  <c:v>9.64</c:v>
                </c:pt>
                <c:pt idx="8">
                  <c:v>#N/A</c:v>
                </c:pt>
                <c:pt idx="9">
                  <c:v>11.45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13.32</c:v>
                </c:pt>
                <c:pt idx="2">
                  <c:v>#N/A</c:v>
                </c:pt>
                <c:pt idx="3">
                  <c:v>14.47</c:v>
                </c:pt>
                <c:pt idx="4">
                  <c:v>#N/A</c:v>
                </c:pt>
                <c:pt idx="5">
                  <c:v>14.69</c:v>
                </c:pt>
                <c:pt idx="6">
                  <c:v>#N/A</c:v>
                </c:pt>
                <c:pt idx="7">
                  <c:v>14.35</c:v>
                </c:pt>
                <c:pt idx="8">
                  <c:v>#N/A</c:v>
                </c:pt>
                <c:pt idx="9">
                  <c:v>14.26</c:v>
                </c:pt>
              </c:numCache>
            </c:numRef>
          </c:val>
        </c:ser>
        <c:dLbls>
          <c:showLegendKey val="0"/>
          <c:showVal val="0"/>
          <c:showCatName val="0"/>
          <c:showSerName val="0"/>
          <c:showPercent val="0"/>
          <c:showBubbleSize val="0"/>
        </c:dLbls>
        <c:gapWidth val="150"/>
        <c:overlap val="100"/>
        <c:axId val="127126144"/>
        <c:axId val="127136128"/>
      </c:barChart>
      <c:catAx>
        <c:axId val="12712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136128"/>
        <c:crosses val="autoZero"/>
        <c:auto val="1"/>
        <c:lblAlgn val="ctr"/>
        <c:lblOffset val="100"/>
        <c:tickLblSkip val="1"/>
        <c:tickMarkSkip val="1"/>
        <c:noMultiLvlLbl val="0"/>
      </c:catAx>
      <c:valAx>
        <c:axId val="12713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26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1306</c:v>
                </c:pt>
                <c:pt idx="5">
                  <c:v>1291</c:v>
                </c:pt>
                <c:pt idx="8">
                  <c:v>1290</c:v>
                </c:pt>
                <c:pt idx="11">
                  <c:v>1312</c:v>
                </c:pt>
                <c:pt idx="14">
                  <c:v>1344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69</c:v>
                </c:pt>
                <c:pt idx="3">
                  <c:v>184</c:v>
                </c:pt>
                <c:pt idx="6">
                  <c:v>84</c:v>
                </c:pt>
                <c:pt idx="9">
                  <c:v>25</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52</c:v>
                </c:pt>
                <c:pt idx="6">
                  <c:v>35</c:v>
                </c:pt>
                <c:pt idx="9">
                  <c:v>24</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484</c:v>
                </c:pt>
                <c:pt idx="3">
                  <c:v>451</c:v>
                </c:pt>
                <c:pt idx="6">
                  <c:v>434</c:v>
                </c:pt>
                <c:pt idx="9">
                  <c:v>434</c:v>
                </c:pt>
                <c:pt idx="12">
                  <c:v>464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911</c:v>
                </c:pt>
                <c:pt idx="3">
                  <c:v>935</c:v>
                </c:pt>
                <c:pt idx="6">
                  <c:v>943</c:v>
                </c:pt>
                <c:pt idx="9">
                  <c:v>964</c:v>
                </c:pt>
                <c:pt idx="12">
                  <c:v>958</c:v>
                </c:pt>
              </c:numCache>
            </c:numRef>
          </c:val>
        </c:ser>
        <c:dLbls>
          <c:showLegendKey val="0"/>
          <c:showVal val="0"/>
          <c:showCatName val="0"/>
          <c:showSerName val="0"/>
          <c:showPercent val="0"/>
          <c:showBubbleSize val="0"/>
        </c:dLbls>
        <c:gapWidth val="100"/>
        <c:overlap val="100"/>
        <c:axId val="126979456"/>
        <c:axId val="12699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210</c:v>
                </c:pt>
                <c:pt idx="2">
                  <c:v>#N/A</c:v>
                </c:pt>
                <c:pt idx="3">
                  <c:v>#N/A</c:v>
                </c:pt>
                <c:pt idx="4">
                  <c:v>331</c:v>
                </c:pt>
                <c:pt idx="5">
                  <c:v>#N/A</c:v>
                </c:pt>
                <c:pt idx="6">
                  <c:v>#N/A</c:v>
                </c:pt>
                <c:pt idx="7">
                  <c:v>206</c:v>
                </c:pt>
                <c:pt idx="8">
                  <c:v>#N/A</c:v>
                </c:pt>
                <c:pt idx="9">
                  <c:v>#N/A</c:v>
                </c:pt>
                <c:pt idx="10">
                  <c:v>135</c:v>
                </c:pt>
                <c:pt idx="11">
                  <c:v>#N/A</c:v>
                </c:pt>
                <c:pt idx="12">
                  <c:v>#N/A</c:v>
                </c:pt>
                <c:pt idx="13">
                  <c:v>130</c:v>
                </c:pt>
                <c:pt idx="14">
                  <c:v>#N/A</c:v>
                </c:pt>
              </c:numCache>
            </c:numRef>
          </c:val>
          <c:smooth val="0"/>
        </c:ser>
        <c:dLbls>
          <c:showLegendKey val="0"/>
          <c:showVal val="0"/>
          <c:showCatName val="0"/>
          <c:showSerName val="0"/>
          <c:showPercent val="0"/>
          <c:showBubbleSize val="0"/>
        </c:dLbls>
        <c:marker val="1"/>
        <c:smooth val="0"/>
        <c:axId val="126979456"/>
        <c:axId val="126998016"/>
      </c:lineChart>
      <c:catAx>
        <c:axId val="12697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998016"/>
        <c:crosses val="autoZero"/>
        <c:auto val="1"/>
        <c:lblAlgn val="ctr"/>
        <c:lblOffset val="100"/>
        <c:tickLblSkip val="1"/>
        <c:tickMarkSkip val="1"/>
        <c:noMultiLvlLbl val="0"/>
      </c:catAx>
      <c:valAx>
        <c:axId val="12699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7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10582</c:v>
                </c:pt>
                <c:pt idx="5">
                  <c:v>10566</c:v>
                </c:pt>
                <c:pt idx="8">
                  <c:v>10498</c:v>
                </c:pt>
                <c:pt idx="11">
                  <c:v>10363</c:v>
                </c:pt>
                <c:pt idx="14">
                  <c:v>10309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4980</c:v>
                </c:pt>
                <c:pt idx="5">
                  <c:v>4657</c:v>
                </c:pt>
                <c:pt idx="8">
                  <c:v>4423</c:v>
                </c:pt>
                <c:pt idx="11">
                  <c:v>4171</c:v>
                </c:pt>
                <c:pt idx="14">
                  <c:v>3963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6903</c:v>
                </c:pt>
                <c:pt idx="5">
                  <c:v>7740</c:v>
                </c:pt>
                <c:pt idx="8">
                  <c:v>7945</c:v>
                </c:pt>
                <c:pt idx="11">
                  <c:v>8179</c:v>
                </c:pt>
                <c:pt idx="14">
                  <c:v>8123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264</c:v>
                </c:pt>
                <c:pt idx="3">
                  <c:v>448</c:v>
                </c:pt>
                <c:pt idx="6">
                  <c:v>562</c:v>
                </c:pt>
                <c:pt idx="9">
                  <c:v>587</c:v>
                </c:pt>
                <c:pt idx="12">
                  <c:v>716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164</c:v>
                </c:pt>
                <c:pt idx="3">
                  <c:v>115</c:v>
                </c:pt>
                <c:pt idx="6">
                  <c:v>82</c:v>
                </c:pt>
                <c:pt idx="9">
                  <c:v>59</c:v>
                </c:pt>
                <c:pt idx="12">
                  <c:v>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6687</c:v>
                </c:pt>
                <c:pt idx="3">
                  <c:v>6172</c:v>
                </c:pt>
                <c:pt idx="6">
                  <c:v>5646</c:v>
                </c:pt>
                <c:pt idx="9">
                  <c:v>5299</c:v>
                </c:pt>
                <c:pt idx="12">
                  <c:v>5152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565</c:v>
                </c:pt>
                <c:pt idx="3">
                  <c:v>271</c:v>
                </c:pt>
                <c:pt idx="6">
                  <c:v>101</c:v>
                </c:pt>
                <c:pt idx="9">
                  <c:v>53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8992</c:v>
                </c:pt>
                <c:pt idx="3">
                  <c:v>8829</c:v>
                </c:pt>
                <c:pt idx="6">
                  <c:v>8649</c:v>
                </c:pt>
                <c:pt idx="9">
                  <c:v>8371</c:v>
                </c:pt>
                <c:pt idx="12">
                  <c:v>8264</c:v>
                </c:pt>
              </c:numCache>
            </c:numRef>
          </c:val>
        </c:ser>
        <c:dLbls>
          <c:showLegendKey val="0"/>
          <c:showVal val="0"/>
          <c:showCatName val="0"/>
          <c:showSerName val="0"/>
          <c:showPercent val="0"/>
          <c:showBubbleSize val="0"/>
        </c:dLbls>
        <c:gapWidth val="100"/>
        <c:overlap val="100"/>
        <c:axId val="110843776"/>
        <c:axId val="11085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843776"/>
        <c:axId val="110850048"/>
      </c:lineChart>
      <c:catAx>
        <c:axId val="11084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50048"/>
        <c:crosses val="autoZero"/>
        <c:auto val="1"/>
        <c:lblAlgn val="ctr"/>
        <c:lblOffset val="100"/>
        <c:tickLblSkip val="1"/>
        <c:tickMarkSkip val="1"/>
        <c:noMultiLvlLbl val="0"/>
      </c:catAx>
      <c:valAx>
        <c:axId val="11085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4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34,778
34,382
9.13
11,226,665
10,314,611
750,915
6,557,999
8,263,659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町の面積の</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２３年度以降ほぼ横ばいとなっている。</a:t>
          </a:r>
          <a:endParaRPr lang="ja-JP" altLang="ja-JP" sz="1200">
            <a:effectLst/>
          </a:endParaRPr>
        </a:p>
        <a:p>
          <a:r>
            <a:rPr kumimoji="1" lang="ja-JP" altLang="ja-JP" sz="1200">
              <a:solidFill>
                <a:schemeClr val="dk1"/>
              </a:solidFill>
              <a:effectLst/>
              <a:latin typeface="+mn-lt"/>
              <a:ea typeface="+mn-ea"/>
              <a:cs typeface="+mn-cs"/>
            </a:rPr>
            <a:t>　今後も歳出削減、町税の徴収率の向上等に努め、財政基盤の強化を図っていく。</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9172</xdr:rowOff>
    </xdr:to>
    <xdr:cxnSp macro="">
      <xdr:nvCxnSpPr>
        <xdr:cNvPr id="67" name="直線コネクタ 66"/>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9172</xdr:rowOff>
    </xdr:from>
    <xdr:to>
      <xdr:col>6</xdr:col>
      <xdr:colOff>0</xdr:colOff>
      <xdr:row>41</xdr:row>
      <xdr:rowOff>22578</xdr:rowOff>
    </xdr:to>
    <xdr:cxnSp macro="">
      <xdr:nvCxnSpPr>
        <xdr:cNvPr id="70" name="直線コネクタ 69"/>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22578</xdr:rowOff>
    </xdr:to>
    <xdr:cxnSp macro="">
      <xdr:nvCxnSpPr>
        <xdr:cNvPr id="73" name="直線コネクタ 72"/>
        <xdr:cNvCxnSpPr/>
      </xdr:nvCxnSpPr>
      <xdr:spPr>
        <a:xfrm>
          <a:off x="2336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167217</xdr:rowOff>
    </xdr:to>
    <xdr:cxnSp macro="">
      <xdr:nvCxnSpPr>
        <xdr:cNvPr id="76" name="直線コネクタ 75"/>
        <xdr:cNvCxnSpPr/>
      </xdr:nvCxnSpPr>
      <xdr:spPr>
        <a:xfrm>
          <a:off x="1447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129822</xdr:rowOff>
    </xdr:from>
    <xdr:to>
      <xdr:col>6</xdr:col>
      <xdr:colOff>50800</xdr:colOff>
      <xdr:row>41</xdr:row>
      <xdr:rowOff>59972</xdr:rowOff>
    </xdr:to>
    <xdr:sp macro="" textlink="">
      <xdr:nvSpPr>
        <xdr:cNvPr id="88" name="円/楕円 87"/>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70149</xdr:rowOff>
    </xdr:from>
    <xdr:ext cx="736600" cy="259045"/>
    <xdr:sp macro="" textlink="">
      <xdr:nvSpPr>
        <xdr:cNvPr id="89" name="テキスト ボックス 88"/>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143228</xdr:rowOff>
    </xdr:from>
    <xdr:to>
      <xdr:col>4</xdr:col>
      <xdr:colOff>533400</xdr:colOff>
      <xdr:row>41</xdr:row>
      <xdr:rowOff>73378</xdr:rowOff>
    </xdr:to>
    <xdr:sp macro="" textlink="">
      <xdr:nvSpPr>
        <xdr:cNvPr id="90" name="円/楕円 89"/>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91" name="テキスト ボックス 90"/>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2" name="円/楕円 91"/>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3" name="テキスト ボックス 92"/>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4" name="円/楕円 93"/>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5" name="テキスト ボックス 94"/>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200">
              <a:solidFill>
                <a:schemeClr val="dk1"/>
              </a:solidFill>
              <a:effectLst/>
              <a:latin typeface="+mn-lt"/>
              <a:ea typeface="+mn-ea"/>
              <a:cs typeface="+mn-cs"/>
            </a:rPr>
            <a:t>職員数の削減等により人件費は減少しているものの、少子・高齢化の進展に伴い、扶助費や特別会計への繰出金の負担が大きくなっているため、近年低下傾向になっている。</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年度は町税、地方交付税などの経常一般財源が大幅に増加したことにより、類似団体の平均より良い値となったが、それ以降は経常一般財源の減少</a:t>
          </a:r>
          <a:r>
            <a:rPr kumimoji="1" lang="ja-JP" altLang="en-US" sz="1200">
              <a:solidFill>
                <a:schemeClr val="dk1"/>
              </a:solidFill>
              <a:effectLst/>
              <a:latin typeface="+mn-lt"/>
              <a:ea typeface="+mn-ea"/>
              <a:cs typeface="+mn-cs"/>
            </a:rPr>
            <a:t>や繰出金の増額</a:t>
          </a:r>
          <a:r>
            <a:rPr kumimoji="1" lang="ja-JP" altLang="ja-JP" sz="1200">
              <a:solidFill>
                <a:schemeClr val="dk1"/>
              </a:solidFill>
              <a:effectLst/>
              <a:latin typeface="+mn-lt"/>
              <a:ea typeface="+mn-ea"/>
              <a:cs typeface="+mn-cs"/>
            </a:rPr>
            <a:t>に伴い、結果として類似団体の平均を下回る値が続いている。</a:t>
          </a:r>
          <a:endParaRPr lang="ja-JP" altLang="ja-JP" sz="1600">
            <a:effectLst/>
          </a:endParaRPr>
        </a:p>
        <a:p>
          <a:r>
            <a:rPr kumimoji="1" lang="ja-JP" altLang="ja-JP" sz="1200">
              <a:solidFill>
                <a:schemeClr val="dk1"/>
              </a:solidFill>
              <a:effectLst/>
              <a:latin typeface="+mn-lt"/>
              <a:ea typeface="+mn-ea"/>
              <a:cs typeface="+mn-cs"/>
            </a:rPr>
            <a:t>　今後とも事業・施策の見直し等により経常経費の削減に努める。</a:t>
          </a:r>
          <a:endParaRPr lang="ja-JP" altLang="ja-JP" sz="16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131064</xdr:rowOff>
    </xdr:to>
    <xdr:cxnSp macro="">
      <xdr:nvCxnSpPr>
        <xdr:cNvPr id="128" name="直線コネクタ 127"/>
        <xdr:cNvCxnSpPr/>
      </xdr:nvCxnSpPr>
      <xdr:spPr>
        <a:xfrm>
          <a:off x="4114800" y="1101217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5588</xdr:rowOff>
    </xdr:from>
    <xdr:to>
      <xdr:col>6</xdr:col>
      <xdr:colOff>0</xdr:colOff>
      <xdr:row>64</xdr:row>
      <xdr:rowOff>39370</xdr:rowOff>
    </xdr:to>
    <xdr:cxnSp macro="">
      <xdr:nvCxnSpPr>
        <xdr:cNvPr id="131" name="直線コネクタ 130"/>
        <xdr:cNvCxnSpPr/>
      </xdr:nvCxnSpPr>
      <xdr:spPr>
        <a:xfrm>
          <a:off x="3225800" y="1097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152908</xdr:rowOff>
    </xdr:from>
    <xdr:to>
      <xdr:col>4</xdr:col>
      <xdr:colOff>482600</xdr:colOff>
      <xdr:row>64</xdr:row>
      <xdr:rowOff>5588</xdr:rowOff>
    </xdr:to>
    <xdr:cxnSp macro="">
      <xdr:nvCxnSpPr>
        <xdr:cNvPr id="134" name="直線コネクタ 133"/>
        <xdr:cNvCxnSpPr/>
      </xdr:nvCxnSpPr>
      <xdr:spPr>
        <a:xfrm>
          <a:off x="2336800" y="109542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63</xdr:row>
      <xdr:rowOff>152908</xdr:rowOff>
    </xdr:to>
    <xdr:cxnSp macro="">
      <xdr:nvCxnSpPr>
        <xdr:cNvPr id="137" name="直線コネクタ 136"/>
        <xdr:cNvCxnSpPr/>
      </xdr:nvCxnSpPr>
      <xdr:spPr>
        <a:xfrm>
          <a:off x="1447800" y="1068882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47" name="円/楕円 146"/>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48"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49" name="円/楕円 148"/>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0" name="テキスト ボックス 149"/>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1" name="円/楕円 150"/>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2" name="テキスト ボックス 151"/>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102108</xdr:rowOff>
    </xdr:from>
    <xdr:to>
      <xdr:col>3</xdr:col>
      <xdr:colOff>330200</xdr:colOff>
      <xdr:row>64</xdr:row>
      <xdr:rowOff>32258</xdr:rowOff>
    </xdr:to>
    <xdr:sp macro="" textlink="">
      <xdr:nvSpPr>
        <xdr:cNvPr id="153" name="円/楕円 152"/>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17035</xdr:rowOff>
    </xdr:from>
    <xdr:ext cx="762000" cy="259045"/>
    <xdr:sp macro="" textlink="">
      <xdr:nvSpPr>
        <xdr:cNvPr id="154" name="テキスト ボックス 153"/>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55" name="円/楕円 154"/>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119905</xdr:rowOff>
    </xdr:from>
    <xdr:ext cx="762000" cy="259045"/>
    <xdr:sp macro="" textlink="">
      <xdr:nvSpPr>
        <xdr:cNvPr id="156" name="テキスト ボックス 155"/>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類似団体平均と比較して下回っている要因として、し尿処理業務や粗大ごみ処理業務、常備消防業務を一部事務組合や事務委託において実施していることや、</a:t>
          </a:r>
          <a:r>
            <a:rPr kumimoji="1" lang="ja-JP" altLang="en-US" sz="1200">
              <a:solidFill>
                <a:schemeClr val="dk1"/>
              </a:solidFill>
              <a:effectLst/>
              <a:latin typeface="+mn-lt"/>
              <a:ea typeface="+mn-ea"/>
              <a:cs typeface="+mn-cs"/>
            </a:rPr>
            <a:t>指定管理者制度を導入</a:t>
          </a:r>
          <a:r>
            <a:rPr kumimoji="1" lang="ja-JP" altLang="ja-JP" sz="1200">
              <a:solidFill>
                <a:schemeClr val="dk1"/>
              </a:solidFill>
              <a:effectLst/>
              <a:latin typeface="+mn-lt"/>
              <a:ea typeface="+mn-ea"/>
              <a:cs typeface="+mn-cs"/>
            </a:rPr>
            <a:t>していることなどがあげられる。今後も定員の適正化や事務改善を推進し、コストの抑制を図っていく。</a:t>
          </a:r>
          <a:endParaRPr lang="ja-JP" altLang="ja-JP" sz="16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28817</xdr:rowOff>
    </xdr:from>
    <xdr:to>
      <xdr:col>7</xdr:col>
      <xdr:colOff>152400</xdr:colOff>
      <xdr:row>82</xdr:row>
      <xdr:rowOff>54153</xdr:rowOff>
    </xdr:to>
    <xdr:cxnSp macro="">
      <xdr:nvCxnSpPr>
        <xdr:cNvPr id="191" name="直線コネクタ 190"/>
        <xdr:cNvCxnSpPr/>
      </xdr:nvCxnSpPr>
      <xdr:spPr>
        <a:xfrm>
          <a:off x="4114800" y="14087717"/>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28817</xdr:rowOff>
    </xdr:from>
    <xdr:to>
      <xdr:col>6</xdr:col>
      <xdr:colOff>0</xdr:colOff>
      <xdr:row>82</xdr:row>
      <xdr:rowOff>38960</xdr:rowOff>
    </xdr:to>
    <xdr:cxnSp macro="">
      <xdr:nvCxnSpPr>
        <xdr:cNvPr id="194" name="直線コネクタ 193"/>
        <xdr:cNvCxnSpPr/>
      </xdr:nvCxnSpPr>
      <xdr:spPr>
        <a:xfrm flipV="1">
          <a:off x="3225800" y="14087717"/>
          <a:ext cx="889000" cy="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38960</xdr:rowOff>
    </xdr:from>
    <xdr:to>
      <xdr:col>4</xdr:col>
      <xdr:colOff>482600</xdr:colOff>
      <xdr:row>82</xdr:row>
      <xdr:rowOff>52995</xdr:rowOff>
    </xdr:to>
    <xdr:cxnSp macro="">
      <xdr:nvCxnSpPr>
        <xdr:cNvPr id="197" name="直線コネクタ 196"/>
        <xdr:cNvCxnSpPr/>
      </xdr:nvCxnSpPr>
      <xdr:spPr>
        <a:xfrm flipV="1">
          <a:off x="2336800" y="14097860"/>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47316</xdr:rowOff>
    </xdr:from>
    <xdr:to>
      <xdr:col>3</xdr:col>
      <xdr:colOff>279400</xdr:colOff>
      <xdr:row>82</xdr:row>
      <xdr:rowOff>52995</xdr:rowOff>
    </xdr:to>
    <xdr:cxnSp macro="">
      <xdr:nvCxnSpPr>
        <xdr:cNvPr id="200" name="直線コネクタ 199"/>
        <xdr:cNvCxnSpPr/>
      </xdr:nvCxnSpPr>
      <xdr:spPr>
        <a:xfrm>
          <a:off x="1447800" y="14106216"/>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3353</xdr:rowOff>
    </xdr:from>
    <xdr:to>
      <xdr:col>7</xdr:col>
      <xdr:colOff>203200</xdr:colOff>
      <xdr:row>82</xdr:row>
      <xdr:rowOff>104953</xdr:rowOff>
    </xdr:to>
    <xdr:sp macro="" textlink="">
      <xdr:nvSpPr>
        <xdr:cNvPr id="210" name="円/楕円 209"/>
        <xdr:cNvSpPr/>
      </xdr:nvSpPr>
      <xdr:spPr>
        <a:xfrm>
          <a:off x="4902200" y="140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19880</xdr:rowOff>
    </xdr:from>
    <xdr:ext cx="762000" cy="259045"/>
    <xdr:sp macro="" textlink="">
      <xdr:nvSpPr>
        <xdr:cNvPr id="211" name="人件費・物件費等の状況該当値テキスト"/>
        <xdr:cNvSpPr txBox="1"/>
      </xdr:nvSpPr>
      <xdr:spPr>
        <a:xfrm>
          <a:off x="5041900" y="139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88,838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149467</xdr:rowOff>
    </xdr:from>
    <xdr:to>
      <xdr:col>6</xdr:col>
      <xdr:colOff>50800</xdr:colOff>
      <xdr:row>82</xdr:row>
      <xdr:rowOff>79617</xdr:rowOff>
    </xdr:to>
    <xdr:sp macro="" textlink="">
      <xdr:nvSpPr>
        <xdr:cNvPr id="212" name="円/楕円 211"/>
        <xdr:cNvSpPr/>
      </xdr:nvSpPr>
      <xdr:spPr>
        <a:xfrm>
          <a:off x="4064000" y="140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89794</xdr:rowOff>
    </xdr:from>
    <xdr:ext cx="736600" cy="259045"/>
    <xdr:sp macro="" textlink="">
      <xdr:nvSpPr>
        <xdr:cNvPr id="213" name="テキスト ボックス 212"/>
        <xdr:cNvSpPr txBox="1"/>
      </xdr:nvSpPr>
      <xdr:spPr>
        <a:xfrm>
          <a:off x="3733800" y="1380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159610</xdr:rowOff>
    </xdr:from>
    <xdr:to>
      <xdr:col>4</xdr:col>
      <xdr:colOff>533400</xdr:colOff>
      <xdr:row>82</xdr:row>
      <xdr:rowOff>89760</xdr:rowOff>
    </xdr:to>
    <xdr:sp macro="" textlink="">
      <xdr:nvSpPr>
        <xdr:cNvPr id="214" name="円/楕円 213"/>
        <xdr:cNvSpPr/>
      </xdr:nvSpPr>
      <xdr:spPr>
        <a:xfrm>
          <a:off x="3175000" y="140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99937</xdr:rowOff>
    </xdr:from>
    <xdr:ext cx="762000" cy="259045"/>
    <xdr:sp macro="" textlink="">
      <xdr:nvSpPr>
        <xdr:cNvPr id="215" name="テキスト ボックス 214"/>
        <xdr:cNvSpPr txBox="1"/>
      </xdr:nvSpPr>
      <xdr:spPr>
        <a:xfrm>
          <a:off x="2844800" y="1381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2195</xdr:rowOff>
    </xdr:from>
    <xdr:to>
      <xdr:col>3</xdr:col>
      <xdr:colOff>330200</xdr:colOff>
      <xdr:row>82</xdr:row>
      <xdr:rowOff>103795</xdr:rowOff>
    </xdr:to>
    <xdr:sp macro="" textlink="">
      <xdr:nvSpPr>
        <xdr:cNvPr id="216" name="円/楕円 215"/>
        <xdr:cNvSpPr/>
      </xdr:nvSpPr>
      <xdr:spPr>
        <a:xfrm>
          <a:off x="2286000" y="1406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113972</xdr:rowOff>
    </xdr:from>
    <xdr:ext cx="762000" cy="259045"/>
    <xdr:sp macro="" textlink="">
      <xdr:nvSpPr>
        <xdr:cNvPr id="217" name="テキスト ボックス 216"/>
        <xdr:cNvSpPr txBox="1"/>
      </xdr:nvSpPr>
      <xdr:spPr>
        <a:xfrm>
          <a:off x="1955800" y="1382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167966</xdr:rowOff>
    </xdr:from>
    <xdr:to>
      <xdr:col>2</xdr:col>
      <xdr:colOff>127000</xdr:colOff>
      <xdr:row>82</xdr:row>
      <xdr:rowOff>98116</xdr:rowOff>
    </xdr:to>
    <xdr:sp macro="" textlink="">
      <xdr:nvSpPr>
        <xdr:cNvPr id="218" name="円/楕円 217"/>
        <xdr:cNvSpPr/>
      </xdr:nvSpPr>
      <xdr:spPr>
        <a:xfrm>
          <a:off x="1397000" y="140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108293</xdr:rowOff>
    </xdr:from>
    <xdr:ext cx="762000" cy="259045"/>
    <xdr:sp macro="" textlink="">
      <xdr:nvSpPr>
        <xdr:cNvPr id="219" name="テキスト ボックス 218"/>
        <xdr:cNvSpPr txBox="1"/>
      </xdr:nvSpPr>
      <xdr:spPr>
        <a:xfrm>
          <a:off x="1066800" y="1382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年度の指数については、国家公務員の給与削減の影響により、従前よりも上昇していたが、平成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以降</a:t>
          </a:r>
          <a:r>
            <a:rPr kumimoji="1" lang="ja-JP" altLang="ja-JP" sz="1200">
              <a:solidFill>
                <a:schemeClr val="dk1"/>
              </a:solidFill>
              <a:effectLst/>
              <a:latin typeface="+mn-lt"/>
              <a:ea typeface="+mn-ea"/>
              <a:cs typeface="+mn-cs"/>
            </a:rPr>
            <a:t>においては概ね従来の水準に戻っている。</a:t>
          </a:r>
          <a:endParaRPr lang="ja-JP" altLang="ja-JP" sz="1600">
            <a:effectLst/>
          </a:endParaRPr>
        </a:p>
        <a:p>
          <a:r>
            <a:rPr kumimoji="1" lang="ja-JP" altLang="ja-JP" sz="1200">
              <a:solidFill>
                <a:schemeClr val="dk1"/>
              </a:solidFill>
              <a:effectLst/>
              <a:latin typeface="+mn-lt"/>
              <a:ea typeface="+mn-ea"/>
              <a:cs typeface="+mn-cs"/>
            </a:rPr>
            <a:t>　また、類似団体平均を約</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84</xdr:row>
      <xdr:rowOff>98637</xdr:rowOff>
    </xdr:to>
    <xdr:cxnSp macro="">
      <xdr:nvCxnSpPr>
        <xdr:cNvPr id="253" name="直線コネクタ 252"/>
        <xdr:cNvCxnSpPr/>
      </xdr:nvCxnSpPr>
      <xdr:spPr>
        <a:xfrm>
          <a:off x="16179800" y="144923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87</xdr:row>
      <xdr:rowOff>139277</xdr:rowOff>
    </xdr:to>
    <xdr:cxnSp macro="">
      <xdr:nvCxnSpPr>
        <xdr:cNvPr id="256" name="直線コネクタ 255"/>
        <xdr:cNvCxnSpPr/>
      </xdr:nvCxnSpPr>
      <xdr:spPr>
        <a:xfrm flipV="1">
          <a:off x="15290800" y="14492393"/>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139277</xdr:rowOff>
    </xdr:from>
    <xdr:to>
      <xdr:col>22</xdr:col>
      <xdr:colOff>203200</xdr:colOff>
      <xdr:row>88</xdr:row>
      <xdr:rowOff>96520</xdr:rowOff>
    </xdr:to>
    <xdr:cxnSp macro="">
      <xdr:nvCxnSpPr>
        <xdr:cNvPr id="259" name="直線コネクタ 258"/>
        <xdr:cNvCxnSpPr/>
      </xdr:nvCxnSpPr>
      <xdr:spPr>
        <a:xfrm flipV="1">
          <a:off x="14401800" y="1505542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88</xdr:row>
      <xdr:rowOff>96520</xdr:rowOff>
    </xdr:to>
    <xdr:cxnSp macro="">
      <xdr:nvCxnSpPr>
        <xdr:cNvPr id="262" name="直線コネクタ 261"/>
        <xdr:cNvCxnSpPr/>
      </xdr:nvCxnSpPr>
      <xdr:spPr>
        <a:xfrm>
          <a:off x="13512800" y="14492393"/>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2" name="円/楕円 271"/>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3"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4" name="円/楕円 273"/>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126170</xdr:rowOff>
    </xdr:from>
    <xdr:ext cx="736600" cy="259045"/>
    <xdr:sp macro="" textlink="">
      <xdr:nvSpPr>
        <xdr:cNvPr id="275" name="テキスト ボックス 274"/>
        <xdr:cNvSpPr txBox="1"/>
      </xdr:nvSpPr>
      <xdr:spPr>
        <a:xfrm>
          <a:off x="15798800" y="1452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88477</xdr:rowOff>
    </xdr:from>
    <xdr:to>
      <xdr:col>22</xdr:col>
      <xdr:colOff>254000</xdr:colOff>
      <xdr:row>88</xdr:row>
      <xdr:rowOff>18627</xdr:rowOff>
    </xdr:to>
    <xdr:sp macro="" textlink="">
      <xdr:nvSpPr>
        <xdr:cNvPr id="276" name="円/楕円 275"/>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3404</xdr:rowOff>
    </xdr:from>
    <xdr:ext cx="762000" cy="259045"/>
    <xdr:sp macro="" textlink="">
      <xdr:nvSpPr>
        <xdr:cNvPr id="277" name="テキスト ボックス 276"/>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8" name="円/楕円 277"/>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9" name="テキスト ボックス 278"/>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0" name="円/楕円 279"/>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126170</xdr:rowOff>
    </xdr:from>
    <xdr:ext cx="762000" cy="259045"/>
    <xdr:sp macro="" textlink="">
      <xdr:nvSpPr>
        <xdr:cNvPr id="281" name="テキスト ボックス 280"/>
        <xdr:cNvSpPr txBox="1"/>
      </xdr:nvSpPr>
      <xdr:spPr>
        <a:xfrm>
          <a:off x="13131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全国・県内・類似団体と比較すると、少人数となっており、今後も事務事業の整理・合理化を更に推進し、全国的にも小さな経営規模である特徴点に見合った定数管理を継続し、定員の適正化に努める。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129298</xdr:rowOff>
    </xdr:from>
    <xdr:to>
      <xdr:col>24</xdr:col>
      <xdr:colOff>558800</xdr:colOff>
      <xdr:row>58</xdr:row>
      <xdr:rowOff>130447</xdr:rowOff>
    </xdr:to>
    <xdr:cxnSp macro="">
      <xdr:nvCxnSpPr>
        <xdr:cNvPr id="318" name="直線コネクタ 317"/>
        <xdr:cNvCxnSpPr/>
      </xdr:nvCxnSpPr>
      <xdr:spPr>
        <a:xfrm>
          <a:off x="16179800" y="1007339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129298</xdr:rowOff>
    </xdr:from>
    <xdr:to>
      <xdr:col>23</xdr:col>
      <xdr:colOff>406400</xdr:colOff>
      <xdr:row>58</xdr:row>
      <xdr:rowOff>133894</xdr:rowOff>
    </xdr:to>
    <xdr:cxnSp macro="">
      <xdr:nvCxnSpPr>
        <xdr:cNvPr id="321" name="直線コネクタ 320"/>
        <xdr:cNvCxnSpPr/>
      </xdr:nvCxnSpPr>
      <xdr:spPr>
        <a:xfrm flipV="1">
          <a:off x="15290800" y="1007339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133894</xdr:rowOff>
    </xdr:from>
    <xdr:to>
      <xdr:col>22</xdr:col>
      <xdr:colOff>203200</xdr:colOff>
      <xdr:row>58</xdr:row>
      <xdr:rowOff>147683</xdr:rowOff>
    </xdr:to>
    <xdr:cxnSp macro="">
      <xdr:nvCxnSpPr>
        <xdr:cNvPr id="324" name="直線コネクタ 323"/>
        <xdr:cNvCxnSpPr/>
      </xdr:nvCxnSpPr>
      <xdr:spPr>
        <a:xfrm flipV="1">
          <a:off x="14401800" y="100779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147683</xdr:rowOff>
    </xdr:from>
    <xdr:to>
      <xdr:col>21</xdr:col>
      <xdr:colOff>0</xdr:colOff>
      <xdr:row>58</xdr:row>
      <xdr:rowOff>159173</xdr:rowOff>
    </xdr:to>
    <xdr:cxnSp macro="">
      <xdr:nvCxnSpPr>
        <xdr:cNvPr id="327" name="直線コネクタ 326"/>
        <xdr:cNvCxnSpPr/>
      </xdr:nvCxnSpPr>
      <xdr:spPr>
        <a:xfrm flipV="1">
          <a:off x="13512800" y="1009178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79647</xdr:rowOff>
    </xdr:from>
    <xdr:to>
      <xdr:col>24</xdr:col>
      <xdr:colOff>609600</xdr:colOff>
      <xdr:row>59</xdr:row>
      <xdr:rowOff>9797</xdr:rowOff>
    </xdr:to>
    <xdr:sp macro="" textlink="">
      <xdr:nvSpPr>
        <xdr:cNvPr id="337" name="円/楕円 336"/>
        <xdr:cNvSpPr/>
      </xdr:nvSpPr>
      <xdr:spPr>
        <a:xfrm>
          <a:off x="169672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924</xdr:rowOff>
    </xdr:from>
    <xdr:ext cx="762000" cy="259045"/>
    <xdr:sp macro="" textlink="">
      <xdr:nvSpPr>
        <xdr:cNvPr id="338" name="定員管理の状況該当値テキスト"/>
        <xdr:cNvSpPr txBox="1"/>
      </xdr:nvSpPr>
      <xdr:spPr>
        <a:xfrm>
          <a:off x="17106900" y="99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78498</xdr:rowOff>
    </xdr:from>
    <xdr:to>
      <xdr:col>23</xdr:col>
      <xdr:colOff>457200</xdr:colOff>
      <xdr:row>59</xdr:row>
      <xdr:rowOff>8648</xdr:rowOff>
    </xdr:to>
    <xdr:sp macro="" textlink="">
      <xdr:nvSpPr>
        <xdr:cNvPr id="339" name="円/楕円 338"/>
        <xdr:cNvSpPr/>
      </xdr:nvSpPr>
      <xdr:spPr>
        <a:xfrm>
          <a:off x="16129000" y="100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18825</xdr:rowOff>
    </xdr:from>
    <xdr:ext cx="736600" cy="259045"/>
    <xdr:sp macro="" textlink="">
      <xdr:nvSpPr>
        <xdr:cNvPr id="340" name="テキスト ボックス 339"/>
        <xdr:cNvSpPr txBox="1"/>
      </xdr:nvSpPr>
      <xdr:spPr>
        <a:xfrm>
          <a:off x="15798800" y="979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83094</xdr:rowOff>
    </xdr:from>
    <xdr:to>
      <xdr:col>22</xdr:col>
      <xdr:colOff>254000</xdr:colOff>
      <xdr:row>59</xdr:row>
      <xdr:rowOff>13244</xdr:rowOff>
    </xdr:to>
    <xdr:sp macro="" textlink="">
      <xdr:nvSpPr>
        <xdr:cNvPr id="341" name="円/楕円 340"/>
        <xdr:cNvSpPr/>
      </xdr:nvSpPr>
      <xdr:spPr>
        <a:xfrm>
          <a:off x="15240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23421</xdr:rowOff>
    </xdr:from>
    <xdr:ext cx="762000" cy="259045"/>
    <xdr:sp macro="" textlink="">
      <xdr:nvSpPr>
        <xdr:cNvPr id="342" name="テキスト ボックス 341"/>
        <xdr:cNvSpPr txBox="1"/>
      </xdr:nvSpPr>
      <xdr:spPr>
        <a:xfrm>
          <a:off x="14909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96883</xdr:rowOff>
    </xdr:from>
    <xdr:to>
      <xdr:col>21</xdr:col>
      <xdr:colOff>50800</xdr:colOff>
      <xdr:row>59</xdr:row>
      <xdr:rowOff>27033</xdr:rowOff>
    </xdr:to>
    <xdr:sp macro="" textlink="">
      <xdr:nvSpPr>
        <xdr:cNvPr id="343" name="円/楕円 342"/>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37210</xdr:rowOff>
    </xdr:from>
    <xdr:ext cx="762000" cy="259045"/>
    <xdr:sp macro="" textlink="">
      <xdr:nvSpPr>
        <xdr:cNvPr id="344" name="テキスト ボックス 343"/>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108373</xdr:rowOff>
    </xdr:from>
    <xdr:to>
      <xdr:col>19</xdr:col>
      <xdr:colOff>533400</xdr:colOff>
      <xdr:row>59</xdr:row>
      <xdr:rowOff>38523</xdr:rowOff>
    </xdr:to>
    <xdr:sp macro="" textlink="">
      <xdr:nvSpPr>
        <xdr:cNvPr id="345" name="円/楕円 344"/>
        <xdr:cNvSpPr/>
      </xdr:nvSpPr>
      <xdr:spPr>
        <a:xfrm>
          <a:off x="13462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48700</xdr:rowOff>
    </xdr:from>
    <xdr:ext cx="762000" cy="259045"/>
    <xdr:sp macro="" textlink="">
      <xdr:nvSpPr>
        <xdr:cNvPr id="346" name="テキスト ボックス 345"/>
        <xdr:cNvSpPr txBox="1"/>
      </xdr:nvSpPr>
      <xdr:spPr>
        <a:xfrm>
          <a:off x="13131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主要公共施設整備や都市基盤整備が一段落したため、類似団体平均を大きく下回る</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％となっており、平成２３年度以降、改善傾向にある。</a:t>
          </a:r>
          <a:br>
            <a:rPr kumimoji="1" lang="ja-JP"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今後においても、投資事業や既存施設の更新事業に対しては、優先度の高い事業を取捨選択し、将来の償還を見据えた起債管理を実施し、公債費負担の抑制に努め、現行の水準を維持する。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113454</xdr:rowOff>
    </xdr:from>
    <xdr:to>
      <xdr:col>24</xdr:col>
      <xdr:colOff>558800</xdr:colOff>
      <xdr:row>40</xdr:row>
      <xdr:rowOff>46567</xdr:rowOff>
    </xdr:to>
    <xdr:cxnSp macro="">
      <xdr:nvCxnSpPr>
        <xdr:cNvPr id="379" name="直線コネクタ 378"/>
        <xdr:cNvCxnSpPr/>
      </xdr:nvCxnSpPr>
      <xdr:spPr>
        <a:xfrm flipV="1">
          <a:off x="16179800" y="680000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78740</xdr:rowOff>
    </xdr:to>
    <xdr:cxnSp macro="">
      <xdr:nvCxnSpPr>
        <xdr:cNvPr id="382" name="直線コネクタ 381"/>
        <xdr:cNvCxnSpPr/>
      </xdr:nvCxnSpPr>
      <xdr:spPr>
        <a:xfrm flipV="1">
          <a:off x="15290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118956</xdr:rowOff>
    </xdr:to>
    <xdr:cxnSp macro="">
      <xdr:nvCxnSpPr>
        <xdr:cNvPr id="385" name="直線コネクタ 384"/>
        <xdr:cNvCxnSpPr/>
      </xdr:nvCxnSpPr>
      <xdr:spPr>
        <a:xfrm flipV="1">
          <a:off x="14401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118956</xdr:rowOff>
    </xdr:to>
    <xdr:cxnSp macro="">
      <xdr:nvCxnSpPr>
        <xdr:cNvPr id="388" name="直線コネクタ 387"/>
        <xdr:cNvCxnSpPr/>
      </xdr:nvCxnSpPr>
      <xdr:spPr>
        <a:xfrm>
          <a:off x="13512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62654</xdr:rowOff>
    </xdr:from>
    <xdr:to>
      <xdr:col>24</xdr:col>
      <xdr:colOff>609600</xdr:colOff>
      <xdr:row>39</xdr:row>
      <xdr:rowOff>164254</xdr:rowOff>
    </xdr:to>
    <xdr:sp macro="" textlink="">
      <xdr:nvSpPr>
        <xdr:cNvPr id="398" name="円/楕円 397"/>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79181</xdr:rowOff>
    </xdr:from>
    <xdr:ext cx="762000" cy="259045"/>
    <xdr:sp macro="" textlink="">
      <xdr:nvSpPr>
        <xdr:cNvPr id="399"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0" name="円/楕円 399"/>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1" name="テキスト ボックス 400"/>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2" name="円/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3" name="テキスト ボックス 40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4" name="円/楕円 403"/>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5" name="テキスト ボックス 404"/>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6" name="円/楕円 405"/>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7" name="テキスト ボックス 406"/>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lang="ja-JP" altLang="ja-JP" sz="1200">
            <a:effectLst/>
          </a:endParaRPr>
        </a:p>
        <a:p>
          <a:r>
            <a:rPr kumimoji="1" lang="ja-JP" altLang="ja-JP" sz="1200">
              <a:solidFill>
                <a:schemeClr val="dk1"/>
              </a:solidFill>
              <a:effectLst/>
              <a:latin typeface="+mn-lt"/>
              <a:ea typeface="+mn-ea"/>
              <a:cs typeface="+mn-cs"/>
            </a:rPr>
            <a:t>　今後も後世への負担を軽減するよう、公債費等義務的経費の抑制に努め、財政の健全化を図る。</a:t>
          </a:r>
          <a:endParaRPr lang="ja-JP" altLang="ja-JP" sz="1200">
            <a:effectLst/>
          </a:endParaRPr>
        </a:p>
        <a:p>
          <a:endParaRPr kumimoji="1" lang="ja-JP" altLang="en-US"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34,778
34,382
9.13
11,226,665
10,314,611
750,915
6,557,999
8,263,659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a:p>
          <a:endParaRPr kumimoji="1" lang="ja-JP" altLang="en-US" sz="18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156718</xdr:rowOff>
    </xdr:to>
    <xdr:cxnSp macro="">
      <xdr:nvCxnSpPr>
        <xdr:cNvPr id="62" name="直線コネクタ 61"/>
        <xdr:cNvCxnSpPr/>
      </xdr:nvCxnSpPr>
      <xdr:spPr>
        <a:xfrm flipV="1">
          <a:off x="3987800" y="61391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36</xdr:row>
      <xdr:rowOff>12700</xdr:rowOff>
    </xdr:to>
    <xdr:cxnSp macro="">
      <xdr:nvCxnSpPr>
        <xdr:cNvPr id="65" name="直線コネクタ 64"/>
        <xdr:cNvCxnSpPr/>
      </xdr:nvCxnSpPr>
      <xdr:spPr>
        <a:xfrm flipV="1">
          <a:off x="3098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17272</xdr:rowOff>
    </xdr:to>
    <xdr:cxnSp macro="">
      <xdr:nvCxnSpPr>
        <xdr:cNvPr id="68" name="直線コネクタ 67"/>
        <xdr:cNvCxnSpPr/>
      </xdr:nvCxnSpPr>
      <xdr:spPr>
        <a:xfrm flipV="1">
          <a:off x="2209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17272</xdr:rowOff>
    </xdr:to>
    <xdr:cxnSp macro="">
      <xdr:nvCxnSpPr>
        <xdr:cNvPr id="71" name="直線コネクタ 70"/>
        <xdr:cNvCxnSpPr/>
      </xdr:nvCxnSpPr>
      <xdr:spPr>
        <a:xfrm>
          <a:off x="1320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1" name="円/楕円 80"/>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2"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3" name="円/楕円 82"/>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4" name="テキスト ボックス 83"/>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5" name="円/楕円 84"/>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6" name="テキスト ボックス 8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7" name="円/楕円 86"/>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88" name="テキスト ボックス 87"/>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89" name="円/楕円 88"/>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0" name="テキスト ボックス 89"/>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今後は競争の原理に伴い、管理運営経費のコスト削減を図っていく。</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131572</xdr:rowOff>
    </xdr:from>
    <xdr:to>
      <xdr:col>24</xdr:col>
      <xdr:colOff>31750</xdr:colOff>
      <xdr:row>18</xdr:row>
      <xdr:rowOff>154432</xdr:rowOff>
    </xdr:to>
    <xdr:cxnSp macro="">
      <xdr:nvCxnSpPr>
        <xdr:cNvPr id="120" name="直線コネクタ 119"/>
        <xdr:cNvCxnSpPr/>
      </xdr:nvCxnSpPr>
      <xdr:spPr>
        <a:xfrm>
          <a:off x="15671800" y="32176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104140</xdr:rowOff>
    </xdr:from>
    <xdr:to>
      <xdr:col>22</xdr:col>
      <xdr:colOff>565150</xdr:colOff>
      <xdr:row>18</xdr:row>
      <xdr:rowOff>131572</xdr:rowOff>
    </xdr:to>
    <xdr:cxnSp macro="">
      <xdr:nvCxnSpPr>
        <xdr:cNvPr id="123" name="直線コネクタ 122"/>
        <xdr:cNvCxnSpPr/>
      </xdr:nvCxnSpPr>
      <xdr:spPr>
        <a:xfrm>
          <a:off x="14782800" y="31902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18</xdr:row>
      <xdr:rowOff>104140</xdr:rowOff>
    </xdr:to>
    <xdr:cxnSp macro="">
      <xdr:nvCxnSpPr>
        <xdr:cNvPr id="126" name="直線コネクタ 125"/>
        <xdr:cNvCxnSpPr/>
      </xdr:nvCxnSpPr>
      <xdr:spPr>
        <a:xfrm>
          <a:off x="13893800" y="3190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xdr:rowOff>
    </xdr:from>
    <xdr:to>
      <xdr:col>20</xdr:col>
      <xdr:colOff>158750</xdr:colOff>
      <xdr:row>18</xdr:row>
      <xdr:rowOff>104140</xdr:rowOff>
    </xdr:to>
    <xdr:cxnSp macro="">
      <xdr:nvCxnSpPr>
        <xdr:cNvPr id="129" name="直線コネクタ 128"/>
        <xdr:cNvCxnSpPr/>
      </xdr:nvCxnSpPr>
      <xdr:spPr>
        <a:xfrm>
          <a:off x="13004800" y="30942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103632</xdr:rowOff>
    </xdr:from>
    <xdr:to>
      <xdr:col>24</xdr:col>
      <xdr:colOff>82550</xdr:colOff>
      <xdr:row>19</xdr:row>
      <xdr:rowOff>33782</xdr:rowOff>
    </xdr:to>
    <xdr:sp macro="" textlink="">
      <xdr:nvSpPr>
        <xdr:cNvPr id="139" name="円/楕円 138"/>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75709</xdr:rowOff>
    </xdr:from>
    <xdr:ext cx="762000" cy="259045"/>
    <xdr:sp macro="" textlink="">
      <xdr:nvSpPr>
        <xdr:cNvPr id="140"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80772</xdr:rowOff>
    </xdr:from>
    <xdr:to>
      <xdr:col>22</xdr:col>
      <xdr:colOff>615950</xdr:colOff>
      <xdr:row>19</xdr:row>
      <xdr:rowOff>10922</xdr:rowOff>
    </xdr:to>
    <xdr:sp macro="" textlink="">
      <xdr:nvSpPr>
        <xdr:cNvPr id="141" name="円/楕円 140"/>
        <xdr:cNvSpPr/>
      </xdr:nvSpPr>
      <xdr:spPr>
        <a:xfrm>
          <a:off x="15621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167149</xdr:rowOff>
    </xdr:from>
    <xdr:ext cx="736600" cy="259045"/>
    <xdr:sp macro="" textlink="">
      <xdr:nvSpPr>
        <xdr:cNvPr id="142" name="テキスト ボックス 141"/>
        <xdr:cNvSpPr txBox="1"/>
      </xdr:nvSpPr>
      <xdr:spPr>
        <a:xfrm>
          <a:off x="15290800" y="325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3" name="円/楕円 142"/>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44" name="テキスト ボックス 143"/>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45" name="円/楕円 144"/>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46" name="テキスト ボックス 145"/>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128778</xdr:rowOff>
    </xdr:from>
    <xdr:to>
      <xdr:col>19</xdr:col>
      <xdr:colOff>6350</xdr:colOff>
      <xdr:row>18</xdr:row>
      <xdr:rowOff>58928</xdr:rowOff>
    </xdr:to>
    <xdr:sp macro="" textlink="">
      <xdr:nvSpPr>
        <xdr:cNvPr id="147" name="円/楕円 146"/>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43705</xdr:rowOff>
    </xdr:from>
    <xdr:ext cx="762000" cy="259045"/>
    <xdr:sp macro="" textlink="">
      <xdr:nvSpPr>
        <xdr:cNvPr id="148" name="テキスト ボックス 147"/>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lang="ja-JP" altLang="ja-JP" sz="1600">
            <a:effectLst/>
          </a:endParaRPr>
        </a:p>
        <a:p>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56</xdr:row>
      <xdr:rowOff>139700</xdr:rowOff>
    </xdr:to>
    <xdr:cxnSp macro="">
      <xdr:nvCxnSpPr>
        <xdr:cNvPr id="181" name="直線コネクタ 180"/>
        <xdr:cNvCxnSpPr/>
      </xdr:nvCxnSpPr>
      <xdr:spPr>
        <a:xfrm>
          <a:off x="3987800" y="974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56</xdr:row>
      <xdr:rowOff>139700</xdr:rowOff>
    </xdr:to>
    <xdr:cxnSp macro="">
      <xdr:nvCxnSpPr>
        <xdr:cNvPr id="184" name="直線コネクタ 183"/>
        <xdr:cNvCxnSpPr/>
      </xdr:nvCxnSpPr>
      <xdr:spPr>
        <a:xfrm>
          <a:off x="3098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114300</xdr:rowOff>
    </xdr:to>
    <xdr:cxnSp macro="">
      <xdr:nvCxnSpPr>
        <xdr:cNvPr id="187" name="直線コネクタ 186"/>
        <xdr:cNvCxnSpPr/>
      </xdr:nvCxnSpPr>
      <xdr:spPr>
        <a:xfrm>
          <a:off x="2209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38100</xdr:rowOff>
    </xdr:to>
    <xdr:cxnSp macro="">
      <xdr:nvCxnSpPr>
        <xdr:cNvPr id="190" name="直線コネクタ 189"/>
        <xdr:cNvCxnSpPr/>
      </xdr:nvCxnSpPr>
      <xdr:spPr>
        <a:xfrm>
          <a:off x="1320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0" name="円/楕円 199"/>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60977</xdr:rowOff>
    </xdr:from>
    <xdr:ext cx="762000" cy="259045"/>
    <xdr:sp macro="" textlink="">
      <xdr:nvSpPr>
        <xdr:cNvPr id="201"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2" name="円/楕円 201"/>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03" name="テキスト ボックス 202"/>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04" name="円/楕円 203"/>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05" name="テキスト ボックス 204"/>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06" name="円/楕円 205"/>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7" name="テキスト ボックス 206"/>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8" name="円/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として主に「繰出金」があげられるが、特に下水道事業特別会計に係る分が大きく、これは早期に下水道環境を整備するために借り入れた町債の償還に対する繰出金が占めている。繰出金の増加は財政状況悪化の大きな要因となるため、他の特別会計においても、経費を節減するとともに料金の適正化を図り、繰出金の抑制に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74422</xdr:rowOff>
    </xdr:from>
    <xdr:to>
      <xdr:col>24</xdr:col>
      <xdr:colOff>31750</xdr:colOff>
      <xdr:row>57</xdr:row>
      <xdr:rowOff>156718</xdr:rowOff>
    </xdr:to>
    <xdr:cxnSp macro="">
      <xdr:nvCxnSpPr>
        <xdr:cNvPr id="239" name="直線コネクタ 238"/>
        <xdr:cNvCxnSpPr/>
      </xdr:nvCxnSpPr>
      <xdr:spPr>
        <a:xfrm>
          <a:off x="15671800" y="98470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56134</xdr:rowOff>
    </xdr:from>
    <xdr:to>
      <xdr:col>22</xdr:col>
      <xdr:colOff>565150</xdr:colOff>
      <xdr:row>57</xdr:row>
      <xdr:rowOff>74422</xdr:rowOff>
    </xdr:to>
    <xdr:cxnSp macro="">
      <xdr:nvCxnSpPr>
        <xdr:cNvPr id="242" name="直線コネクタ 241"/>
        <xdr:cNvCxnSpPr/>
      </xdr:nvCxnSpPr>
      <xdr:spPr>
        <a:xfrm>
          <a:off x="14782800" y="9828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51562</xdr:rowOff>
    </xdr:from>
    <xdr:to>
      <xdr:col>21</xdr:col>
      <xdr:colOff>361950</xdr:colOff>
      <xdr:row>57</xdr:row>
      <xdr:rowOff>56134</xdr:rowOff>
    </xdr:to>
    <xdr:cxnSp macro="">
      <xdr:nvCxnSpPr>
        <xdr:cNvPr id="245" name="直線コネクタ 244"/>
        <xdr:cNvCxnSpPr/>
      </xdr:nvCxnSpPr>
      <xdr:spPr>
        <a:xfrm>
          <a:off x="13893800" y="9824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51562</xdr:rowOff>
    </xdr:to>
    <xdr:cxnSp macro="">
      <xdr:nvCxnSpPr>
        <xdr:cNvPr id="248" name="直線コネクタ 247"/>
        <xdr:cNvCxnSpPr/>
      </xdr:nvCxnSpPr>
      <xdr:spPr>
        <a:xfrm>
          <a:off x="13004800" y="9764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105918</xdr:rowOff>
    </xdr:from>
    <xdr:to>
      <xdr:col>24</xdr:col>
      <xdr:colOff>82550</xdr:colOff>
      <xdr:row>58</xdr:row>
      <xdr:rowOff>36068</xdr:rowOff>
    </xdr:to>
    <xdr:sp macro="" textlink="">
      <xdr:nvSpPr>
        <xdr:cNvPr id="258" name="円/楕円 257"/>
        <xdr:cNvSpPr/>
      </xdr:nvSpPr>
      <xdr:spPr>
        <a:xfrm>
          <a:off x="164592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77995</xdr:rowOff>
    </xdr:from>
    <xdr:ext cx="762000" cy="259045"/>
    <xdr:sp macro="" textlink="">
      <xdr:nvSpPr>
        <xdr:cNvPr id="259" name="その他該当値テキスト"/>
        <xdr:cNvSpPr txBox="1"/>
      </xdr:nvSpPr>
      <xdr:spPr>
        <a:xfrm>
          <a:off x="165989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23622</xdr:rowOff>
    </xdr:from>
    <xdr:to>
      <xdr:col>22</xdr:col>
      <xdr:colOff>615950</xdr:colOff>
      <xdr:row>57</xdr:row>
      <xdr:rowOff>125222</xdr:rowOff>
    </xdr:to>
    <xdr:sp macro="" textlink="">
      <xdr:nvSpPr>
        <xdr:cNvPr id="260" name="円/楕円 259"/>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109999</xdr:rowOff>
    </xdr:from>
    <xdr:ext cx="736600" cy="259045"/>
    <xdr:sp macro="" textlink="">
      <xdr:nvSpPr>
        <xdr:cNvPr id="261" name="テキスト ボックス 260"/>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62" name="円/楕円 261"/>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63" name="テキスト ボックス 262"/>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xdr:rowOff>
    </xdr:from>
    <xdr:to>
      <xdr:col>20</xdr:col>
      <xdr:colOff>209550</xdr:colOff>
      <xdr:row>57</xdr:row>
      <xdr:rowOff>102362</xdr:rowOff>
    </xdr:to>
    <xdr:sp macro="" textlink="">
      <xdr:nvSpPr>
        <xdr:cNvPr id="264" name="円/楕円 263"/>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87139</xdr:rowOff>
    </xdr:from>
    <xdr:ext cx="762000" cy="259045"/>
    <xdr:sp macro="" textlink="">
      <xdr:nvSpPr>
        <xdr:cNvPr id="265" name="テキスト ボックス 264"/>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66" name="円/楕円 265"/>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67" name="テキスト ボックス 266"/>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に係る経常収支比率は、類似団体のほぼ平均値となっている。し尿処理業務や常備消防業務などを一部事務組合等において実施していることに伴い、負担金が多額になっている。また、各種団体への補助金については、個々に必要性を検証するなど見直しを行っていく必要があ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122428</xdr:rowOff>
    </xdr:to>
    <xdr:cxnSp macro="">
      <xdr:nvCxnSpPr>
        <xdr:cNvPr id="297" name="直線コネクタ 296"/>
        <xdr:cNvCxnSpPr/>
      </xdr:nvCxnSpPr>
      <xdr:spPr>
        <a:xfrm>
          <a:off x="15671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122428</xdr:rowOff>
    </xdr:to>
    <xdr:cxnSp macro="">
      <xdr:nvCxnSpPr>
        <xdr:cNvPr id="300" name="直線コネクタ 299"/>
        <xdr:cNvCxnSpPr/>
      </xdr:nvCxnSpPr>
      <xdr:spPr>
        <a:xfrm flipV="1">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136144</xdr:rowOff>
    </xdr:to>
    <xdr:cxnSp macro="">
      <xdr:nvCxnSpPr>
        <xdr:cNvPr id="303" name="直線コネクタ 302"/>
        <xdr:cNvCxnSpPr/>
      </xdr:nvCxnSpPr>
      <xdr:spPr>
        <a:xfrm flipV="1">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136144</xdr:rowOff>
    </xdr:to>
    <xdr:cxnSp macro="">
      <xdr:nvCxnSpPr>
        <xdr:cNvPr id="306" name="直線コネクタ 305"/>
        <xdr:cNvCxnSpPr/>
      </xdr:nvCxnSpPr>
      <xdr:spPr>
        <a:xfrm>
          <a:off x="13004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16" name="円/楕円 31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17"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18" name="円/楕円 317"/>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9" name="テキスト ボックス 318"/>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0" name="円/楕円 319"/>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21" name="テキスト ボックス 32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2" name="円/楕円 321"/>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3" name="テキスト ボックス 322"/>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4" name="円/楕円 32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25" name="テキスト ボックス 324"/>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昭和</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年代の人口急増に伴う教育施設等の整備のために集中的に発行した地方債の償還もほぼ終了し、町債残高も減少傾向にある。</a:t>
          </a:r>
          <a:br>
            <a:rPr kumimoji="1" lang="ja-JP"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都市基盤整備も一段落した状況の中で、今後も残高は減少傾向を見込むが、老朽化しつつある公共施設の維持補修に多額の費用が見込まれることから、中長期の収支見込等を考慮しながら精査を行うなどにより、適正な財政運営に努める。</a:t>
          </a:r>
          <a:endParaRPr lang="ja-JP" altLang="ja-JP" sz="1600">
            <a:effectLst/>
          </a:endParaRPr>
        </a:p>
        <a:p>
          <a:endParaRPr kumimoji="1" lang="ja-JP" altLang="en-US" sz="14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31750</xdr:rowOff>
    </xdr:to>
    <xdr:cxnSp macro="">
      <xdr:nvCxnSpPr>
        <xdr:cNvPr id="358" name="直線コネクタ 357"/>
        <xdr:cNvCxnSpPr/>
      </xdr:nvCxnSpPr>
      <xdr:spPr>
        <a:xfrm flipV="1">
          <a:off x="3987800" y="13218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77</xdr:row>
      <xdr:rowOff>31750</xdr:rowOff>
    </xdr:to>
    <xdr:cxnSp macro="">
      <xdr:nvCxnSpPr>
        <xdr:cNvPr id="361" name="直線コネクタ 360"/>
        <xdr:cNvCxnSpPr/>
      </xdr:nvCxnSpPr>
      <xdr:spPr>
        <a:xfrm>
          <a:off x="3098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8889</xdr:rowOff>
    </xdr:to>
    <xdr:cxnSp macro="">
      <xdr:nvCxnSpPr>
        <xdr:cNvPr id="364" name="直線コネクタ 363"/>
        <xdr:cNvCxnSpPr/>
      </xdr:nvCxnSpPr>
      <xdr:spPr>
        <a:xfrm>
          <a:off x="2209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76</xdr:row>
      <xdr:rowOff>165100</xdr:rowOff>
    </xdr:to>
    <xdr:cxnSp macro="">
      <xdr:nvCxnSpPr>
        <xdr:cNvPr id="367" name="直線コネクタ 366"/>
        <xdr:cNvCxnSpPr/>
      </xdr:nvCxnSpPr>
      <xdr:spPr>
        <a:xfrm>
          <a:off x="1320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77" name="円/楕円 376"/>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153688</xdr:rowOff>
    </xdr:from>
    <xdr:ext cx="762000" cy="259045"/>
    <xdr:sp macro="" textlink="">
      <xdr:nvSpPr>
        <xdr:cNvPr id="378"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79" name="円/楕円 378"/>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80" name="テキスト ボックス 379"/>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81" name="円/楕円 380"/>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82" name="テキスト ボックス 381"/>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83" name="円/楕円 382"/>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4" name="テキスト ボックス 383"/>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85" name="円/楕円 384"/>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86" name="テキスト ボックス 385"/>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とは「人件費」、「扶助費」、「物件費」、「補助費等」、「その他（繰出金等）」の合計である。人件費については、職員数の抑制等により削減が図られており、経常収支比率は低くなっている。その一方で物件費に係る経常収支比率が高くなって</a:t>
          </a:r>
          <a:r>
            <a:rPr kumimoji="1" lang="ja-JP" altLang="en-US" sz="1200">
              <a:solidFill>
                <a:schemeClr val="dk1"/>
              </a:solidFill>
              <a:effectLst/>
              <a:latin typeface="+mn-lt"/>
              <a:ea typeface="+mn-ea"/>
              <a:cs typeface="+mn-cs"/>
            </a:rPr>
            <a:t>おり、また繰出金も増加したため</a:t>
          </a:r>
          <a:r>
            <a:rPr kumimoji="1" lang="ja-JP" altLang="ja-JP" sz="1200">
              <a:solidFill>
                <a:schemeClr val="dk1"/>
              </a:solidFill>
              <a:effectLst/>
              <a:latin typeface="+mn-lt"/>
              <a:ea typeface="+mn-ea"/>
              <a:cs typeface="+mn-cs"/>
            </a:rPr>
            <a:t>、総合的に見れば公債費以外に係る比率は類似団体の平均値を</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ポイント下回っている。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165863</xdr:rowOff>
    </xdr:to>
    <xdr:cxnSp macro="">
      <xdr:nvCxnSpPr>
        <xdr:cNvPr id="417" name="直線コネクタ 416"/>
        <xdr:cNvCxnSpPr/>
      </xdr:nvCxnSpPr>
      <xdr:spPr>
        <a:xfrm>
          <a:off x="15671800" y="132715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69850</xdr:rowOff>
    </xdr:to>
    <xdr:cxnSp macro="">
      <xdr:nvCxnSpPr>
        <xdr:cNvPr id="420" name="直線コネクタ 419"/>
        <xdr:cNvCxnSpPr/>
      </xdr:nvCxnSpPr>
      <xdr:spPr>
        <a:xfrm>
          <a:off x="14782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37846</xdr:rowOff>
    </xdr:from>
    <xdr:to>
      <xdr:col>21</xdr:col>
      <xdr:colOff>361950</xdr:colOff>
      <xdr:row>77</xdr:row>
      <xdr:rowOff>51563</xdr:rowOff>
    </xdr:to>
    <xdr:cxnSp macro="">
      <xdr:nvCxnSpPr>
        <xdr:cNvPr id="423" name="直線コネクタ 422"/>
        <xdr:cNvCxnSpPr/>
      </xdr:nvCxnSpPr>
      <xdr:spPr>
        <a:xfrm>
          <a:off x="13893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77</xdr:row>
      <xdr:rowOff>37846</xdr:rowOff>
    </xdr:to>
    <xdr:cxnSp macro="">
      <xdr:nvCxnSpPr>
        <xdr:cNvPr id="426" name="直線コネクタ 425"/>
        <xdr:cNvCxnSpPr/>
      </xdr:nvCxnSpPr>
      <xdr:spPr>
        <a:xfrm>
          <a:off x="13004800" y="130337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円/楕円 435"/>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87140</xdr:rowOff>
    </xdr:from>
    <xdr:ext cx="762000" cy="259045"/>
    <xdr:sp macro="" textlink="">
      <xdr:nvSpPr>
        <xdr:cNvPr id="437"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38" name="円/楕円 43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39" name="テキスト ボックス 43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40" name="円/楕円 439"/>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41" name="テキスト ボックス 440"/>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158496</xdr:rowOff>
    </xdr:from>
    <xdr:to>
      <xdr:col>20</xdr:col>
      <xdr:colOff>209550</xdr:colOff>
      <xdr:row>77</xdr:row>
      <xdr:rowOff>88646</xdr:rowOff>
    </xdr:to>
    <xdr:sp macro="" textlink="">
      <xdr:nvSpPr>
        <xdr:cNvPr id="442" name="円/楕円 441"/>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73423</xdr:rowOff>
    </xdr:from>
    <xdr:ext cx="762000" cy="259045"/>
    <xdr:sp macro="" textlink="">
      <xdr:nvSpPr>
        <xdr:cNvPr id="443" name="テキスト ボックス 442"/>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44" name="円/楕円 443"/>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45" name="テキスト ボックス 444"/>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兵庫県播磨町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120828</xdr:rowOff>
    </xdr:from>
    <xdr:to>
      <xdr:col>4</xdr:col>
      <xdr:colOff>1117600</xdr:colOff>
      <xdr:row>19</xdr:row>
      <xdr:rowOff>137505</xdr:rowOff>
    </xdr:to>
    <xdr:cxnSp macro="">
      <xdr:nvCxnSpPr>
        <xdr:cNvPr id="52" name="直線コネクタ 51"/>
        <xdr:cNvCxnSpPr/>
      </xdr:nvCxnSpPr>
      <xdr:spPr bwMode="auto">
        <a:xfrm flipV="1">
          <a:off x="5003800" y="3426003"/>
          <a:ext cx="647700" cy="1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129536</xdr:rowOff>
    </xdr:from>
    <xdr:to>
      <xdr:col>4</xdr:col>
      <xdr:colOff>469900</xdr:colOff>
      <xdr:row>19</xdr:row>
      <xdr:rowOff>137505</xdr:rowOff>
    </xdr:to>
    <xdr:cxnSp macro="">
      <xdr:nvCxnSpPr>
        <xdr:cNvPr id="55" name="直線コネクタ 54"/>
        <xdr:cNvCxnSpPr/>
      </xdr:nvCxnSpPr>
      <xdr:spPr bwMode="auto">
        <a:xfrm>
          <a:off x="4305300" y="3434711"/>
          <a:ext cx="6985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99688</xdr:rowOff>
    </xdr:from>
    <xdr:to>
      <xdr:col>3</xdr:col>
      <xdr:colOff>904875</xdr:colOff>
      <xdr:row>19</xdr:row>
      <xdr:rowOff>129536</xdr:rowOff>
    </xdr:to>
    <xdr:cxnSp macro="">
      <xdr:nvCxnSpPr>
        <xdr:cNvPr id="58" name="直線コネクタ 57"/>
        <xdr:cNvCxnSpPr/>
      </xdr:nvCxnSpPr>
      <xdr:spPr bwMode="auto">
        <a:xfrm>
          <a:off x="3606800" y="3404863"/>
          <a:ext cx="698500" cy="2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96803</xdr:rowOff>
    </xdr:from>
    <xdr:to>
      <xdr:col>3</xdr:col>
      <xdr:colOff>206375</xdr:colOff>
      <xdr:row>19</xdr:row>
      <xdr:rowOff>99688</xdr:rowOff>
    </xdr:to>
    <xdr:cxnSp macro="">
      <xdr:nvCxnSpPr>
        <xdr:cNvPr id="61" name="直線コネクタ 60"/>
        <xdr:cNvCxnSpPr/>
      </xdr:nvCxnSpPr>
      <xdr:spPr bwMode="auto">
        <a:xfrm>
          <a:off x="2908300" y="3401978"/>
          <a:ext cx="698500" cy="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70028</xdr:rowOff>
    </xdr:from>
    <xdr:to>
      <xdr:col>5</xdr:col>
      <xdr:colOff>34925</xdr:colOff>
      <xdr:row>20</xdr:row>
      <xdr:rowOff>178</xdr:rowOff>
    </xdr:to>
    <xdr:sp macro="" textlink="">
      <xdr:nvSpPr>
        <xdr:cNvPr id="71" name="円/楕円 70"/>
        <xdr:cNvSpPr/>
      </xdr:nvSpPr>
      <xdr:spPr bwMode="auto">
        <a:xfrm>
          <a:off x="5600700" y="3375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150055</xdr:rowOff>
    </xdr:from>
    <xdr:ext cx="762000" cy="259045"/>
    <xdr:sp macro="" textlink="">
      <xdr:nvSpPr>
        <xdr:cNvPr id="72" name="人口1人当たり決算額の推移該当値テキスト130"/>
        <xdr:cNvSpPr txBox="1"/>
      </xdr:nvSpPr>
      <xdr:spPr>
        <a:xfrm>
          <a:off x="5740400" y="328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46,942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86705</xdr:rowOff>
    </xdr:from>
    <xdr:to>
      <xdr:col>4</xdr:col>
      <xdr:colOff>520700</xdr:colOff>
      <xdr:row>20</xdr:row>
      <xdr:rowOff>16855</xdr:rowOff>
    </xdr:to>
    <xdr:sp macro="" textlink="">
      <xdr:nvSpPr>
        <xdr:cNvPr id="73" name="円/楕円 72"/>
        <xdr:cNvSpPr/>
      </xdr:nvSpPr>
      <xdr:spPr bwMode="auto">
        <a:xfrm>
          <a:off x="4953000" y="339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1632</xdr:rowOff>
    </xdr:from>
    <xdr:ext cx="736600" cy="259045"/>
    <xdr:sp macro="" textlink="">
      <xdr:nvSpPr>
        <xdr:cNvPr id="74" name="テキスト ボックス 73"/>
        <xdr:cNvSpPr txBox="1"/>
      </xdr:nvSpPr>
      <xdr:spPr>
        <a:xfrm>
          <a:off x="4622800" y="347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45,410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78736</xdr:rowOff>
    </xdr:from>
    <xdr:to>
      <xdr:col>3</xdr:col>
      <xdr:colOff>955675</xdr:colOff>
      <xdr:row>20</xdr:row>
      <xdr:rowOff>8886</xdr:rowOff>
    </xdr:to>
    <xdr:sp macro="" textlink="">
      <xdr:nvSpPr>
        <xdr:cNvPr id="75" name="円/楕円 74"/>
        <xdr:cNvSpPr/>
      </xdr:nvSpPr>
      <xdr:spPr bwMode="auto">
        <a:xfrm>
          <a:off x="4254500" y="338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165113</xdr:rowOff>
    </xdr:from>
    <xdr:ext cx="762000" cy="259045"/>
    <xdr:sp macro="" textlink="">
      <xdr:nvSpPr>
        <xdr:cNvPr id="76" name="テキスト ボックス 75"/>
        <xdr:cNvSpPr txBox="1"/>
      </xdr:nvSpPr>
      <xdr:spPr>
        <a:xfrm>
          <a:off x="3924300" y="34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48888</xdr:rowOff>
    </xdr:from>
    <xdr:to>
      <xdr:col>3</xdr:col>
      <xdr:colOff>257175</xdr:colOff>
      <xdr:row>19</xdr:row>
      <xdr:rowOff>150488</xdr:rowOff>
    </xdr:to>
    <xdr:sp macro="" textlink="">
      <xdr:nvSpPr>
        <xdr:cNvPr id="77" name="円/楕円 76"/>
        <xdr:cNvSpPr/>
      </xdr:nvSpPr>
      <xdr:spPr bwMode="auto">
        <a:xfrm>
          <a:off x="3556000" y="335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135265</xdr:rowOff>
    </xdr:from>
    <xdr:ext cx="762000" cy="259045"/>
    <xdr:sp macro="" textlink="">
      <xdr:nvSpPr>
        <xdr:cNvPr id="78" name="テキスト ボックス 77"/>
        <xdr:cNvSpPr txBox="1"/>
      </xdr:nvSpPr>
      <xdr:spPr>
        <a:xfrm>
          <a:off x="3225800" y="34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48,884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46003</xdr:rowOff>
    </xdr:from>
    <xdr:to>
      <xdr:col>2</xdr:col>
      <xdr:colOff>692150</xdr:colOff>
      <xdr:row>19</xdr:row>
      <xdr:rowOff>147603</xdr:rowOff>
    </xdr:to>
    <xdr:sp macro="" textlink="">
      <xdr:nvSpPr>
        <xdr:cNvPr id="79" name="円/楕円 78"/>
        <xdr:cNvSpPr/>
      </xdr:nvSpPr>
      <xdr:spPr bwMode="auto">
        <a:xfrm>
          <a:off x="2857500" y="335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132380</xdr:rowOff>
    </xdr:from>
    <xdr:ext cx="762000" cy="259045"/>
    <xdr:sp macro="" textlink="">
      <xdr:nvSpPr>
        <xdr:cNvPr id="80" name="テキスト ボックス 79"/>
        <xdr:cNvSpPr txBox="1"/>
      </xdr:nvSpPr>
      <xdr:spPr>
        <a:xfrm>
          <a:off x="2527300" y="343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33600</xdr:rowOff>
    </xdr:from>
    <xdr:to>
      <xdr:col>4</xdr:col>
      <xdr:colOff>1117600</xdr:colOff>
      <xdr:row>37</xdr:row>
      <xdr:rowOff>37683</xdr:rowOff>
    </xdr:to>
    <xdr:cxnSp macro="">
      <xdr:nvCxnSpPr>
        <xdr:cNvPr id="115" name="直線コネクタ 114"/>
        <xdr:cNvCxnSpPr/>
      </xdr:nvCxnSpPr>
      <xdr:spPr bwMode="auto">
        <a:xfrm>
          <a:off x="5003800" y="7158300"/>
          <a:ext cx="647700" cy="4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136210</xdr:rowOff>
    </xdr:from>
    <xdr:to>
      <xdr:col>4</xdr:col>
      <xdr:colOff>469900</xdr:colOff>
      <xdr:row>37</xdr:row>
      <xdr:rowOff>33600</xdr:rowOff>
    </xdr:to>
    <xdr:cxnSp macro="">
      <xdr:nvCxnSpPr>
        <xdr:cNvPr id="118" name="直線コネクタ 117"/>
        <xdr:cNvCxnSpPr/>
      </xdr:nvCxnSpPr>
      <xdr:spPr bwMode="auto">
        <a:xfrm>
          <a:off x="4305300" y="7089460"/>
          <a:ext cx="698500" cy="68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17272</xdr:rowOff>
    </xdr:from>
    <xdr:to>
      <xdr:col>3</xdr:col>
      <xdr:colOff>904875</xdr:colOff>
      <xdr:row>36</xdr:row>
      <xdr:rowOff>136210</xdr:rowOff>
    </xdr:to>
    <xdr:cxnSp macro="">
      <xdr:nvCxnSpPr>
        <xdr:cNvPr id="121" name="直線コネクタ 120"/>
        <xdr:cNvCxnSpPr/>
      </xdr:nvCxnSpPr>
      <xdr:spPr bwMode="auto">
        <a:xfrm>
          <a:off x="3606800" y="6970522"/>
          <a:ext cx="698500" cy="11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17272</xdr:rowOff>
    </xdr:from>
    <xdr:to>
      <xdr:col>3</xdr:col>
      <xdr:colOff>206375</xdr:colOff>
      <xdr:row>36</xdr:row>
      <xdr:rowOff>129351</xdr:rowOff>
    </xdr:to>
    <xdr:cxnSp macro="">
      <xdr:nvCxnSpPr>
        <xdr:cNvPr id="124" name="直線コネクタ 123"/>
        <xdr:cNvCxnSpPr/>
      </xdr:nvCxnSpPr>
      <xdr:spPr bwMode="auto">
        <a:xfrm flipV="1">
          <a:off x="2908300" y="6970522"/>
          <a:ext cx="698500" cy="11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158333</xdr:rowOff>
    </xdr:from>
    <xdr:to>
      <xdr:col>5</xdr:col>
      <xdr:colOff>34925</xdr:colOff>
      <xdr:row>37</xdr:row>
      <xdr:rowOff>88483</xdr:rowOff>
    </xdr:to>
    <xdr:sp macro="" textlink="">
      <xdr:nvSpPr>
        <xdr:cNvPr id="134" name="円/楕円 133"/>
        <xdr:cNvSpPr/>
      </xdr:nvSpPr>
      <xdr:spPr bwMode="auto">
        <a:xfrm>
          <a:off x="5600700" y="7111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130410</xdr:rowOff>
    </xdr:from>
    <xdr:ext cx="762000" cy="259045"/>
    <xdr:sp macro="" textlink="">
      <xdr:nvSpPr>
        <xdr:cNvPr id="135" name="人口1人当たり決算額の推移該当値テキスト445"/>
        <xdr:cNvSpPr txBox="1"/>
      </xdr:nvSpPr>
      <xdr:spPr>
        <a:xfrm>
          <a:off x="57404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154250</xdr:rowOff>
    </xdr:from>
    <xdr:to>
      <xdr:col>4</xdr:col>
      <xdr:colOff>520700</xdr:colOff>
      <xdr:row>37</xdr:row>
      <xdr:rowOff>84400</xdr:rowOff>
    </xdr:to>
    <xdr:sp macro="" textlink="">
      <xdr:nvSpPr>
        <xdr:cNvPr id="136" name="円/楕円 135"/>
        <xdr:cNvSpPr/>
      </xdr:nvSpPr>
      <xdr:spPr bwMode="auto">
        <a:xfrm>
          <a:off x="4953000" y="710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69177</xdr:rowOff>
    </xdr:from>
    <xdr:ext cx="736600" cy="259045"/>
    <xdr:sp macro="" textlink="">
      <xdr:nvSpPr>
        <xdr:cNvPr id="137" name="テキスト ボックス 136"/>
        <xdr:cNvSpPr txBox="1"/>
      </xdr:nvSpPr>
      <xdr:spPr>
        <a:xfrm>
          <a:off x="4622800" y="71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85410</xdr:rowOff>
    </xdr:from>
    <xdr:to>
      <xdr:col>3</xdr:col>
      <xdr:colOff>955675</xdr:colOff>
      <xdr:row>37</xdr:row>
      <xdr:rowOff>15560</xdr:rowOff>
    </xdr:to>
    <xdr:sp macro="" textlink="">
      <xdr:nvSpPr>
        <xdr:cNvPr id="138" name="円/楕円 137"/>
        <xdr:cNvSpPr/>
      </xdr:nvSpPr>
      <xdr:spPr bwMode="auto">
        <a:xfrm>
          <a:off x="4254500" y="703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337</xdr:rowOff>
    </xdr:from>
    <xdr:ext cx="762000" cy="259045"/>
    <xdr:sp macro="" textlink="">
      <xdr:nvSpPr>
        <xdr:cNvPr id="139" name="テキスト ボックス 138"/>
        <xdr:cNvSpPr txBox="1"/>
      </xdr:nvSpPr>
      <xdr:spPr>
        <a:xfrm>
          <a:off x="3924300" y="712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309372</xdr:rowOff>
    </xdr:from>
    <xdr:to>
      <xdr:col>3</xdr:col>
      <xdr:colOff>257175</xdr:colOff>
      <xdr:row>36</xdr:row>
      <xdr:rowOff>68072</xdr:rowOff>
    </xdr:to>
    <xdr:sp macro="" textlink="">
      <xdr:nvSpPr>
        <xdr:cNvPr id="140" name="円/楕円 139"/>
        <xdr:cNvSpPr/>
      </xdr:nvSpPr>
      <xdr:spPr bwMode="auto">
        <a:xfrm>
          <a:off x="3556000" y="691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52849</xdr:rowOff>
    </xdr:from>
    <xdr:ext cx="762000" cy="259045"/>
    <xdr:sp macro="" textlink="">
      <xdr:nvSpPr>
        <xdr:cNvPr id="141" name="テキスト ボックス 140"/>
        <xdr:cNvSpPr txBox="1"/>
      </xdr:nvSpPr>
      <xdr:spPr>
        <a:xfrm>
          <a:off x="3225800" y="700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78551</xdr:rowOff>
    </xdr:from>
    <xdr:to>
      <xdr:col>2</xdr:col>
      <xdr:colOff>692150</xdr:colOff>
      <xdr:row>37</xdr:row>
      <xdr:rowOff>8701</xdr:rowOff>
    </xdr:to>
    <xdr:sp macro="" textlink="">
      <xdr:nvSpPr>
        <xdr:cNvPr id="142" name="円/楕円 141"/>
        <xdr:cNvSpPr/>
      </xdr:nvSpPr>
      <xdr:spPr bwMode="auto">
        <a:xfrm>
          <a:off x="2857500" y="703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164928</xdr:rowOff>
    </xdr:from>
    <xdr:ext cx="762000" cy="259045"/>
    <xdr:sp macro="" textlink="">
      <xdr:nvSpPr>
        <xdr:cNvPr id="143" name="テキスト ボックス 142"/>
        <xdr:cNvSpPr txBox="1"/>
      </xdr:nvSpPr>
      <xdr:spPr>
        <a:xfrm>
          <a:off x="2527300" y="711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年度末財政調整基金残高は、財源調整のため</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億円を取り崩すものの前年度の剰余金６億円を基金に編入したことにより約</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億円となり前年度に比べ</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億円減少したが、標準財政規模比は約</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割以上を維持している。また、実質収支額については、翌年度に繰り越すべき財源が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億円であり、前年度と比較し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増で</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実質単年度収支は、町税・交付税等が</a:t>
          </a:r>
          <a:r>
            <a:rPr kumimoji="1" lang="ja-JP" altLang="en-US" sz="1100">
              <a:solidFill>
                <a:schemeClr val="dk1"/>
              </a:solidFill>
              <a:effectLst/>
              <a:latin typeface="+mn-lt"/>
              <a:ea typeface="+mn-ea"/>
              <a:cs typeface="+mn-cs"/>
            </a:rPr>
            <a:t>微増となる</a:t>
          </a:r>
          <a:r>
            <a:rPr kumimoji="1" lang="ja-JP" altLang="ja-JP" sz="1100">
              <a:solidFill>
                <a:schemeClr val="dk1"/>
              </a:solidFill>
              <a:effectLst/>
              <a:latin typeface="+mn-lt"/>
              <a:ea typeface="+mn-ea"/>
              <a:cs typeface="+mn-cs"/>
            </a:rPr>
            <a:t>一方、基金の取り崩しを行っていることから赤字となっている。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年度においては、全ての会計において黒字で、連結実質収支は</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億円（</a:t>
          </a:r>
          <a:r>
            <a:rPr kumimoji="1" lang="en-US" altLang="ja-JP" sz="1200">
              <a:solidFill>
                <a:schemeClr val="dk1"/>
              </a:solidFill>
              <a:effectLst/>
              <a:latin typeface="+mn-lt"/>
              <a:ea typeface="+mn-ea"/>
              <a:cs typeface="+mn-cs"/>
            </a:rPr>
            <a:t>32.71</a:t>
          </a:r>
          <a:r>
            <a:rPr kumimoji="1" lang="ja-JP" altLang="ja-JP" sz="1200">
              <a:solidFill>
                <a:schemeClr val="dk1"/>
              </a:solidFill>
              <a:effectLst/>
              <a:latin typeface="+mn-lt"/>
              <a:ea typeface="+mn-ea"/>
              <a:cs typeface="+mn-cs"/>
            </a:rPr>
            <a:t>％）の黒字となり、連結実質赤字額は発生しておらず、基準を大幅に下回っている。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昭和</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るが、普通交付税の補完的な臨時財政対策債分については年々増加傾向にある。ただ、この公債費については算入公債費の中に含まれることからその増加分については抑制されることになる。</a:t>
          </a:r>
          <a:endParaRPr lang="ja-JP" altLang="ja-JP" sz="1600">
            <a:effectLst/>
          </a:endParaRPr>
        </a:p>
        <a:p>
          <a:r>
            <a:rPr kumimoji="1" lang="ja-JP" altLang="ja-JP" sz="1200">
              <a:solidFill>
                <a:schemeClr val="dk1"/>
              </a:solidFill>
              <a:effectLst/>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以内になる見込であり、将来の実質公債費比率を引き下げる要因のひとつにあげられる。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lang="ja-JP" altLang="ja-JP" sz="1600">
            <a:effectLst/>
          </a:endParaRPr>
        </a:p>
        <a:p>
          <a:r>
            <a:rPr kumimoji="1" lang="ja-JP" altLang="ja-JP" sz="1200">
              <a:solidFill>
                <a:schemeClr val="dk1"/>
              </a:solidFill>
              <a:effectLst/>
              <a:latin typeface="+mn-lt"/>
              <a:ea typeface="+mn-ea"/>
              <a:cs typeface="+mn-cs"/>
            </a:rPr>
            <a:t>　その例として、平成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おける将来負担額の「地方債残高」については前年度とほぼ同水準で推移し、ここから差し引かれる充当可能財源等の「基準財政需要額算入見込額」についてもこれに比例して増減しており、将来負担比率の上昇を抑制しているところである。</a:t>
          </a:r>
          <a:endParaRPr lang="ja-JP" altLang="ja-JP" sz="1600">
            <a:effectLst/>
          </a:endParaRPr>
        </a:p>
        <a:p>
          <a:r>
            <a:rPr kumimoji="1" lang="ja-JP" altLang="ja-JP" sz="1200">
              <a:solidFill>
                <a:schemeClr val="dk1"/>
              </a:solidFill>
              <a:effectLst/>
              <a:latin typeface="+mn-lt"/>
              <a:ea typeface="+mn-ea"/>
              <a:cs typeface="+mn-cs"/>
            </a:rPr>
            <a:t>　このことは、新たに発行する地方債が基準財政需要額に算入されるものであることの効果が顕著に現れたものと分析しており、今後も効果的な地方債の発行に努め、財政の健全化を図る。</a:t>
          </a:r>
          <a:endParaRPr lang="ja-JP" altLang="ja-JP" sz="1600">
            <a:effectLst/>
          </a:endParaRPr>
        </a:p>
        <a:p>
          <a:endParaRPr kumimoji="1" lang="ja-JP" altLang="en-US" sz="16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11226665</v>
      </c>
      <c r="BO4" s="349"/>
      <c r="BP4" s="349"/>
      <c r="BQ4" s="349"/>
      <c r="BR4" s="349"/>
      <c r="BS4" s="349"/>
      <c r="BT4" s="349"/>
      <c r="BU4" s="350"/>
      <c r="BV4" s="348">
        <v>10376355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11.5</v>
      </c>
      <c r="CU4" s="355"/>
      <c r="CV4" s="355"/>
      <c r="CW4" s="355"/>
      <c r="CX4" s="355"/>
      <c r="CY4" s="355"/>
      <c r="CZ4" s="355"/>
      <c r="DA4" s="356"/>
      <c r="DB4" s="354">
        <v>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10314611</v>
      </c>
      <c r="BO5" s="417"/>
      <c r="BP5" s="417"/>
      <c r="BQ5" s="417"/>
      <c r="BR5" s="417"/>
      <c r="BS5" s="417"/>
      <c r="BT5" s="417"/>
      <c r="BU5" s="418"/>
      <c r="BV5" s="416">
        <v>9192202</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91.4</v>
      </c>
      <c r="CU5" s="383"/>
      <c r="CV5" s="383"/>
      <c r="CW5" s="383"/>
      <c r="CX5" s="383"/>
      <c r="CY5" s="383"/>
      <c r="CZ5" s="383"/>
      <c r="DA5" s="384"/>
      <c r="DB5" s="382">
        <v>89.5</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912054</v>
      </c>
      <c r="BO6" s="417"/>
      <c r="BP6" s="417"/>
      <c r="BQ6" s="417"/>
      <c r="BR6" s="417"/>
      <c r="BS6" s="417"/>
      <c r="BT6" s="417"/>
      <c r="BU6" s="418"/>
      <c r="BV6" s="416">
        <v>1184153</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99.5</v>
      </c>
      <c r="CU6" s="423"/>
      <c r="CV6" s="423"/>
      <c r="CW6" s="423"/>
      <c r="CX6" s="423"/>
      <c r="CY6" s="423"/>
      <c r="CZ6" s="423"/>
      <c r="DA6" s="424"/>
      <c r="DB6" s="422">
        <v>97.8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161139</v>
      </c>
      <c r="BO7" s="417"/>
      <c r="BP7" s="417"/>
      <c r="BQ7" s="417"/>
      <c r="BR7" s="417"/>
      <c r="BS7" s="417"/>
      <c r="BT7" s="417"/>
      <c r="BU7" s="418"/>
      <c r="BV7" s="416">
        <v>549191</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6557999</v>
      </c>
      <c r="CU7" s="417"/>
      <c r="CV7" s="417"/>
      <c r="CW7" s="417"/>
      <c r="CX7" s="417"/>
      <c r="CY7" s="417"/>
      <c r="CZ7" s="417"/>
      <c r="DA7" s="418"/>
      <c r="DB7" s="416">
        <v>6580647</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750915</v>
      </c>
      <c r="BO8" s="417"/>
      <c r="BP8" s="417"/>
      <c r="BQ8" s="417"/>
      <c r="BR8" s="417"/>
      <c r="BS8" s="417"/>
      <c r="BT8" s="417"/>
      <c r="BU8" s="418"/>
      <c r="BV8" s="416">
        <v>634962</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0.87</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33183</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115953</v>
      </c>
      <c r="BO9" s="417"/>
      <c r="BP9" s="417"/>
      <c r="BQ9" s="417"/>
      <c r="BR9" s="417"/>
      <c r="BS9" s="417"/>
      <c r="BT9" s="417"/>
      <c r="BU9" s="418"/>
      <c r="BV9" s="416">
        <v>-48913</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11.3</v>
      </c>
      <c r="CU9" s="383"/>
      <c r="CV9" s="383"/>
      <c r="CW9" s="383"/>
      <c r="CX9" s="383"/>
      <c r="CY9" s="383"/>
      <c r="CZ9" s="383"/>
      <c r="DA9" s="384"/>
      <c r="DB9" s="382">
        <v>11.7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33545</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19048</v>
      </c>
      <c r="BO10" s="417"/>
      <c r="BP10" s="417"/>
      <c r="BQ10" s="417"/>
      <c r="BR10" s="417"/>
      <c r="BS10" s="417"/>
      <c r="BT10" s="417"/>
      <c r="BU10" s="418"/>
      <c r="BV10" s="416">
        <v>22606</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78</v>
      </c>
      <c r="AV11" s="412"/>
      <c r="AW11" s="412"/>
      <c r="AX11" s="412"/>
      <c r="AY11" s="413" t="s">
        <v>110</v>
      </c>
      <c r="AZ11" s="414"/>
      <c r="BA11" s="414"/>
      <c r="BB11" s="414"/>
      <c r="BC11" s="414"/>
      <c r="BD11" s="414"/>
      <c r="BE11" s="414"/>
      <c r="BF11" s="414"/>
      <c r="BG11" s="414"/>
      <c r="BH11" s="414"/>
      <c r="BI11" s="414"/>
      <c r="BJ11" s="414"/>
      <c r="BK11" s="414"/>
      <c r="BL11" s="414"/>
      <c r="BM11" s="415"/>
      <c r="BN11" s="416" t="s">
        <v>111</v>
      </c>
      <c r="BO11" s="417"/>
      <c r="BP11" s="417"/>
      <c r="BQ11" s="417"/>
      <c r="BR11" s="417"/>
      <c r="BS11" s="417"/>
      <c r="BT11" s="417"/>
      <c r="BU11" s="418"/>
      <c r="BV11" s="416" t="s">
        <v>111</v>
      </c>
      <c r="BW11" s="417"/>
      <c r="BX11" s="417"/>
      <c r="BY11" s="417"/>
      <c r="BZ11" s="417"/>
      <c r="CA11" s="417"/>
      <c r="CB11" s="417"/>
      <c r="CC11" s="418"/>
      <c r="CD11" s="419" t="s">
        <v>112</v>
      </c>
      <c r="CE11" s="420"/>
      <c r="CF11" s="420"/>
      <c r="CG11" s="420"/>
      <c r="CH11" s="420"/>
      <c r="CI11" s="420"/>
      <c r="CJ11" s="420"/>
      <c r="CK11" s="420"/>
      <c r="CL11" s="420"/>
      <c r="CM11" s="420"/>
      <c r="CN11" s="420"/>
      <c r="CO11" s="420"/>
      <c r="CP11" s="420"/>
      <c r="CQ11" s="420"/>
      <c r="CR11" s="420"/>
      <c r="CS11" s="421"/>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34778</v>
      </c>
      <c r="S12" s="458"/>
      <c r="T12" s="458"/>
      <c r="U12" s="458"/>
      <c r="V12" s="459"/>
      <c r="W12" s="460" t="s">
        <v>1</v>
      </c>
      <c r="X12" s="412"/>
      <c r="Y12" s="412"/>
      <c r="Z12" s="412"/>
      <c r="AA12" s="412"/>
      <c r="AB12" s="461"/>
      <c r="AC12" s="411" t="s">
        <v>115</v>
      </c>
      <c r="AD12" s="412"/>
      <c r="AE12" s="412"/>
      <c r="AF12" s="412"/>
      <c r="AG12" s="461"/>
      <c r="AH12" s="411" t="s">
        <v>116</v>
      </c>
      <c r="AI12" s="412"/>
      <c r="AJ12" s="412"/>
      <c r="AK12" s="412"/>
      <c r="AL12" s="462"/>
      <c r="AM12" s="408" t="s">
        <v>117</v>
      </c>
      <c r="AN12" s="409"/>
      <c r="AO12" s="409"/>
      <c r="AP12" s="409"/>
      <c r="AQ12" s="409"/>
      <c r="AR12" s="409"/>
      <c r="AS12" s="409"/>
      <c r="AT12" s="410"/>
      <c r="AU12" s="411" t="s">
        <v>118</v>
      </c>
      <c r="AV12" s="412"/>
      <c r="AW12" s="412"/>
      <c r="AX12" s="412"/>
      <c r="AY12" s="413" t="s">
        <v>119</v>
      </c>
      <c r="AZ12" s="414"/>
      <c r="BA12" s="414"/>
      <c r="BB12" s="414"/>
      <c r="BC12" s="414"/>
      <c r="BD12" s="414"/>
      <c r="BE12" s="414"/>
      <c r="BF12" s="414"/>
      <c r="BG12" s="414"/>
      <c r="BH12" s="414"/>
      <c r="BI12" s="414"/>
      <c r="BJ12" s="414"/>
      <c r="BK12" s="414"/>
      <c r="BL12" s="414"/>
      <c r="BM12" s="415"/>
      <c r="BN12" s="416">
        <v>781545</v>
      </c>
      <c r="BO12" s="417"/>
      <c r="BP12" s="417"/>
      <c r="BQ12" s="417"/>
      <c r="BR12" s="417"/>
      <c r="BS12" s="417"/>
      <c r="BT12" s="417"/>
      <c r="BU12" s="418"/>
      <c r="BV12" s="416">
        <v>741550</v>
      </c>
      <c r="BW12" s="417"/>
      <c r="BX12" s="417"/>
      <c r="BY12" s="417"/>
      <c r="BZ12" s="417"/>
      <c r="CA12" s="417"/>
      <c r="CB12" s="417"/>
      <c r="CC12" s="418"/>
      <c r="CD12" s="419" t="s">
        <v>120</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34382</v>
      </c>
      <c r="S13" s="467"/>
      <c r="T13" s="467"/>
      <c r="U13" s="467"/>
      <c r="V13" s="468"/>
      <c r="W13" s="395" t="s">
        <v>123</v>
      </c>
      <c r="X13" s="396"/>
      <c r="Y13" s="396"/>
      <c r="Z13" s="396"/>
      <c r="AA13" s="396"/>
      <c r="AB13" s="386"/>
      <c r="AC13" s="436">
        <v>83</v>
      </c>
      <c r="AD13" s="437"/>
      <c r="AE13" s="437"/>
      <c r="AF13" s="437"/>
      <c r="AG13" s="476"/>
      <c r="AH13" s="436">
        <v>77</v>
      </c>
      <c r="AI13" s="437"/>
      <c r="AJ13" s="437"/>
      <c r="AK13" s="437"/>
      <c r="AL13" s="438"/>
      <c r="AM13" s="408" t="s">
        <v>124</v>
      </c>
      <c r="AN13" s="409"/>
      <c r="AO13" s="409"/>
      <c r="AP13" s="409"/>
      <c r="AQ13" s="409"/>
      <c r="AR13" s="409"/>
      <c r="AS13" s="409"/>
      <c r="AT13" s="410"/>
      <c r="AU13" s="411" t="s">
        <v>118</v>
      </c>
      <c r="AV13" s="412"/>
      <c r="AW13" s="412"/>
      <c r="AX13" s="412"/>
      <c r="AY13" s="413" t="s">
        <v>125</v>
      </c>
      <c r="AZ13" s="414"/>
      <c r="BA13" s="414"/>
      <c r="BB13" s="414"/>
      <c r="BC13" s="414"/>
      <c r="BD13" s="414"/>
      <c r="BE13" s="414"/>
      <c r="BF13" s="414"/>
      <c r="BG13" s="414"/>
      <c r="BH13" s="414"/>
      <c r="BI13" s="414"/>
      <c r="BJ13" s="414"/>
      <c r="BK13" s="414"/>
      <c r="BL13" s="414"/>
      <c r="BM13" s="415"/>
      <c r="BN13" s="416">
        <v>-646544</v>
      </c>
      <c r="BO13" s="417"/>
      <c r="BP13" s="417"/>
      <c r="BQ13" s="417"/>
      <c r="BR13" s="417"/>
      <c r="BS13" s="417"/>
      <c r="BT13" s="417"/>
      <c r="BU13" s="418"/>
      <c r="BV13" s="416">
        <v>-767857</v>
      </c>
      <c r="BW13" s="417"/>
      <c r="BX13" s="417"/>
      <c r="BY13" s="417"/>
      <c r="BZ13" s="417"/>
      <c r="CA13" s="417"/>
      <c r="CB13" s="417"/>
      <c r="CC13" s="418"/>
      <c r="CD13" s="419" t="s">
        <v>126</v>
      </c>
      <c r="CE13" s="420"/>
      <c r="CF13" s="420"/>
      <c r="CG13" s="420"/>
      <c r="CH13" s="420"/>
      <c r="CI13" s="420"/>
      <c r="CJ13" s="420"/>
      <c r="CK13" s="420"/>
      <c r="CL13" s="420"/>
      <c r="CM13" s="420"/>
      <c r="CN13" s="420"/>
      <c r="CO13" s="420"/>
      <c r="CP13" s="420"/>
      <c r="CQ13" s="420"/>
      <c r="CR13" s="420"/>
      <c r="CS13" s="421"/>
      <c r="CT13" s="382">
        <v>2.7</v>
      </c>
      <c r="CU13" s="383"/>
      <c r="CV13" s="383"/>
      <c r="CW13" s="383"/>
      <c r="CX13" s="383"/>
      <c r="CY13" s="383"/>
      <c r="CZ13" s="383"/>
      <c r="DA13" s="384"/>
      <c r="DB13" s="382">
        <v>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34830</v>
      </c>
      <c r="S14" s="467"/>
      <c r="T14" s="467"/>
      <c r="U14" s="467"/>
      <c r="V14" s="468"/>
      <c r="W14" s="375"/>
      <c r="X14" s="376"/>
      <c r="Y14" s="376"/>
      <c r="Z14" s="376"/>
      <c r="AA14" s="376"/>
      <c r="AB14" s="365"/>
      <c r="AC14" s="469">
        <v>0.6</v>
      </c>
      <c r="AD14" s="470"/>
      <c r="AE14" s="470"/>
      <c r="AF14" s="470"/>
      <c r="AG14" s="471"/>
      <c r="AH14" s="469">
        <v>0.5</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128</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34437</v>
      </c>
      <c r="S15" s="467"/>
      <c r="T15" s="467"/>
      <c r="U15" s="467"/>
      <c r="V15" s="468"/>
      <c r="W15" s="395" t="s">
        <v>129</v>
      </c>
      <c r="X15" s="396"/>
      <c r="Y15" s="396"/>
      <c r="Z15" s="396"/>
      <c r="AA15" s="396"/>
      <c r="AB15" s="386"/>
      <c r="AC15" s="436">
        <v>4938</v>
      </c>
      <c r="AD15" s="437"/>
      <c r="AE15" s="437"/>
      <c r="AF15" s="437"/>
      <c r="AG15" s="476"/>
      <c r="AH15" s="436">
        <v>5222</v>
      </c>
      <c r="AI15" s="437"/>
      <c r="AJ15" s="437"/>
      <c r="AK15" s="437"/>
      <c r="AL15" s="438"/>
      <c r="AM15" s="408"/>
      <c r="AN15" s="409"/>
      <c r="AO15" s="409"/>
      <c r="AP15" s="409"/>
      <c r="AQ15" s="409"/>
      <c r="AR15" s="409"/>
      <c r="AS15" s="409"/>
      <c r="AT15" s="410"/>
      <c r="AU15" s="411"/>
      <c r="AV15" s="412"/>
      <c r="AW15" s="412"/>
      <c r="AX15" s="412"/>
      <c r="AY15" s="345" t="s">
        <v>130</v>
      </c>
      <c r="AZ15" s="346"/>
      <c r="BA15" s="346"/>
      <c r="BB15" s="346"/>
      <c r="BC15" s="346"/>
      <c r="BD15" s="346"/>
      <c r="BE15" s="346"/>
      <c r="BF15" s="346"/>
      <c r="BG15" s="346"/>
      <c r="BH15" s="346"/>
      <c r="BI15" s="346"/>
      <c r="BJ15" s="346"/>
      <c r="BK15" s="346"/>
      <c r="BL15" s="346"/>
      <c r="BM15" s="347"/>
      <c r="BN15" s="348">
        <v>4202152</v>
      </c>
      <c r="BO15" s="349"/>
      <c r="BP15" s="349"/>
      <c r="BQ15" s="349"/>
      <c r="BR15" s="349"/>
      <c r="BS15" s="349"/>
      <c r="BT15" s="349"/>
      <c r="BU15" s="350"/>
      <c r="BV15" s="348">
        <v>4203926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86"/>
      <c r="N16" s="486"/>
      <c r="O16" s="486"/>
      <c r="P16" s="486"/>
      <c r="Q16" s="487"/>
      <c r="R16" s="488" t="s">
        <v>133</v>
      </c>
      <c r="S16" s="489"/>
      <c r="T16" s="489"/>
      <c r="U16" s="489"/>
      <c r="V16" s="490"/>
      <c r="W16" s="375"/>
      <c r="X16" s="376"/>
      <c r="Y16" s="376"/>
      <c r="Z16" s="376"/>
      <c r="AA16" s="376"/>
      <c r="AB16" s="365"/>
      <c r="AC16" s="469">
        <v>33.9</v>
      </c>
      <c r="AD16" s="470"/>
      <c r="AE16" s="470"/>
      <c r="AF16" s="470"/>
      <c r="AG16" s="471"/>
      <c r="AH16" s="469">
        <v>33.9</v>
      </c>
      <c r="AI16" s="470"/>
      <c r="AJ16" s="470"/>
      <c r="AK16" s="470"/>
      <c r="AL16" s="472"/>
      <c r="AM16" s="408"/>
      <c r="AN16" s="409"/>
      <c r="AO16" s="409"/>
      <c r="AP16" s="409"/>
      <c r="AQ16" s="409"/>
      <c r="AR16" s="409"/>
      <c r="AS16" s="409"/>
      <c r="AT16" s="410"/>
      <c r="AU16" s="411"/>
      <c r="AV16" s="412"/>
      <c r="AW16" s="412"/>
      <c r="AX16" s="412"/>
      <c r="AY16" s="413" t="s">
        <v>134</v>
      </c>
      <c r="AZ16" s="414"/>
      <c r="BA16" s="414"/>
      <c r="BB16" s="414"/>
      <c r="BC16" s="414"/>
      <c r="BD16" s="414"/>
      <c r="BE16" s="414"/>
      <c r="BF16" s="414"/>
      <c r="BG16" s="414"/>
      <c r="BH16" s="414"/>
      <c r="BI16" s="414"/>
      <c r="BJ16" s="414"/>
      <c r="BK16" s="414"/>
      <c r="BL16" s="414"/>
      <c r="BM16" s="415"/>
      <c r="BN16" s="416">
        <v>4794225</v>
      </c>
      <c r="BO16" s="417"/>
      <c r="BP16" s="417"/>
      <c r="BQ16" s="417"/>
      <c r="BR16" s="417"/>
      <c r="BS16" s="417"/>
      <c r="BT16" s="417"/>
      <c r="BU16" s="418"/>
      <c r="BV16" s="416">
        <v>4766838</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135</v>
      </c>
      <c r="N17" s="492"/>
      <c r="O17" s="492"/>
      <c r="P17" s="492"/>
      <c r="Q17" s="493"/>
      <c r="R17" s="488" t="s">
        <v>136</v>
      </c>
      <c r="S17" s="489"/>
      <c r="T17" s="489"/>
      <c r="U17" s="489"/>
      <c r="V17" s="490"/>
      <c r="W17" s="395" t="s">
        <v>137</v>
      </c>
      <c r="X17" s="396"/>
      <c r="Y17" s="396"/>
      <c r="Z17" s="396"/>
      <c r="AA17" s="396"/>
      <c r="AB17" s="386"/>
      <c r="AC17" s="436">
        <v>9563</v>
      </c>
      <c r="AD17" s="437"/>
      <c r="AE17" s="437"/>
      <c r="AF17" s="437"/>
      <c r="AG17" s="476"/>
      <c r="AH17" s="436">
        <v>9854</v>
      </c>
      <c r="AI17" s="437"/>
      <c r="AJ17" s="437"/>
      <c r="AK17" s="437"/>
      <c r="AL17" s="438"/>
      <c r="AM17" s="408"/>
      <c r="AN17" s="409"/>
      <c r="AO17" s="409"/>
      <c r="AP17" s="409"/>
      <c r="AQ17" s="409"/>
      <c r="AR17" s="409"/>
      <c r="AS17" s="409"/>
      <c r="AT17" s="410"/>
      <c r="AU17" s="411"/>
      <c r="AV17" s="412"/>
      <c r="AW17" s="412"/>
      <c r="AX17" s="412"/>
      <c r="AY17" s="413" t="s">
        <v>138</v>
      </c>
      <c r="AZ17" s="414"/>
      <c r="BA17" s="414"/>
      <c r="BB17" s="414"/>
      <c r="BC17" s="414"/>
      <c r="BD17" s="414"/>
      <c r="BE17" s="414"/>
      <c r="BF17" s="414"/>
      <c r="BG17" s="414"/>
      <c r="BH17" s="414"/>
      <c r="BI17" s="414"/>
      <c r="BJ17" s="414"/>
      <c r="BK17" s="414"/>
      <c r="BL17" s="414"/>
      <c r="BM17" s="415"/>
      <c r="BN17" s="416">
        <v>5422238</v>
      </c>
      <c r="BO17" s="417"/>
      <c r="BP17" s="417"/>
      <c r="BQ17" s="417"/>
      <c r="BR17" s="417"/>
      <c r="BS17" s="417"/>
      <c r="BT17" s="417"/>
      <c r="BU17" s="418"/>
      <c r="BV17" s="416">
        <v>5452144</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9.1300000000000008</v>
      </c>
      <c r="M18" s="498"/>
      <c r="N18" s="498"/>
      <c r="O18" s="498"/>
      <c r="P18" s="498"/>
      <c r="Q18" s="498"/>
      <c r="R18" s="499"/>
      <c r="S18" s="499"/>
      <c r="T18" s="499"/>
      <c r="U18" s="499"/>
      <c r="V18" s="500"/>
      <c r="W18" s="397"/>
      <c r="X18" s="398"/>
      <c r="Y18" s="398"/>
      <c r="Z18" s="398"/>
      <c r="AA18" s="398"/>
      <c r="AB18" s="389"/>
      <c r="AC18" s="501">
        <v>65.599999999999994</v>
      </c>
      <c r="AD18" s="502"/>
      <c r="AE18" s="502"/>
      <c r="AF18" s="502"/>
      <c r="AG18" s="503"/>
      <c r="AH18" s="501">
        <v>64</v>
      </c>
      <c r="AI18" s="502"/>
      <c r="AJ18" s="502"/>
      <c r="AK18" s="502"/>
      <c r="AL18" s="504"/>
      <c r="AM18" s="408"/>
      <c r="AN18" s="409"/>
      <c r="AO18" s="409"/>
      <c r="AP18" s="409"/>
      <c r="AQ18" s="409"/>
      <c r="AR18" s="409"/>
      <c r="AS18" s="409"/>
      <c r="AT18" s="410"/>
      <c r="AU18" s="411"/>
      <c r="AV18" s="412"/>
      <c r="AW18" s="412"/>
      <c r="AX18" s="412"/>
      <c r="AY18" s="413" t="s">
        <v>140</v>
      </c>
      <c r="AZ18" s="414"/>
      <c r="BA18" s="414"/>
      <c r="BB18" s="414"/>
      <c r="BC18" s="414"/>
      <c r="BD18" s="414"/>
      <c r="BE18" s="414"/>
      <c r="BF18" s="414"/>
      <c r="BG18" s="414"/>
      <c r="BH18" s="414"/>
      <c r="BI18" s="414"/>
      <c r="BJ18" s="414"/>
      <c r="BK18" s="414"/>
      <c r="BL18" s="414"/>
      <c r="BM18" s="415"/>
      <c r="BN18" s="416">
        <v>6119947</v>
      </c>
      <c r="BO18" s="417"/>
      <c r="BP18" s="417"/>
      <c r="BQ18" s="417"/>
      <c r="BR18" s="417"/>
      <c r="BS18" s="417"/>
      <c r="BT18" s="417"/>
      <c r="BU18" s="418"/>
      <c r="BV18" s="416">
        <v>5926033</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3635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142</v>
      </c>
      <c r="AZ19" s="414"/>
      <c r="BA19" s="414"/>
      <c r="BB19" s="414"/>
      <c r="BC19" s="414"/>
      <c r="BD19" s="414"/>
      <c r="BE19" s="414"/>
      <c r="BF19" s="414"/>
      <c r="BG19" s="414"/>
      <c r="BH19" s="414"/>
      <c r="BI19" s="414"/>
      <c r="BJ19" s="414"/>
      <c r="BK19" s="414"/>
      <c r="BL19" s="414"/>
      <c r="BM19" s="415"/>
      <c r="BN19" s="416">
        <v>8440258</v>
      </c>
      <c r="BO19" s="417"/>
      <c r="BP19" s="417"/>
      <c r="BQ19" s="417"/>
      <c r="BR19" s="417"/>
      <c r="BS19" s="417"/>
      <c r="BT19" s="417"/>
      <c r="BU19" s="418"/>
      <c r="BV19" s="416">
        <v>8235309</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12581</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1" t="s">
        <v>1</v>
      </c>
      <c r="F22" s="396"/>
      <c r="G22" s="396"/>
      <c r="H22" s="396"/>
      <c r="I22" s="396"/>
      <c r="J22" s="396"/>
      <c r="K22" s="386"/>
      <c r="L22" s="391" t="s">
        <v>146</v>
      </c>
      <c r="M22" s="396"/>
      <c r="N22" s="396"/>
      <c r="O22" s="396"/>
      <c r="P22" s="386"/>
      <c r="Q22" s="524" t="s">
        <v>147</v>
      </c>
      <c r="R22" s="525"/>
      <c r="S22" s="525"/>
      <c r="T22" s="525"/>
      <c r="U22" s="525"/>
      <c r="V22" s="526"/>
      <c r="W22" s="530" t="s">
        <v>148</v>
      </c>
      <c r="X22" s="516"/>
      <c r="Y22" s="517"/>
      <c r="Z22" s="391" t="s">
        <v>1</v>
      </c>
      <c r="AA22" s="396"/>
      <c r="AB22" s="396"/>
      <c r="AC22" s="396"/>
      <c r="AD22" s="396"/>
      <c r="AE22" s="396"/>
      <c r="AF22" s="396"/>
      <c r="AG22" s="386"/>
      <c r="AH22" s="535" t="s">
        <v>149</v>
      </c>
      <c r="AI22" s="396"/>
      <c r="AJ22" s="396"/>
      <c r="AK22" s="396"/>
      <c r="AL22" s="386"/>
      <c r="AM22" s="535" t="s">
        <v>150</v>
      </c>
      <c r="AN22" s="536"/>
      <c r="AO22" s="536"/>
      <c r="AP22" s="536"/>
      <c r="AQ22" s="536"/>
      <c r="AR22" s="537"/>
      <c r="AS22" s="524" t="s">
        <v>147</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151</v>
      </c>
      <c r="AZ23" s="346"/>
      <c r="BA23" s="346"/>
      <c r="BB23" s="346"/>
      <c r="BC23" s="346"/>
      <c r="BD23" s="346"/>
      <c r="BE23" s="346"/>
      <c r="BF23" s="346"/>
      <c r="BG23" s="346"/>
      <c r="BH23" s="346"/>
      <c r="BI23" s="346"/>
      <c r="BJ23" s="346"/>
      <c r="BK23" s="346"/>
      <c r="BL23" s="346"/>
      <c r="BM23" s="347"/>
      <c r="BN23" s="416">
        <v>8263659</v>
      </c>
      <c r="BO23" s="417"/>
      <c r="BP23" s="417"/>
      <c r="BQ23" s="417"/>
      <c r="BR23" s="417"/>
      <c r="BS23" s="417"/>
      <c r="BT23" s="417"/>
      <c r="BU23" s="418"/>
      <c r="BV23" s="416">
        <v>8370753</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09"/>
      <c r="G24" s="409"/>
      <c r="H24" s="409"/>
      <c r="I24" s="409"/>
      <c r="J24" s="409"/>
      <c r="K24" s="410"/>
      <c r="L24" s="436">
        <v>1</v>
      </c>
      <c r="M24" s="437"/>
      <c r="N24" s="437"/>
      <c r="O24" s="437"/>
      <c r="P24" s="476"/>
      <c r="Q24" s="436">
        <v>9200</v>
      </c>
      <c r="R24" s="437"/>
      <c r="S24" s="437"/>
      <c r="T24" s="437"/>
      <c r="U24" s="437"/>
      <c r="V24" s="476"/>
      <c r="W24" s="531"/>
      <c r="X24" s="519"/>
      <c r="Y24" s="520"/>
      <c r="Z24" s="435" t="s">
        <v>153</v>
      </c>
      <c r="AA24" s="409"/>
      <c r="AB24" s="409"/>
      <c r="AC24" s="409"/>
      <c r="AD24" s="409"/>
      <c r="AE24" s="409"/>
      <c r="AF24" s="409"/>
      <c r="AG24" s="410"/>
      <c r="AH24" s="436">
        <v>130</v>
      </c>
      <c r="AI24" s="437"/>
      <c r="AJ24" s="437"/>
      <c r="AK24" s="437"/>
      <c r="AL24" s="476"/>
      <c r="AM24" s="436">
        <v>403000</v>
      </c>
      <c r="AN24" s="437"/>
      <c r="AO24" s="437"/>
      <c r="AP24" s="437"/>
      <c r="AQ24" s="437"/>
      <c r="AR24" s="476"/>
      <c r="AS24" s="436">
        <v>3100</v>
      </c>
      <c r="AT24" s="437"/>
      <c r="AU24" s="437"/>
      <c r="AV24" s="437"/>
      <c r="AW24" s="437"/>
      <c r="AX24" s="438"/>
      <c r="AY24" s="543" t="s">
        <v>154</v>
      </c>
      <c r="AZ24" s="544"/>
      <c r="BA24" s="544"/>
      <c r="BB24" s="544"/>
      <c r="BC24" s="544"/>
      <c r="BD24" s="544"/>
      <c r="BE24" s="544"/>
      <c r="BF24" s="544"/>
      <c r="BG24" s="544"/>
      <c r="BH24" s="544"/>
      <c r="BI24" s="544"/>
      <c r="BJ24" s="544"/>
      <c r="BK24" s="544"/>
      <c r="BL24" s="544"/>
      <c r="BM24" s="545"/>
      <c r="BN24" s="416">
        <v>7012760</v>
      </c>
      <c r="BO24" s="417"/>
      <c r="BP24" s="417"/>
      <c r="BQ24" s="417"/>
      <c r="BR24" s="417"/>
      <c r="BS24" s="417"/>
      <c r="BT24" s="417"/>
      <c r="BU24" s="418"/>
      <c r="BV24" s="416">
        <v>7061168</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09"/>
      <c r="G25" s="409"/>
      <c r="H25" s="409"/>
      <c r="I25" s="409"/>
      <c r="J25" s="409"/>
      <c r="K25" s="410"/>
      <c r="L25" s="436">
        <v>1</v>
      </c>
      <c r="M25" s="437"/>
      <c r="N25" s="437"/>
      <c r="O25" s="437"/>
      <c r="P25" s="476"/>
      <c r="Q25" s="436">
        <v>7600</v>
      </c>
      <c r="R25" s="437"/>
      <c r="S25" s="437"/>
      <c r="T25" s="437"/>
      <c r="U25" s="437"/>
      <c r="V25" s="476"/>
      <c r="W25" s="531"/>
      <c r="X25" s="519"/>
      <c r="Y25" s="520"/>
      <c r="Z25" s="435" t="s">
        <v>156</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1540918</v>
      </c>
      <c r="BO25" s="349"/>
      <c r="BP25" s="349"/>
      <c r="BQ25" s="349"/>
      <c r="BR25" s="349"/>
      <c r="BS25" s="349"/>
      <c r="BT25" s="349"/>
      <c r="BU25" s="350"/>
      <c r="BV25" s="348">
        <v>295833</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09"/>
      <c r="G26" s="409"/>
      <c r="H26" s="409"/>
      <c r="I26" s="409"/>
      <c r="J26" s="409"/>
      <c r="K26" s="410"/>
      <c r="L26" s="436">
        <v>1</v>
      </c>
      <c r="M26" s="437"/>
      <c r="N26" s="437"/>
      <c r="O26" s="437"/>
      <c r="P26" s="476"/>
      <c r="Q26" s="436">
        <v>7050</v>
      </c>
      <c r="R26" s="437"/>
      <c r="S26" s="437"/>
      <c r="T26" s="437"/>
      <c r="U26" s="437"/>
      <c r="V26" s="476"/>
      <c r="W26" s="531"/>
      <c r="X26" s="519"/>
      <c r="Y26" s="520"/>
      <c r="Z26" s="435" t="s">
        <v>159</v>
      </c>
      <c r="AA26" s="549"/>
      <c r="AB26" s="549"/>
      <c r="AC26" s="549"/>
      <c r="AD26" s="549"/>
      <c r="AE26" s="549"/>
      <c r="AF26" s="549"/>
      <c r="AG26" s="550"/>
      <c r="AH26" s="436">
        <v>16</v>
      </c>
      <c r="AI26" s="437"/>
      <c r="AJ26" s="437"/>
      <c r="AK26" s="437"/>
      <c r="AL26" s="476"/>
      <c r="AM26" s="436">
        <v>52032</v>
      </c>
      <c r="AN26" s="437"/>
      <c r="AO26" s="437"/>
      <c r="AP26" s="437"/>
      <c r="AQ26" s="437"/>
      <c r="AR26" s="476"/>
      <c r="AS26" s="436">
        <v>3252</v>
      </c>
      <c r="AT26" s="437"/>
      <c r="AU26" s="437"/>
      <c r="AV26" s="437"/>
      <c r="AW26" s="437"/>
      <c r="AX26" s="438"/>
      <c r="AY26" s="419" t="s">
        <v>160</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09"/>
      <c r="G27" s="409"/>
      <c r="H27" s="409"/>
      <c r="I27" s="409"/>
      <c r="J27" s="409"/>
      <c r="K27" s="410"/>
      <c r="L27" s="436">
        <v>1</v>
      </c>
      <c r="M27" s="437"/>
      <c r="N27" s="437"/>
      <c r="O27" s="437"/>
      <c r="P27" s="476"/>
      <c r="Q27" s="436">
        <v>4050</v>
      </c>
      <c r="R27" s="437"/>
      <c r="S27" s="437"/>
      <c r="T27" s="437"/>
      <c r="U27" s="437"/>
      <c r="V27" s="476"/>
      <c r="W27" s="531"/>
      <c r="X27" s="519"/>
      <c r="Y27" s="520"/>
      <c r="Z27" s="435" t="s">
        <v>162</v>
      </c>
      <c r="AA27" s="409"/>
      <c r="AB27" s="409"/>
      <c r="AC27" s="409"/>
      <c r="AD27" s="409"/>
      <c r="AE27" s="409"/>
      <c r="AF27" s="409"/>
      <c r="AG27" s="410"/>
      <c r="AH27" s="436">
        <v>17</v>
      </c>
      <c r="AI27" s="437"/>
      <c r="AJ27" s="437"/>
      <c r="AK27" s="437"/>
      <c r="AL27" s="476"/>
      <c r="AM27" s="436">
        <v>56329</v>
      </c>
      <c r="AN27" s="437"/>
      <c r="AO27" s="437"/>
      <c r="AP27" s="437"/>
      <c r="AQ27" s="437"/>
      <c r="AR27" s="476"/>
      <c r="AS27" s="436">
        <v>3313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46">
        <v>307487</v>
      </c>
      <c r="BO27" s="547"/>
      <c r="BP27" s="547"/>
      <c r="BQ27" s="547"/>
      <c r="BR27" s="547"/>
      <c r="BS27" s="547"/>
      <c r="BT27" s="547"/>
      <c r="BU27" s="548"/>
      <c r="BV27" s="546">
        <v>307325</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09"/>
      <c r="G28" s="409"/>
      <c r="H28" s="409"/>
      <c r="I28" s="409"/>
      <c r="J28" s="409"/>
      <c r="K28" s="410"/>
      <c r="L28" s="436">
        <v>1</v>
      </c>
      <c r="M28" s="437"/>
      <c r="N28" s="437"/>
      <c r="O28" s="437"/>
      <c r="P28" s="476"/>
      <c r="Q28" s="436">
        <v>3100</v>
      </c>
      <c r="R28" s="437"/>
      <c r="S28" s="437"/>
      <c r="T28" s="437"/>
      <c r="U28" s="437"/>
      <c r="V28" s="476"/>
      <c r="W28" s="531"/>
      <c r="X28" s="519"/>
      <c r="Y28" s="520"/>
      <c r="Z28" s="435" t="s">
        <v>165</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4703837</v>
      </c>
      <c r="BO28" s="349"/>
      <c r="BP28" s="349"/>
      <c r="BQ28" s="349"/>
      <c r="BR28" s="349"/>
      <c r="BS28" s="349"/>
      <c r="BT28" s="349"/>
      <c r="BU28" s="350"/>
      <c r="BV28" s="348">
        <v>4866334</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09"/>
      <c r="G29" s="409"/>
      <c r="H29" s="409"/>
      <c r="I29" s="409"/>
      <c r="J29" s="409"/>
      <c r="K29" s="410"/>
      <c r="L29" s="436">
        <v>12</v>
      </c>
      <c r="M29" s="437"/>
      <c r="N29" s="437"/>
      <c r="O29" s="437"/>
      <c r="P29" s="476"/>
      <c r="Q29" s="436">
        <v>2850</v>
      </c>
      <c r="R29" s="437"/>
      <c r="S29" s="437"/>
      <c r="T29" s="437"/>
      <c r="U29" s="437"/>
      <c r="V29" s="476"/>
      <c r="W29" s="532"/>
      <c r="X29" s="533"/>
      <c r="Y29" s="534"/>
      <c r="Z29" s="435" t="s">
        <v>169</v>
      </c>
      <c r="AA29" s="409"/>
      <c r="AB29" s="409"/>
      <c r="AC29" s="409"/>
      <c r="AD29" s="409"/>
      <c r="AE29" s="409"/>
      <c r="AF29" s="409"/>
      <c r="AG29" s="410"/>
      <c r="AH29" s="436">
        <v>147</v>
      </c>
      <c r="AI29" s="437"/>
      <c r="AJ29" s="437"/>
      <c r="AK29" s="437"/>
      <c r="AL29" s="476"/>
      <c r="AM29" s="436">
        <v>459329</v>
      </c>
      <c r="AN29" s="437"/>
      <c r="AO29" s="437"/>
      <c r="AP29" s="437"/>
      <c r="AQ29" s="437"/>
      <c r="AR29" s="476"/>
      <c r="AS29" s="436">
        <v>3125</v>
      </c>
      <c r="AT29" s="437"/>
      <c r="AU29" s="437"/>
      <c r="AV29" s="437"/>
      <c r="AW29" s="437"/>
      <c r="AX29" s="438"/>
      <c r="AY29" s="560"/>
      <c r="AZ29" s="561"/>
      <c r="BA29" s="561"/>
      <c r="BB29" s="562"/>
      <c r="BC29" s="413" t="s">
        <v>170</v>
      </c>
      <c r="BD29" s="414"/>
      <c r="BE29" s="414"/>
      <c r="BF29" s="414"/>
      <c r="BG29" s="414"/>
      <c r="BH29" s="414"/>
      <c r="BI29" s="414"/>
      <c r="BJ29" s="414"/>
      <c r="BK29" s="414"/>
      <c r="BL29" s="414"/>
      <c r="BM29" s="415"/>
      <c r="BN29" s="416">
        <v>30</v>
      </c>
      <c r="BO29" s="417"/>
      <c r="BP29" s="417"/>
      <c r="BQ29" s="417"/>
      <c r="BR29" s="417"/>
      <c r="BS29" s="417"/>
      <c r="BT29" s="417"/>
      <c r="BU29" s="418"/>
      <c r="BV29" s="416">
        <v>30</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171</v>
      </c>
      <c r="X30" s="555"/>
      <c r="Y30" s="555"/>
      <c r="Z30" s="555"/>
      <c r="AA30" s="555"/>
      <c r="AB30" s="555"/>
      <c r="AC30" s="555"/>
      <c r="AD30" s="555"/>
      <c r="AE30" s="555"/>
      <c r="AF30" s="555"/>
      <c r="AG30" s="556"/>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172</v>
      </c>
      <c r="BD30" s="544"/>
      <c r="BE30" s="544"/>
      <c r="BF30" s="544"/>
      <c r="BG30" s="544"/>
      <c r="BH30" s="544"/>
      <c r="BI30" s="544"/>
      <c r="BJ30" s="544"/>
      <c r="BK30" s="544"/>
      <c r="BL30" s="544"/>
      <c r="BM30" s="545"/>
      <c r="BN30" s="546">
        <v>2318740</v>
      </c>
      <c r="BO30" s="547"/>
      <c r="BP30" s="547"/>
      <c r="BQ30" s="547"/>
      <c r="BR30" s="547"/>
      <c r="BS30" s="547"/>
      <c r="BT30" s="547"/>
      <c r="BU30" s="548"/>
      <c r="BV30" s="546">
        <v>2211894</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179</v>
      </c>
      <c r="D33" s="403"/>
      <c r="E33" s="374" t="s">
        <v>180</v>
      </c>
      <c r="F33" s="374"/>
      <c r="G33" s="374"/>
      <c r="H33" s="374"/>
      <c r="I33" s="374"/>
      <c r="J33" s="374"/>
      <c r="K33" s="374"/>
      <c r="L33" s="374"/>
      <c r="M33" s="374"/>
      <c r="N33" s="374"/>
      <c r="O33" s="374"/>
      <c r="P33" s="374"/>
      <c r="Q33" s="374"/>
      <c r="R33" s="374"/>
      <c r="S33" s="374"/>
      <c r="T33" s="167"/>
      <c r="U33" s="403" t="s">
        <v>179</v>
      </c>
      <c r="V33" s="403"/>
      <c r="W33" s="374" t="s">
        <v>180</v>
      </c>
      <c r="X33" s="374"/>
      <c r="Y33" s="374"/>
      <c r="Z33" s="374"/>
      <c r="AA33" s="374"/>
      <c r="AB33" s="374"/>
      <c r="AC33" s="374"/>
      <c r="AD33" s="374"/>
      <c r="AE33" s="374"/>
      <c r="AF33" s="374"/>
      <c r="AG33" s="374"/>
      <c r="AH33" s="374"/>
      <c r="AI33" s="374"/>
      <c r="AJ33" s="374"/>
      <c r="AK33" s="374"/>
      <c r="AL33" s="167"/>
      <c r="AM33" s="403" t="s">
        <v>179</v>
      </c>
      <c r="AN33" s="403"/>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3" t="s">
        <v>181</v>
      </c>
      <c r="BX33" s="403"/>
      <c r="BY33" s="374" t="s">
        <v>183</v>
      </c>
      <c r="BZ33" s="374"/>
      <c r="CA33" s="374"/>
      <c r="CB33" s="374"/>
      <c r="CC33" s="374"/>
      <c r="CD33" s="374"/>
      <c r="CE33" s="374"/>
      <c r="CF33" s="374"/>
      <c r="CG33" s="374"/>
      <c r="CH33" s="374"/>
      <c r="CI33" s="374"/>
      <c r="CJ33" s="374"/>
      <c r="CK33" s="374"/>
      <c r="CL33" s="374"/>
      <c r="CM33" s="374"/>
      <c r="CN33" s="167"/>
      <c r="CO33" s="403" t="s">
        <v>179</v>
      </c>
      <c r="CP33" s="403"/>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加古郡衛生事務組合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（財）播磨町臨海管理センター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後期高齢者医療事業へ振替</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兵庫県市町村職員退職手当組合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（財）加古川総合保健センター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兵庫県市町交通災害共済組合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（財）東播臨海救急医療協会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兵庫県町議会議員公務災害補償組合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兵庫県町土地開発公社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兵庫県後期高齢者医療広域連合（一般会計）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兵庫県後期高齢者医療広域連合（特別会計）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東播磨農業共済事務組合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R48" sqref="R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8992</v>
      </c>
      <c r="J41" s="83">
        <v>8829</v>
      </c>
      <c r="K41" s="83">
        <v>8649</v>
      </c>
      <c r="L41" s="83">
        <v>8371</v>
      </c>
      <c r="M41" s="84">
        <v>8264</v>
      </c>
    </row>
    <row r="42" spans="2:13" ht="27.75" customHeight="1">
      <c r="B42" s="1171"/>
      <c r="C42" s="1172"/>
      <c r="D42" s="85"/>
      <c r="E42" s="1177" t="s">
        <v>26</v>
      </c>
      <c r="F42" s="1177"/>
      <c r="G42" s="1177"/>
      <c r="H42" s="1178"/>
      <c r="I42" s="86">
        <v>565</v>
      </c>
      <c r="J42" s="87">
        <v>271</v>
      </c>
      <c r="K42" s="87">
        <v>101</v>
      </c>
      <c r="L42" s="87">
        <v>53</v>
      </c>
      <c r="M42" s="88" t="s">
        <v>480</v>
      </c>
    </row>
    <row r="43" spans="2:13" ht="27.75" customHeight="1">
      <c r="B43" s="1171"/>
      <c r="C43" s="1172"/>
      <c r="D43" s="85"/>
      <c r="E43" s="1177" t="s">
        <v>27</v>
      </c>
      <c r="F43" s="1177"/>
      <c r="G43" s="1177"/>
      <c r="H43" s="1178"/>
      <c r="I43" s="86">
        <v>6687</v>
      </c>
      <c r="J43" s="87">
        <v>6172</v>
      </c>
      <c r="K43" s="87">
        <v>5646</v>
      </c>
      <c r="L43" s="87">
        <v>5299</v>
      </c>
      <c r="M43" s="88">
        <v>5152</v>
      </c>
    </row>
    <row r="44" spans="2:13" ht="27.75" customHeight="1">
      <c r="B44" s="1171"/>
      <c r="C44" s="1172"/>
      <c r="D44" s="85"/>
      <c r="E44" s="1177" t="s">
        <v>28</v>
      </c>
      <c r="F44" s="1177"/>
      <c r="G44" s="1177"/>
      <c r="H44" s="1178"/>
      <c r="I44" s="86">
        <v>164</v>
      </c>
      <c r="J44" s="87">
        <v>115</v>
      </c>
      <c r="K44" s="87">
        <v>82</v>
      </c>
      <c r="L44" s="87">
        <v>59</v>
      </c>
      <c r="M44" s="88">
        <v>37</v>
      </c>
    </row>
    <row r="45" spans="2:13" ht="27.75" customHeight="1">
      <c r="B45" s="1171"/>
      <c r="C45" s="1172"/>
      <c r="D45" s="85"/>
      <c r="E45" s="1177" t="s">
        <v>29</v>
      </c>
      <c r="F45" s="1177"/>
      <c r="G45" s="1177"/>
      <c r="H45" s="1178"/>
      <c r="I45" s="86">
        <v>264</v>
      </c>
      <c r="J45" s="87">
        <v>448</v>
      </c>
      <c r="K45" s="87">
        <v>562</v>
      </c>
      <c r="L45" s="87">
        <v>587</v>
      </c>
      <c r="M45" s="88">
        <v>716</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6903</v>
      </c>
      <c r="J49" s="87">
        <v>7740</v>
      </c>
      <c r="K49" s="87">
        <v>7945</v>
      </c>
      <c r="L49" s="87">
        <v>8179</v>
      </c>
      <c r="M49" s="88">
        <v>8123</v>
      </c>
    </row>
    <row r="50" spans="2:13" ht="27.75" customHeight="1">
      <c r="B50" s="1171"/>
      <c r="C50" s="1172"/>
      <c r="D50" s="85"/>
      <c r="E50" s="1177" t="s">
        <v>35</v>
      </c>
      <c r="F50" s="1177"/>
      <c r="G50" s="1177"/>
      <c r="H50" s="1178"/>
      <c r="I50" s="86">
        <v>4980</v>
      </c>
      <c r="J50" s="87">
        <v>4657</v>
      </c>
      <c r="K50" s="87">
        <v>4423</v>
      </c>
      <c r="L50" s="87">
        <v>4171</v>
      </c>
      <c r="M50" s="88">
        <v>3963</v>
      </c>
    </row>
    <row r="51" spans="2:13" ht="27.75" customHeight="1">
      <c r="B51" s="1173"/>
      <c r="C51" s="1174"/>
      <c r="D51" s="85"/>
      <c r="E51" s="1177" t="s">
        <v>36</v>
      </c>
      <c r="F51" s="1177"/>
      <c r="G51" s="1177"/>
      <c r="H51" s="1178"/>
      <c r="I51" s="86">
        <v>10582</v>
      </c>
      <c r="J51" s="87">
        <v>10566</v>
      </c>
      <c r="K51" s="87">
        <v>10498</v>
      </c>
      <c r="L51" s="87">
        <v>10363</v>
      </c>
      <c r="M51" s="88">
        <v>10309</v>
      </c>
    </row>
    <row r="52" spans="2:13" ht="27.75" customHeight="1" thickBot="1">
      <c r="B52" s="1181" t="s">
        <v>37</v>
      </c>
      <c r="C52" s="1182"/>
      <c r="D52" s="90"/>
      <c r="E52" s="1183" t="s">
        <v>38</v>
      </c>
      <c r="F52" s="1183"/>
      <c r="G52" s="1183"/>
      <c r="H52" s="1184"/>
      <c r="I52" s="91">
        <v>-5792</v>
      </c>
      <c r="J52" s="92">
        <v>-7128</v>
      </c>
      <c r="K52" s="92">
        <v>-7826</v>
      </c>
      <c r="L52" s="92">
        <v>-8345</v>
      </c>
      <c r="M52" s="93">
        <v>-8227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46214</v>
      </c>
      <c r="E3" s="116"/>
      <c r="F3" s="117">
        <v>49426</v>
      </c>
      <c r="G3" s="118"/>
      <c r="H3" s="119"/>
    </row>
    <row r="4" spans="1:8">
      <c r="A4" s="120"/>
      <c r="B4" s="121"/>
      <c r="C4" s="122"/>
      <c r="D4" s="123">
        <v>33232</v>
      </c>
      <c r="E4" s="124"/>
      <c r="F4" s="125">
        <v>26568</v>
      </c>
      <c r="G4" s="126"/>
      <c r="H4" s="127"/>
    </row>
    <row r="5" spans="1:8">
      <c r="A5" s="108" t="s">
        <v>512</v>
      </c>
      <c r="B5" s="113"/>
      <c r="C5" s="114"/>
      <c r="D5" s="115">
        <v>22391</v>
      </c>
      <c r="E5" s="116"/>
      <c r="F5" s="117">
        <v>42839</v>
      </c>
      <c r="G5" s="118"/>
      <c r="H5" s="119"/>
    </row>
    <row r="6" spans="1:8">
      <c r="A6" s="120"/>
      <c r="B6" s="121"/>
      <c r="C6" s="122"/>
      <c r="D6" s="123">
        <v>15303</v>
      </c>
      <c r="E6" s="124"/>
      <c r="F6" s="125">
        <v>22027</v>
      </c>
      <c r="G6" s="126"/>
      <c r="H6" s="127"/>
    </row>
    <row r="7" spans="1:8">
      <c r="A7" s="108" t="s">
        <v>513</v>
      </c>
      <c r="B7" s="113"/>
      <c r="C7" s="114"/>
      <c r="D7" s="115">
        <v>28639</v>
      </c>
      <c r="E7" s="116"/>
      <c r="F7" s="117">
        <v>46819</v>
      </c>
      <c r="G7" s="118"/>
      <c r="H7" s="119"/>
    </row>
    <row r="8" spans="1:8">
      <c r="A8" s="120"/>
      <c r="B8" s="121"/>
      <c r="C8" s="122"/>
      <c r="D8" s="123">
        <v>16049</v>
      </c>
      <c r="E8" s="124"/>
      <c r="F8" s="125">
        <v>24121</v>
      </c>
      <c r="G8" s="126"/>
      <c r="H8" s="127"/>
    </row>
    <row r="9" spans="1:8">
      <c r="A9" s="108" t="s">
        <v>514</v>
      </c>
      <c r="B9" s="113"/>
      <c r="C9" s="114"/>
      <c r="D9" s="115">
        <v>23464</v>
      </c>
      <c r="E9" s="116"/>
      <c r="F9" s="117">
        <v>53270</v>
      </c>
      <c r="G9" s="118"/>
      <c r="H9" s="119"/>
    </row>
    <row r="10" spans="1:8">
      <c r="A10" s="120"/>
      <c r="B10" s="121"/>
      <c r="C10" s="122"/>
      <c r="D10" s="123">
        <v>14870</v>
      </c>
      <c r="E10" s="124"/>
      <c r="F10" s="125">
        <v>24316</v>
      </c>
      <c r="G10" s="126"/>
      <c r="H10" s="127"/>
    </row>
    <row r="11" spans="1:8">
      <c r="A11" s="108" t="s">
        <v>515</v>
      </c>
      <c r="B11" s="113"/>
      <c r="C11" s="114"/>
      <c r="D11" s="115">
        <v>44057</v>
      </c>
      <c r="E11" s="116"/>
      <c r="F11" s="117">
        <v>53292</v>
      </c>
      <c r="G11" s="118"/>
      <c r="H11" s="119"/>
    </row>
    <row r="12" spans="1:8">
      <c r="A12" s="120"/>
      <c r="B12" s="121"/>
      <c r="C12" s="128"/>
      <c r="D12" s="123">
        <v>29054</v>
      </c>
      <c r="E12" s="124"/>
      <c r="F12" s="125">
        <v>28900</v>
      </c>
      <c r="G12" s="126"/>
      <c r="H12" s="127"/>
    </row>
    <row r="13" spans="1:8">
      <c r="A13" s="108"/>
      <c r="B13" s="113"/>
      <c r="C13" s="129"/>
      <c r="D13" s="130">
        <v>32953</v>
      </c>
      <c r="E13" s="131"/>
      <c r="F13" s="132">
        <v>49129</v>
      </c>
      <c r="G13" s="133"/>
      <c r="H13" s="119"/>
    </row>
    <row r="14" spans="1:8">
      <c r="A14" s="120"/>
      <c r="B14" s="121"/>
      <c r="C14" s="122"/>
      <c r="D14" s="123">
        <v>21702</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12.87</v>
      </c>
      <c r="C19" s="134">
        <f>ROUND(VALUE(SUBSTITUTE(実質収支比率等に係る経年分析!G$48,"▲","-")),2)</f>
        <v>8.44</v>
      </c>
      <c r="D19" s="134">
        <f>ROUND(VALUE(SUBSTITUTE(実質収支比率等に係る経年分析!H$48,"▲","-")),2)</f>
        <v>10.51</v>
      </c>
      <c r="E19" s="134">
        <f>ROUND(VALUE(SUBSTITUTE(実質収支比率等に係る経年分析!I$48,"▲","-")),2)</f>
        <v>9.65</v>
      </c>
      <c r="F19" s="134">
        <f>ROUND(VALUE(SUBSTITUTE(実質収支比率等に係る経年分析!J$48,"▲","-")),2)</f>
        <v>11.45</v>
      </c>
    </row>
    <row r="20" spans="1:11">
      <c r="A20" s="134" t="s">
        <v>43</v>
      </c>
      <c r="B20" s="134">
        <f>ROUND(VALUE(SUBSTITUTE(実質収支比率等に係る経年分析!F$47,"▲","-")),2)</f>
        <v>74.53</v>
      </c>
      <c r="C20" s="134">
        <f>ROUND(VALUE(SUBSTITUTE(実質収支比率等に係る経年分析!G$47,"▲","-")),2)</f>
        <v>76.959999999999994</v>
      </c>
      <c r="D20" s="134">
        <f>ROUND(VALUE(SUBSTITUTE(実質収支比率等に係る経年分析!H$47,"▲","-")),2)</f>
        <v>76.650000000000006</v>
      </c>
      <c r="E20" s="134">
        <f>ROUND(VALUE(SUBSTITUTE(実質収支比率等に係る経年分析!I$47,"▲","-")),2)</f>
        <v>73.95</v>
      </c>
      <c r="F20" s="134">
        <f>ROUND(VALUE(SUBSTITUTE(実質収支比率等に係る経年分析!J$47,"▲","-")),2)</f>
        <v>71.73</v>
      </c>
    </row>
    <row r="21" spans="1:11">
      <c r="A21" s="134" t="s">
        <v>44</v>
      </c>
      <c r="B21" s="134">
        <f>IF(ISNUMBER(VALUE(SUBSTITUTE(実質収支比率等に係る経年分析!F$49,"▲","-"))),ROUND(VALUE(SUBSTITUTE(実質収支比率等に係る経年分析!F$49,"▲","-")),2),NA())</f>
        <v>4.0599999999999996</v>
      </c>
      <c r="C21" s="134">
        <f>IF(ISNUMBER(VALUE(SUBSTITUTE(実質収支比率等に係る経年分析!G$49,"▲","-"))),ROUND(VALUE(SUBSTITUTE(実質収支比率等に係る経年分析!G$49,"▲","-")),2),NA())</f>
        <v>-13.56</v>
      </c>
      <c r="D21" s="134">
        <f>IF(ISNUMBER(VALUE(SUBSTITUTE(実質収支比率等に係る経年分析!H$49,"▲","-"))),ROUND(VALUE(SUBSTITUTE(実質収支比率等に係る経年分析!H$49,"▲","-")),2),NA())</f>
        <v>-4.83</v>
      </c>
      <c r="E21" s="134">
        <f>IF(ISNUMBER(VALUE(SUBSTITUTE(実質収支比率等に係る経年分析!I$49,"▲","-"))),ROUND(VALUE(SUBSTITUTE(実質収支比率等に係る経年分析!I$49,"▲","-")),2),NA())</f>
        <v>-11.67</v>
      </c>
      <c r="F21" s="134">
        <f>IF(ISNUMBER(VALUE(SUBSTITUTE(実質収支比率等に係る経年分析!J$49,"▲","-"))),ROUND(VALUE(SUBSTITUTE(実質収支比率等に係る経年分析!J$49,"▲","-")),2),NA())</f>
        <v>-9.86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後期高齢者医療事業へ振替</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介護保険事業・事業勘定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f>IF(ROUND(VALUE(SUBSTITUTE(連結実質赤字比率に係る赤字・黒字の構成分析!G$37,"▲", "-")), 2) &lt; 0, ABS(ROUND(VALUE(SUBSTITUTE(連結実質赤字比率に係る赤字・黒字の構成分析!G$37,"▲", "-")), 2)), NA())</f>
        <v>0.12</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0.82</v>
      </c>
    </row>
    <row r="34" spans="1:16">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4.2300000000000004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1306</v>
      </c>
      <c r="E42" s="136"/>
      <c r="F42" s="136"/>
      <c r="G42" s="136">
        <f>'実質公債費比率（分子）の構造'!L$52</f>
        <v>1291</v>
      </c>
      <c r="H42" s="136"/>
      <c r="I42" s="136"/>
      <c r="J42" s="136">
        <f>'実質公債費比率（分子）の構造'!M$52</f>
        <v>1290</v>
      </c>
      <c r="K42" s="136"/>
      <c r="L42" s="136"/>
      <c r="M42" s="136">
        <f>'実質公債費比率（分子）の構造'!N$52</f>
        <v>1312</v>
      </c>
      <c r="N42" s="136"/>
      <c r="O42" s="136"/>
      <c r="P42" s="136">
        <f>'実質公債費比率（分子）の構造'!O$52</f>
        <v>1344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69</v>
      </c>
      <c r="C44" s="136"/>
      <c r="D44" s="136"/>
      <c r="E44" s="136">
        <f>'実質公債費比率（分子）の構造'!L$50</f>
        <v>184</v>
      </c>
      <c r="F44" s="136"/>
      <c r="G44" s="136"/>
      <c r="H44" s="136">
        <f>'実質公債費比率（分子）の構造'!M$50</f>
        <v>84</v>
      </c>
      <c r="I44" s="136"/>
      <c r="J44" s="136"/>
      <c r="K44" s="136">
        <f>'実質公債費比率（分子）の構造'!N$50</f>
        <v>25</v>
      </c>
      <c r="L44" s="136"/>
      <c r="M44" s="136"/>
      <c r="N44" s="136">
        <f>'実質公債費比率（分子）の構造'!O$50</f>
        <v>28</v>
      </c>
      <c r="O44" s="136"/>
      <c r="P44" s="136"/>
    </row>
    <row r="45" spans="1:16">
      <c r="A45" s="136" t="s">
        <v>54</v>
      </c>
      <c r="B45" s="136">
        <f>'実質公債費比率（分子）の構造'!K$49</f>
        <v>52</v>
      </c>
      <c r="C45" s="136"/>
      <c r="D45" s="136"/>
      <c r="E45" s="136">
        <f>'実質公債費比率（分子）の構造'!L$49</f>
        <v>52</v>
      </c>
      <c r="F45" s="136"/>
      <c r="G45" s="136"/>
      <c r="H45" s="136">
        <f>'実質公債費比率（分子）の構造'!M$49</f>
        <v>35</v>
      </c>
      <c r="I45" s="136"/>
      <c r="J45" s="136"/>
      <c r="K45" s="136">
        <f>'実質公債費比率（分子）の構造'!N$49</f>
        <v>24</v>
      </c>
      <c r="L45" s="136"/>
      <c r="M45" s="136"/>
      <c r="N45" s="136">
        <f>'実質公債費比率（分子）の構造'!O$49</f>
        <v>24</v>
      </c>
      <c r="O45" s="136"/>
      <c r="P45" s="136"/>
    </row>
    <row r="46" spans="1:16">
      <c r="A46" s="136" t="s">
        <v>55</v>
      </c>
      <c r="B46" s="136">
        <f>'実質公債費比率（分子）の構造'!K$48</f>
        <v>484</v>
      </c>
      <c r="C46" s="136"/>
      <c r="D46" s="136"/>
      <c r="E46" s="136">
        <f>'実質公債費比率（分子）の構造'!L$48</f>
        <v>451</v>
      </c>
      <c r="F46" s="136"/>
      <c r="G46" s="136"/>
      <c r="H46" s="136">
        <f>'実質公債費比率（分子）の構造'!M$48</f>
        <v>434</v>
      </c>
      <c r="I46" s="136"/>
      <c r="J46" s="136"/>
      <c r="K46" s="136">
        <f>'実質公債費比率（分子）の構造'!N$48</f>
        <v>434</v>
      </c>
      <c r="L46" s="136"/>
      <c r="M46" s="136"/>
      <c r="N46" s="136">
        <f>'実質公債費比率（分子）の構造'!O$48</f>
        <v>464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911</v>
      </c>
      <c r="C49" s="136"/>
      <c r="D49" s="136"/>
      <c r="E49" s="136">
        <f>'実質公債費比率（分子）の構造'!L$45</f>
        <v>935</v>
      </c>
      <c r="F49" s="136"/>
      <c r="G49" s="136"/>
      <c r="H49" s="136">
        <f>'実質公債費比率（分子）の構造'!M$45</f>
        <v>943</v>
      </c>
      <c r="I49" s="136"/>
      <c r="J49" s="136"/>
      <c r="K49" s="136">
        <f>'実質公債費比率（分子）の構造'!N$45</f>
        <v>964</v>
      </c>
      <c r="L49" s="136"/>
      <c r="M49" s="136"/>
      <c r="N49" s="136">
        <f>'実質公債費比率（分子）の構造'!O$45</f>
        <v>958</v>
      </c>
      <c r="O49" s="136"/>
      <c r="P49" s="136"/>
    </row>
    <row r="50" spans="1:16">
      <c r="A50" s="136" t="s">
        <v>59</v>
      </c>
      <c r="B50" s="136" t="e">
        <f>NA()</f>
        <v>#N/A</v>
      </c>
      <c r="C50" s="136">
        <f>IF(ISNUMBER('実質公債費比率（分子）の構造'!K$53),'実質公債費比率（分子）の構造'!K$53,NA())</f>
        <v>210</v>
      </c>
      <c r="D50" s="136" t="e">
        <f>NA()</f>
        <v>#N/A</v>
      </c>
      <c r="E50" s="136" t="e">
        <f>NA()</f>
        <v>#N/A</v>
      </c>
      <c r="F50" s="136">
        <f>IF(ISNUMBER('実質公債費比率（分子）の構造'!L$53),'実質公債費比率（分子）の構造'!L$53,NA())</f>
        <v>331</v>
      </c>
      <c r="G50" s="136" t="e">
        <f>NA()</f>
        <v>#N/A</v>
      </c>
      <c r="H50" s="136" t="e">
        <f>NA()</f>
        <v>#N/A</v>
      </c>
      <c r="I50" s="136">
        <f>IF(ISNUMBER('実質公債費比率（分子）の構造'!M$53),'実質公債費比率（分子）の構造'!M$53,NA())</f>
        <v>206</v>
      </c>
      <c r="J50" s="136" t="e">
        <f>NA()</f>
        <v>#N/A</v>
      </c>
      <c r="K50" s="136" t="e">
        <f>NA()</f>
        <v>#N/A</v>
      </c>
      <c r="L50" s="136">
        <f>IF(ISNUMBER('実質公債費比率（分子）の構造'!N$53),'実質公債費比率（分子）の構造'!N$53,NA())</f>
        <v>135</v>
      </c>
      <c r="M50" s="136" t="e">
        <f>NA()</f>
        <v>#N/A</v>
      </c>
      <c r="N50" s="136" t="e">
        <f>NA()</f>
        <v>#N/A</v>
      </c>
      <c r="O50" s="136">
        <f>IF(ISNUMBER('実質公債費比率（分子）の構造'!O$53),'実質公債費比率（分子）の構造'!O$53,NA())</f>
        <v>130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10582</v>
      </c>
      <c r="E56" s="135"/>
      <c r="F56" s="135"/>
      <c r="G56" s="135">
        <f>'将来負担比率（分子）の構造'!J$51</f>
        <v>10566</v>
      </c>
      <c r="H56" s="135"/>
      <c r="I56" s="135"/>
      <c r="J56" s="135">
        <f>'将来負担比率（分子）の構造'!K$51</f>
        <v>10498</v>
      </c>
      <c r="K56" s="135"/>
      <c r="L56" s="135"/>
      <c r="M56" s="135">
        <f>'将来負担比率（分子）の構造'!L$51</f>
        <v>10363</v>
      </c>
      <c r="N56" s="135"/>
      <c r="O56" s="135"/>
      <c r="P56" s="135">
        <f>'将来負担比率（分子）の構造'!M$51</f>
        <v>10309</v>
      </c>
    </row>
    <row r="57" spans="1:16">
      <c r="A57" s="135" t="s">
        <v>35</v>
      </c>
      <c r="B57" s="135"/>
      <c r="C57" s="135"/>
      <c r="D57" s="135">
        <f>'将来負担比率（分子）の構造'!I$50</f>
        <v>4980</v>
      </c>
      <c r="E57" s="135"/>
      <c r="F57" s="135"/>
      <c r="G57" s="135">
        <f>'将来負担比率（分子）の構造'!J$50</f>
        <v>4657</v>
      </c>
      <c r="H57" s="135"/>
      <c r="I57" s="135"/>
      <c r="J57" s="135">
        <f>'将来負担比率（分子）の構造'!K$50</f>
        <v>4423</v>
      </c>
      <c r="K57" s="135"/>
      <c r="L57" s="135"/>
      <c r="M57" s="135">
        <f>'将来負担比率（分子）の構造'!L$50</f>
        <v>4171</v>
      </c>
      <c r="N57" s="135"/>
      <c r="O57" s="135"/>
      <c r="P57" s="135">
        <f>'将来負担比率（分子）の構造'!M$50</f>
        <v>3963</v>
      </c>
    </row>
    <row r="58" spans="1:16">
      <c r="A58" s="135" t="s">
        <v>34</v>
      </c>
      <c r="B58" s="135"/>
      <c r="C58" s="135"/>
      <c r="D58" s="135">
        <f>'将来負担比率（分子）の構造'!I$49</f>
        <v>6903</v>
      </c>
      <c r="E58" s="135"/>
      <c r="F58" s="135"/>
      <c r="G58" s="135">
        <f>'将来負担比率（分子）の構造'!J$49</f>
        <v>7740</v>
      </c>
      <c r="H58" s="135"/>
      <c r="I58" s="135"/>
      <c r="J58" s="135">
        <f>'将来負担比率（分子）の構造'!K$49</f>
        <v>7945</v>
      </c>
      <c r="K58" s="135"/>
      <c r="L58" s="135"/>
      <c r="M58" s="135">
        <f>'将来負担比率（分子）の構造'!L$49</f>
        <v>8179</v>
      </c>
      <c r="N58" s="135"/>
      <c r="O58" s="135"/>
      <c r="P58" s="135">
        <f>'将来負担比率（分子）の構造'!M$49</f>
        <v>8123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264</v>
      </c>
      <c r="C62" s="135"/>
      <c r="D62" s="135"/>
      <c r="E62" s="135">
        <f>'将来負担比率（分子）の構造'!J$45</f>
        <v>448</v>
      </c>
      <c r="F62" s="135"/>
      <c r="G62" s="135"/>
      <c r="H62" s="135">
        <f>'将来負担比率（分子）の構造'!K$45</f>
        <v>562</v>
      </c>
      <c r="I62" s="135"/>
      <c r="J62" s="135"/>
      <c r="K62" s="135">
        <f>'将来負担比率（分子）の構造'!L$45</f>
        <v>587</v>
      </c>
      <c r="L62" s="135"/>
      <c r="M62" s="135"/>
      <c r="N62" s="135">
        <f>'将来負担比率（分子）の構造'!M$45</f>
        <v>716</v>
      </c>
      <c r="O62" s="135"/>
      <c r="P62" s="135"/>
    </row>
    <row r="63" spans="1:16">
      <c r="A63" s="135" t="s">
        <v>28</v>
      </c>
      <c r="B63" s="135">
        <f>'将来負担比率（分子）の構造'!I$44</f>
        <v>164</v>
      </c>
      <c r="C63" s="135"/>
      <c r="D63" s="135"/>
      <c r="E63" s="135">
        <f>'将来負担比率（分子）の構造'!J$44</f>
        <v>115</v>
      </c>
      <c r="F63" s="135"/>
      <c r="G63" s="135"/>
      <c r="H63" s="135">
        <f>'将来負担比率（分子）の構造'!K$44</f>
        <v>82</v>
      </c>
      <c r="I63" s="135"/>
      <c r="J63" s="135"/>
      <c r="K63" s="135">
        <f>'将来負担比率（分子）の構造'!L$44</f>
        <v>59</v>
      </c>
      <c r="L63" s="135"/>
      <c r="M63" s="135"/>
      <c r="N63" s="135">
        <f>'将来負担比率（分子）の構造'!M$44</f>
        <v>37</v>
      </c>
      <c r="O63" s="135"/>
      <c r="P63" s="135"/>
    </row>
    <row r="64" spans="1:16">
      <c r="A64" s="135" t="s">
        <v>27</v>
      </c>
      <c r="B64" s="135">
        <f>'将来負担比率（分子）の構造'!I$43</f>
        <v>6687</v>
      </c>
      <c r="C64" s="135"/>
      <c r="D64" s="135"/>
      <c r="E64" s="135">
        <f>'将来負担比率（分子）の構造'!J$43</f>
        <v>6172</v>
      </c>
      <c r="F64" s="135"/>
      <c r="G64" s="135"/>
      <c r="H64" s="135">
        <f>'将来負担比率（分子）の構造'!K$43</f>
        <v>5646</v>
      </c>
      <c r="I64" s="135"/>
      <c r="J64" s="135"/>
      <c r="K64" s="135">
        <f>'将来負担比率（分子）の構造'!L$43</f>
        <v>5299</v>
      </c>
      <c r="L64" s="135"/>
      <c r="M64" s="135"/>
      <c r="N64" s="135">
        <f>'将来負担比率（分子）の構造'!M$43</f>
        <v>5152</v>
      </c>
      <c r="O64" s="135"/>
      <c r="P64" s="135"/>
    </row>
    <row r="65" spans="1:16">
      <c r="A65" s="135" t="s">
        <v>26</v>
      </c>
      <c r="B65" s="135">
        <f>'将来負担比率（分子）の構造'!I$42</f>
        <v>565</v>
      </c>
      <c r="C65" s="135"/>
      <c r="D65" s="135"/>
      <c r="E65" s="135">
        <f>'将来負担比率（分子）の構造'!J$42</f>
        <v>271</v>
      </c>
      <c r="F65" s="135"/>
      <c r="G65" s="135"/>
      <c r="H65" s="135">
        <f>'将来負担比率（分子）の構造'!K$42</f>
        <v>101</v>
      </c>
      <c r="I65" s="135"/>
      <c r="J65" s="135"/>
      <c r="K65" s="135">
        <f>'将来負担比率（分子）の構造'!L$42</f>
        <v>53</v>
      </c>
      <c r="L65" s="135"/>
      <c r="M65" s="135"/>
      <c r="N65" s="135" t="str">
        <f>'将来負担比率（分子）の構造'!M$42</f>
        <v>-</v>
      </c>
      <c r="O65" s="135"/>
      <c r="P65" s="135"/>
    </row>
    <row r="66" spans="1:16">
      <c r="A66" s="135" t="s">
        <v>25</v>
      </c>
      <c r="B66" s="135">
        <f>'将来負担比率（分子）の構造'!I$41</f>
        <v>8992</v>
      </c>
      <c r="C66" s="135"/>
      <c r="D66" s="135"/>
      <c r="E66" s="135">
        <f>'将来負担比率（分子）の構造'!J$41</f>
        <v>8829</v>
      </c>
      <c r="F66" s="135"/>
      <c r="G66" s="135"/>
      <c r="H66" s="135">
        <f>'将来負担比率（分子）の構造'!K$41</f>
        <v>8649</v>
      </c>
      <c r="I66" s="135"/>
      <c r="J66" s="135"/>
      <c r="K66" s="135">
        <f>'将来負担比率（分子）の構造'!L$41</f>
        <v>8371</v>
      </c>
      <c r="L66" s="135"/>
      <c r="M66" s="135"/>
      <c r="N66" s="135">
        <f>'将来負担比率（分子）の構造'!M$41</f>
        <v>8264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5400842</v>
      </c>
      <c r="S5" s="583"/>
      <c r="T5" s="583"/>
      <c r="U5" s="583"/>
      <c r="V5" s="583"/>
      <c r="W5" s="583"/>
      <c r="X5" s="583"/>
      <c r="Y5" s="584"/>
      <c r="Z5" s="585">
        <v>48.1</v>
      </c>
      <c r="AA5" s="585"/>
      <c r="AB5" s="585"/>
      <c r="AC5" s="585"/>
      <c r="AD5" s="586">
        <v>4944922</v>
      </c>
      <c r="AE5" s="586"/>
      <c r="AF5" s="586"/>
      <c r="AG5" s="586"/>
      <c r="AH5" s="586"/>
      <c r="AI5" s="586"/>
      <c r="AJ5" s="586"/>
      <c r="AK5" s="586"/>
      <c r="AL5" s="587">
        <v>80.400000000000006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4944922</v>
      </c>
      <c r="BH5" s="594"/>
      <c r="BI5" s="594"/>
      <c r="BJ5" s="594"/>
      <c r="BK5" s="594"/>
      <c r="BL5" s="594"/>
      <c r="BM5" s="594"/>
      <c r="BN5" s="595"/>
      <c r="BO5" s="596">
        <v>91.6</v>
      </c>
      <c r="BP5" s="596"/>
      <c r="BQ5" s="596"/>
      <c r="BR5" s="596"/>
      <c r="BS5" s="597">
        <v>51882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109090</v>
      </c>
      <c r="S6" s="594"/>
      <c r="T6" s="594"/>
      <c r="U6" s="594"/>
      <c r="V6" s="594"/>
      <c r="W6" s="594"/>
      <c r="X6" s="594"/>
      <c r="Y6" s="595"/>
      <c r="Z6" s="596">
        <v>1</v>
      </c>
      <c r="AA6" s="596"/>
      <c r="AB6" s="596"/>
      <c r="AC6" s="596"/>
      <c r="AD6" s="597">
        <v>109090</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4944922</v>
      </c>
      <c r="BH6" s="594"/>
      <c r="BI6" s="594"/>
      <c r="BJ6" s="594"/>
      <c r="BK6" s="594"/>
      <c r="BL6" s="594"/>
      <c r="BM6" s="594"/>
      <c r="BN6" s="595"/>
      <c r="BO6" s="596">
        <v>91.6</v>
      </c>
      <c r="BP6" s="596"/>
      <c r="BQ6" s="596"/>
      <c r="BR6" s="596"/>
      <c r="BS6" s="597">
        <v>51882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128817</v>
      </c>
      <c r="CS6" s="594"/>
      <c r="CT6" s="594"/>
      <c r="CU6" s="594"/>
      <c r="CV6" s="594"/>
      <c r="CW6" s="594"/>
      <c r="CX6" s="594"/>
      <c r="CY6" s="595"/>
      <c r="CZ6" s="596">
        <v>1.2</v>
      </c>
      <c r="DA6" s="596"/>
      <c r="DB6" s="596"/>
      <c r="DC6" s="596"/>
      <c r="DD6" s="602" t="s">
        <v>214</v>
      </c>
      <c r="DE6" s="594"/>
      <c r="DF6" s="594"/>
      <c r="DG6" s="594"/>
      <c r="DH6" s="594"/>
      <c r="DI6" s="594"/>
      <c r="DJ6" s="594"/>
      <c r="DK6" s="594"/>
      <c r="DL6" s="594"/>
      <c r="DM6" s="594"/>
      <c r="DN6" s="594"/>
      <c r="DO6" s="594"/>
      <c r="DP6" s="595"/>
      <c r="DQ6" s="602">
        <v>128817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11786</v>
      </c>
      <c r="S7" s="594"/>
      <c r="T7" s="594"/>
      <c r="U7" s="594"/>
      <c r="V7" s="594"/>
      <c r="W7" s="594"/>
      <c r="X7" s="594"/>
      <c r="Y7" s="595"/>
      <c r="Z7" s="596">
        <v>0.1</v>
      </c>
      <c r="AA7" s="596"/>
      <c r="AB7" s="596"/>
      <c r="AC7" s="596"/>
      <c r="AD7" s="597">
        <v>11786</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2134402</v>
      </c>
      <c r="BH7" s="594"/>
      <c r="BI7" s="594"/>
      <c r="BJ7" s="594"/>
      <c r="BK7" s="594"/>
      <c r="BL7" s="594"/>
      <c r="BM7" s="594"/>
      <c r="BN7" s="595"/>
      <c r="BO7" s="596">
        <v>39.5</v>
      </c>
      <c r="BP7" s="596"/>
      <c r="BQ7" s="596"/>
      <c r="BR7" s="596"/>
      <c r="BS7" s="597">
        <v>51882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1135215</v>
      </c>
      <c r="CS7" s="594"/>
      <c r="CT7" s="594"/>
      <c r="CU7" s="594"/>
      <c r="CV7" s="594"/>
      <c r="CW7" s="594"/>
      <c r="CX7" s="594"/>
      <c r="CY7" s="595"/>
      <c r="CZ7" s="596">
        <v>11</v>
      </c>
      <c r="DA7" s="596"/>
      <c r="DB7" s="596"/>
      <c r="DC7" s="596"/>
      <c r="DD7" s="602">
        <v>108121</v>
      </c>
      <c r="DE7" s="594"/>
      <c r="DF7" s="594"/>
      <c r="DG7" s="594"/>
      <c r="DH7" s="594"/>
      <c r="DI7" s="594"/>
      <c r="DJ7" s="594"/>
      <c r="DK7" s="594"/>
      <c r="DL7" s="594"/>
      <c r="DM7" s="594"/>
      <c r="DN7" s="594"/>
      <c r="DO7" s="594"/>
      <c r="DP7" s="595"/>
      <c r="DQ7" s="602">
        <v>906725</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43632</v>
      </c>
      <c r="S8" s="594"/>
      <c r="T8" s="594"/>
      <c r="U8" s="594"/>
      <c r="V8" s="594"/>
      <c r="W8" s="594"/>
      <c r="X8" s="594"/>
      <c r="Y8" s="595"/>
      <c r="Z8" s="596">
        <v>0.4</v>
      </c>
      <c r="AA8" s="596"/>
      <c r="AB8" s="596"/>
      <c r="AC8" s="596"/>
      <c r="AD8" s="597">
        <v>43632</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54275</v>
      </c>
      <c r="BH8" s="594"/>
      <c r="BI8" s="594"/>
      <c r="BJ8" s="594"/>
      <c r="BK8" s="594"/>
      <c r="BL8" s="594"/>
      <c r="BM8" s="594"/>
      <c r="BN8" s="595"/>
      <c r="BO8" s="596">
        <v>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3331332</v>
      </c>
      <c r="CS8" s="594"/>
      <c r="CT8" s="594"/>
      <c r="CU8" s="594"/>
      <c r="CV8" s="594"/>
      <c r="CW8" s="594"/>
      <c r="CX8" s="594"/>
      <c r="CY8" s="595"/>
      <c r="CZ8" s="596">
        <v>32.299999999999997</v>
      </c>
      <c r="DA8" s="596"/>
      <c r="DB8" s="596"/>
      <c r="DC8" s="596"/>
      <c r="DD8" s="602">
        <v>5671</v>
      </c>
      <c r="DE8" s="594"/>
      <c r="DF8" s="594"/>
      <c r="DG8" s="594"/>
      <c r="DH8" s="594"/>
      <c r="DI8" s="594"/>
      <c r="DJ8" s="594"/>
      <c r="DK8" s="594"/>
      <c r="DL8" s="594"/>
      <c r="DM8" s="594"/>
      <c r="DN8" s="594"/>
      <c r="DO8" s="594"/>
      <c r="DP8" s="595"/>
      <c r="DQ8" s="602">
        <v>1612804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23794</v>
      </c>
      <c r="S9" s="594"/>
      <c r="T9" s="594"/>
      <c r="U9" s="594"/>
      <c r="V9" s="594"/>
      <c r="W9" s="594"/>
      <c r="X9" s="594"/>
      <c r="Y9" s="595"/>
      <c r="Z9" s="596">
        <v>0.2</v>
      </c>
      <c r="AA9" s="596"/>
      <c r="AB9" s="596"/>
      <c r="AC9" s="596"/>
      <c r="AD9" s="597">
        <v>23794</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1509186</v>
      </c>
      <c r="BH9" s="594"/>
      <c r="BI9" s="594"/>
      <c r="BJ9" s="594"/>
      <c r="BK9" s="594"/>
      <c r="BL9" s="594"/>
      <c r="BM9" s="594"/>
      <c r="BN9" s="595"/>
      <c r="BO9" s="596">
        <v>27.9</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933996</v>
      </c>
      <c r="CS9" s="594"/>
      <c r="CT9" s="594"/>
      <c r="CU9" s="594"/>
      <c r="CV9" s="594"/>
      <c r="CW9" s="594"/>
      <c r="CX9" s="594"/>
      <c r="CY9" s="595"/>
      <c r="CZ9" s="596">
        <v>9.1</v>
      </c>
      <c r="DA9" s="596"/>
      <c r="DB9" s="596"/>
      <c r="DC9" s="596"/>
      <c r="DD9" s="602">
        <v>85515</v>
      </c>
      <c r="DE9" s="594"/>
      <c r="DF9" s="594"/>
      <c r="DG9" s="594"/>
      <c r="DH9" s="594"/>
      <c r="DI9" s="594"/>
      <c r="DJ9" s="594"/>
      <c r="DK9" s="594"/>
      <c r="DL9" s="594"/>
      <c r="DM9" s="594"/>
      <c r="DN9" s="594"/>
      <c r="DO9" s="594"/>
      <c r="DP9" s="595"/>
      <c r="DQ9" s="602">
        <v>878572</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344431</v>
      </c>
      <c r="S10" s="594"/>
      <c r="T10" s="594"/>
      <c r="U10" s="594"/>
      <c r="V10" s="594"/>
      <c r="W10" s="594"/>
      <c r="X10" s="594"/>
      <c r="Y10" s="595"/>
      <c r="Z10" s="596">
        <v>3.1</v>
      </c>
      <c r="AA10" s="596"/>
      <c r="AB10" s="596"/>
      <c r="AC10" s="596"/>
      <c r="AD10" s="597">
        <v>344431</v>
      </c>
      <c r="AE10" s="597"/>
      <c r="AF10" s="597"/>
      <c r="AG10" s="597"/>
      <c r="AH10" s="597"/>
      <c r="AI10" s="597"/>
      <c r="AJ10" s="597"/>
      <c r="AK10" s="597"/>
      <c r="AL10" s="598">
        <v>5.6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84623</v>
      </c>
      <c r="BH10" s="594"/>
      <c r="BI10" s="594"/>
      <c r="BJ10" s="594"/>
      <c r="BK10" s="594"/>
      <c r="BL10" s="594"/>
      <c r="BM10" s="594"/>
      <c r="BN10" s="595"/>
      <c r="BO10" s="596">
        <v>1.6</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102442</v>
      </c>
      <c r="CS10" s="594"/>
      <c r="CT10" s="594"/>
      <c r="CU10" s="594"/>
      <c r="CV10" s="594"/>
      <c r="CW10" s="594"/>
      <c r="CX10" s="594"/>
      <c r="CY10" s="595"/>
      <c r="CZ10" s="596">
        <v>1</v>
      </c>
      <c r="DA10" s="596"/>
      <c r="DB10" s="596"/>
      <c r="DC10" s="596"/>
      <c r="DD10" s="602">
        <v>17183</v>
      </c>
      <c r="DE10" s="594"/>
      <c r="DF10" s="594"/>
      <c r="DG10" s="594"/>
      <c r="DH10" s="594"/>
      <c r="DI10" s="594"/>
      <c r="DJ10" s="594"/>
      <c r="DK10" s="594"/>
      <c r="DL10" s="594"/>
      <c r="DM10" s="594"/>
      <c r="DN10" s="594"/>
      <c r="DO10" s="594"/>
      <c r="DP10" s="595"/>
      <c r="DQ10" s="602">
        <v>27454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486318</v>
      </c>
      <c r="BH11" s="594"/>
      <c r="BI11" s="594"/>
      <c r="BJ11" s="594"/>
      <c r="BK11" s="594"/>
      <c r="BL11" s="594"/>
      <c r="BM11" s="594"/>
      <c r="BN11" s="595"/>
      <c r="BO11" s="596">
        <v>9</v>
      </c>
      <c r="BP11" s="596"/>
      <c r="BQ11" s="596"/>
      <c r="BR11" s="596"/>
      <c r="BS11" s="602">
        <v>51882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128432</v>
      </c>
      <c r="CS11" s="594"/>
      <c r="CT11" s="594"/>
      <c r="CU11" s="594"/>
      <c r="CV11" s="594"/>
      <c r="CW11" s="594"/>
      <c r="CX11" s="594"/>
      <c r="CY11" s="595"/>
      <c r="CZ11" s="596">
        <v>1.2</v>
      </c>
      <c r="DA11" s="596"/>
      <c r="DB11" s="596"/>
      <c r="DC11" s="596"/>
      <c r="DD11" s="602">
        <v>77829</v>
      </c>
      <c r="DE11" s="594"/>
      <c r="DF11" s="594"/>
      <c r="DG11" s="594"/>
      <c r="DH11" s="594"/>
      <c r="DI11" s="594"/>
      <c r="DJ11" s="594"/>
      <c r="DK11" s="594"/>
      <c r="DL11" s="594"/>
      <c r="DM11" s="594"/>
      <c r="DN11" s="594"/>
      <c r="DO11" s="594"/>
      <c r="DP11" s="595"/>
      <c r="DQ11" s="602">
        <v>114384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2570882</v>
      </c>
      <c r="BH12" s="594"/>
      <c r="BI12" s="594"/>
      <c r="BJ12" s="594"/>
      <c r="BK12" s="594"/>
      <c r="BL12" s="594"/>
      <c r="BM12" s="594"/>
      <c r="BN12" s="595"/>
      <c r="BO12" s="596">
        <v>47.6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28310</v>
      </c>
      <c r="CS12" s="594"/>
      <c r="CT12" s="594"/>
      <c r="CU12" s="594"/>
      <c r="CV12" s="594"/>
      <c r="CW12" s="594"/>
      <c r="CX12" s="594"/>
      <c r="CY12" s="595"/>
      <c r="CZ12" s="596">
        <v>0.3</v>
      </c>
      <c r="DA12" s="596"/>
      <c r="DB12" s="596"/>
      <c r="DC12" s="596"/>
      <c r="DD12" s="602" t="s">
        <v>220</v>
      </c>
      <c r="DE12" s="594"/>
      <c r="DF12" s="594"/>
      <c r="DG12" s="594"/>
      <c r="DH12" s="594"/>
      <c r="DI12" s="594"/>
      <c r="DJ12" s="594"/>
      <c r="DK12" s="594"/>
      <c r="DL12" s="594"/>
      <c r="DM12" s="594"/>
      <c r="DN12" s="594"/>
      <c r="DO12" s="594"/>
      <c r="DP12" s="595"/>
      <c r="DQ12" s="602">
        <v>26709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11419</v>
      </c>
      <c r="S13" s="594"/>
      <c r="T13" s="594"/>
      <c r="U13" s="594"/>
      <c r="V13" s="594"/>
      <c r="W13" s="594"/>
      <c r="X13" s="594"/>
      <c r="Y13" s="595"/>
      <c r="Z13" s="596">
        <v>0.1</v>
      </c>
      <c r="AA13" s="596"/>
      <c r="AB13" s="596"/>
      <c r="AC13" s="596"/>
      <c r="AD13" s="597">
        <v>11419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2540608</v>
      </c>
      <c r="BH13" s="594"/>
      <c r="BI13" s="594"/>
      <c r="BJ13" s="594"/>
      <c r="BK13" s="594"/>
      <c r="BL13" s="594"/>
      <c r="BM13" s="594"/>
      <c r="BN13" s="595"/>
      <c r="BO13" s="596">
        <v>47</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1346034</v>
      </c>
      <c r="CS13" s="594"/>
      <c r="CT13" s="594"/>
      <c r="CU13" s="594"/>
      <c r="CV13" s="594"/>
      <c r="CW13" s="594"/>
      <c r="CX13" s="594"/>
      <c r="CY13" s="595"/>
      <c r="CZ13" s="596">
        <v>13</v>
      </c>
      <c r="DA13" s="596"/>
      <c r="DB13" s="596"/>
      <c r="DC13" s="596"/>
      <c r="DD13" s="602">
        <v>498233</v>
      </c>
      <c r="DE13" s="594"/>
      <c r="DF13" s="594"/>
      <c r="DG13" s="594"/>
      <c r="DH13" s="594"/>
      <c r="DI13" s="594"/>
      <c r="DJ13" s="594"/>
      <c r="DK13" s="594"/>
      <c r="DL13" s="594"/>
      <c r="DM13" s="594"/>
      <c r="DN13" s="594"/>
      <c r="DO13" s="594"/>
      <c r="DP13" s="595"/>
      <c r="DQ13" s="602">
        <v>1200879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50258</v>
      </c>
      <c r="BH14" s="594"/>
      <c r="BI14" s="594"/>
      <c r="BJ14" s="594"/>
      <c r="BK14" s="594"/>
      <c r="BL14" s="594"/>
      <c r="BM14" s="594"/>
      <c r="BN14" s="595"/>
      <c r="BO14" s="596">
        <v>0.9</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500777</v>
      </c>
      <c r="CS14" s="594"/>
      <c r="CT14" s="594"/>
      <c r="CU14" s="594"/>
      <c r="CV14" s="594"/>
      <c r="CW14" s="594"/>
      <c r="CX14" s="594"/>
      <c r="CY14" s="595"/>
      <c r="CZ14" s="596">
        <v>4.9000000000000004</v>
      </c>
      <c r="DA14" s="596"/>
      <c r="DB14" s="596"/>
      <c r="DC14" s="596"/>
      <c r="DD14" s="602">
        <v>21427</v>
      </c>
      <c r="DE14" s="594"/>
      <c r="DF14" s="594"/>
      <c r="DG14" s="594"/>
      <c r="DH14" s="594"/>
      <c r="DI14" s="594"/>
      <c r="DJ14" s="594"/>
      <c r="DK14" s="594"/>
      <c r="DL14" s="594"/>
      <c r="DM14" s="594"/>
      <c r="DN14" s="594"/>
      <c r="DO14" s="594"/>
      <c r="DP14" s="595"/>
      <c r="DQ14" s="602">
        <v>485805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33077</v>
      </c>
      <c r="S15" s="594"/>
      <c r="T15" s="594"/>
      <c r="U15" s="594"/>
      <c r="V15" s="594"/>
      <c r="W15" s="594"/>
      <c r="X15" s="594"/>
      <c r="Y15" s="595"/>
      <c r="Z15" s="596">
        <v>0.3</v>
      </c>
      <c r="AA15" s="596"/>
      <c r="AB15" s="596"/>
      <c r="AC15" s="596"/>
      <c r="AD15" s="597">
        <v>33077</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189380</v>
      </c>
      <c r="BH15" s="594"/>
      <c r="BI15" s="594"/>
      <c r="BJ15" s="594"/>
      <c r="BK15" s="594"/>
      <c r="BL15" s="594"/>
      <c r="BM15" s="594"/>
      <c r="BN15" s="595"/>
      <c r="BO15" s="596">
        <v>3.5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1721407</v>
      </c>
      <c r="CS15" s="594"/>
      <c r="CT15" s="594"/>
      <c r="CU15" s="594"/>
      <c r="CV15" s="594"/>
      <c r="CW15" s="594"/>
      <c r="CX15" s="594"/>
      <c r="CY15" s="595"/>
      <c r="CZ15" s="596">
        <v>16.7</v>
      </c>
      <c r="DA15" s="596"/>
      <c r="DB15" s="596"/>
      <c r="DC15" s="596"/>
      <c r="DD15" s="602">
        <v>718246</v>
      </c>
      <c r="DE15" s="594"/>
      <c r="DF15" s="594"/>
      <c r="DG15" s="594"/>
      <c r="DH15" s="594"/>
      <c r="DI15" s="594"/>
      <c r="DJ15" s="594"/>
      <c r="DK15" s="594"/>
      <c r="DL15" s="594"/>
      <c r="DM15" s="594"/>
      <c r="DN15" s="594"/>
      <c r="DO15" s="594"/>
      <c r="DP15" s="595"/>
      <c r="DQ15" s="602">
        <v>1190343</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684174</v>
      </c>
      <c r="S16" s="594"/>
      <c r="T16" s="594"/>
      <c r="U16" s="594"/>
      <c r="V16" s="594"/>
      <c r="W16" s="594"/>
      <c r="X16" s="594"/>
      <c r="Y16" s="595"/>
      <c r="Z16" s="596">
        <v>6.1</v>
      </c>
      <c r="AA16" s="596"/>
      <c r="AB16" s="596"/>
      <c r="AC16" s="596"/>
      <c r="AD16" s="597">
        <v>592073</v>
      </c>
      <c r="AE16" s="597"/>
      <c r="AF16" s="597"/>
      <c r="AG16" s="597"/>
      <c r="AH16" s="597"/>
      <c r="AI16" s="597"/>
      <c r="AJ16" s="597"/>
      <c r="AK16" s="597"/>
      <c r="AL16" s="598">
        <v>9.6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592073</v>
      </c>
      <c r="S17" s="594"/>
      <c r="T17" s="594"/>
      <c r="U17" s="594"/>
      <c r="V17" s="594"/>
      <c r="W17" s="594"/>
      <c r="X17" s="594"/>
      <c r="Y17" s="595"/>
      <c r="Z17" s="596">
        <v>5.3</v>
      </c>
      <c r="AA17" s="596"/>
      <c r="AB17" s="596"/>
      <c r="AC17" s="596"/>
      <c r="AD17" s="597">
        <v>592073</v>
      </c>
      <c r="AE17" s="597"/>
      <c r="AF17" s="597"/>
      <c r="AG17" s="597"/>
      <c r="AH17" s="597"/>
      <c r="AI17" s="597"/>
      <c r="AJ17" s="597"/>
      <c r="AK17" s="597"/>
      <c r="AL17" s="598">
        <v>9.6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957849</v>
      </c>
      <c r="CS17" s="594"/>
      <c r="CT17" s="594"/>
      <c r="CU17" s="594"/>
      <c r="CV17" s="594"/>
      <c r="CW17" s="594"/>
      <c r="CX17" s="594"/>
      <c r="CY17" s="595"/>
      <c r="CZ17" s="596">
        <v>9.3000000000000007</v>
      </c>
      <c r="DA17" s="596"/>
      <c r="DB17" s="596"/>
      <c r="DC17" s="596"/>
      <c r="DD17" s="602" t="s">
        <v>220</v>
      </c>
      <c r="DE17" s="594"/>
      <c r="DF17" s="594"/>
      <c r="DG17" s="594"/>
      <c r="DH17" s="594"/>
      <c r="DI17" s="594"/>
      <c r="DJ17" s="594"/>
      <c r="DK17" s="594"/>
      <c r="DL17" s="594"/>
      <c r="DM17" s="594"/>
      <c r="DN17" s="594"/>
      <c r="DO17" s="594"/>
      <c r="DP17" s="595"/>
      <c r="DQ17" s="602">
        <v>955712</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92100</v>
      </c>
      <c r="S18" s="594"/>
      <c r="T18" s="594"/>
      <c r="U18" s="594"/>
      <c r="V18" s="594"/>
      <c r="W18" s="594"/>
      <c r="X18" s="594"/>
      <c r="Y18" s="595"/>
      <c r="Z18" s="596">
        <v>0.8</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455920</v>
      </c>
      <c r="BH19" s="594"/>
      <c r="BI19" s="594"/>
      <c r="BJ19" s="594"/>
      <c r="BK19" s="594"/>
      <c r="BL19" s="594"/>
      <c r="BM19" s="594"/>
      <c r="BN19" s="595"/>
      <c r="BO19" s="596">
        <v>8.4</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6662245</v>
      </c>
      <c r="S20" s="594"/>
      <c r="T20" s="594"/>
      <c r="U20" s="594"/>
      <c r="V20" s="594"/>
      <c r="W20" s="594"/>
      <c r="X20" s="594"/>
      <c r="Y20" s="595"/>
      <c r="Z20" s="596">
        <v>59.3</v>
      </c>
      <c r="AA20" s="596"/>
      <c r="AB20" s="596"/>
      <c r="AC20" s="596"/>
      <c r="AD20" s="597">
        <v>6114224</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455920</v>
      </c>
      <c r="BH20" s="594"/>
      <c r="BI20" s="594"/>
      <c r="BJ20" s="594"/>
      <c r="BK20" s="594"/>
      <c r="BL20" s="594"/>
      <c r="BM20" s="594"/>
      <c r="BN20" s="595"/>
      <c r="BO20" s="596">
        <v>8.4</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10314611</v>
      </c>
      <c r="CS20" s="594"/>
      <c r="CT20" s="594"/>
      <c r="CU20" s="594"/>
      <c r="CV20" s="594"/>
      <c r="CW20" s="594"/>
      <c r="CX20" s="594"/>
      <c r="CY20" s="595"/>
      <c r="CZ20" s="596">
        <v>100</v>
      </c>
      <c r="DA20" s="596"/>
      <c r="DB20" s="596"/>
      <c r="DC20" s="596"/>
      <c r="DD20" s="602">
        <v>1532225</v>
      </c>
      <c r="DE20" s="594"/>
      <c r="DF20" s="594"/>
      <c r="DG20" s="594"/>
      <c r="DH20" s="594"/>
      <c r="DI20" s="594"/>
      <c r="DJ20" s="594"/>
      <c r="DK20" s="594"/>
      <c r="DL20" s="594"/>
      <c r="DM20" s="594"/>
      <c r="DN20" s="594"/>
      <c r="DO20" s="594"/>
      <c r="DP20" s="595"/>
      <c r="DQ20" s="602">
        <v>7528204</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5628</v>
      </c>
      <c r="S21" s="594"/>
      <c r="T21" s="594"/>
      <c r="U21" s="594"/>
      <c r="V21" s="594"/>
      <c r="W21" s="594"/>
      <c r="X21" s="594"/>
      <c r="Y21" s="595"/>
      <c r="Z21" s="596">
        <v>0.1</v>
      </c>
      <c r="AA21" s="596"/>
      <c r="AB21" s="596"/>
      <c r="AC21" s="596"/>
      <c r="AD21" s="597">
        <v>5628</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174756</v>
      </c>
      <c r="S22" s="594"/>
      <c r="T22" s="594"/>
      <c r="U22" s="594"/>
      <c r="V22" s="594"/>
      <c r="W22" s="594"/>
      <c r="X22" s="594"/>
      <c r="Y22" s="595"/>
      <c r="Z22" s="596">
        <v>1.6</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91067</v>
      </c>
      <c r="S23" s="594"/>
      <c r="T23" s="594"/>
      <c r="U23" s="594"/>
      <c r="V23" s="594"/>
      <c r="W23" s="594"/>
      <c r="X23" s="594"/>
      <c r="Y23" s="595"/>
      <c r="Z23" s="596">
        <v>0.8</v>
      </c>
      <c r="AA23" s="596"/>
      <c r="AB23" s="596"/>
      <c r="AC23" s="596"/>
      <c r="AD23" s="597">
        <v>31232</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455920</v>
      </c>
      <c r="BH23" s="594"/>
      <c r="BI23" s="594"/>
      <c r="BJ23" s="594"/>
      <c r="BK23" s="594"/>
      <c r="BL23" s="594"/>
      <c r="BM23" s="594"/>
      <c r="BN23" s="595"/>
      <c r="BO23" s="596">
        <v>8.4</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39462</v>
      </c>
      <c r="S24" s="594"/>
      <c r="T24" s="594"/>
      <c r="U24" s="594"/>
      <c r="V24" s="594"/>
      <c r="W24" s="594"/>
      <c r="X24" s="594"/>
      <c r="Y24" s="595"/>
      <c r="Z24" s="596">
        <v>0.4</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4296944</v>
      </c>
      <c r="CS24" s="583"/>
      <c r="CT24" s="583"/>
      <c r="CU24" s="583"/>
      <c r="CV24" s="583"/>
      <c r="CW24" s="583"/>
      <c r="CX24" s="583"/>
      <c r="CY24" s="584"/>
      <c r="CZ24" s="620">
        <v>41.7</v>
      </c>
      <c r="DA24" s="621"/>
      <c r="DB24" s="621"/>
      <c r="DC24" s="622"/>
      <c r="DD24" s="619">
        <v>2848136</v>
      </c>
      <c r="DE24" s="583"/>
      <c r="DF24" s="583"/>
      <c r="DG24" s="583"/>
      <c r="DH24" s="583"/>
      <c r="DI24" s="583"/>
      <c r="DJ24" s="583"/>
      <c r="DK24" s="584"/>
      <c r="DL24" s="619">
        <v>2779464</v>
      </c>
      <c r="DM24" s="583"/>
      <c r="DN24" s="583"/>
      <c r="DO24" s="583"/>
      <c r="DP24" s="583"/>
      <c r="DQ24" s="583"/>
      <c r="DR24" s="583"/>
      <c r="DS24" s="583"/>
      <c r="DT24" s="583"/>
      <c r="DU24" s="583"/>
      <c r="DV24" s="584"/>
      <c r="DW24" s="587">
        <v>41.5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1195057</v>
      </c>
      <c r="S25" s="594"/>
      <c r="T25" s="594"/>
      <c r="U25" s="594"/>
      <c r="V25" s="594"/>
      <c r="W25" s="594"/>
      <c r="X25" s="594"/>
      <c r="Y25" s="595"/>
      <c r="Z25" s="596">
        <v>10.6</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1416443</v>
      </c>
      <c r="CS25" s="623"/>
      <c r="CT25" s="623"/>
      <c r="CU25" s="623"/>
      <c r="CV25" s="623"/>
      <c r="CW25" s="623"/>
      <c r="CX25" s="623"/>
      <c r="CY25" s="624"/>
      <c r="CZ25" s="631">
        <v>13.7</v>
      </c>
      <c r="DA25" s="632"/>
      <c r="DB25" s="632"/>
      <c r="DC25" s="633"/>
      <c r="DD25" s="602">
        <v>1321547</v>
      </c>
      <c r="DE25" s="623"/>
      <c r="DF25" s="623"/>
      <c r="DG25" s="623"/>
      <c r="DH25" s="623"/>
      <c r="DI25" s="623"/>
      <c r="DJ25" s="623"/>
      <c r="DK25" s="624"/>
      <c r="DL25" s="602">
        <v>1272556</v>
      </c>
      <c r="DM25" s="623"/>
      <c r="DN25" s="623"/>
      <c r="DO25" s="623"/>
      <c r="DP25" s="623"/>
      <c r="DQ25" s="623"/>
      <c r="DR25" s="623"/>
      <c r="DS25" s="623"/>
      <c r="DT25" s="623"/>
      <c r="DU25" s="623"/>
      <c r="DV25" s="624"/>
      <c r="DW25" s="598">
        <v>19</v>
      </c>
      <c r="DX25" s="625"/>
      <c r="DY25" s="625"/>
      <c r="DZ25" s="625"/>
      <c r="EA25" s="625"/>
      <c r="EB25" s="625"/>
      <c r="EC25" s="626"/>
    </row>
    <row r="26" spans="2:133" ht="11.25" customHeight="1">
      <c r="B26" s="627" t="s">
        <v>276</v>
      </c>
      <c r="C26" s="628"/>
      <c r="D26" s="628"/>
      <c r="E26" s="628"/>
      <c r="F26" s="628"/>
      <c r="G26" s="628"/>
      <c r="H26" s="628"/>
      <c r="I26" s="628"/>
      <c r="J26" s="628"/>
      <c r="K26" s="628"/>
      <c r="L26" s="628"/>
      <c r="M26" s="628"/>
      <c r="N26" s="628"/>
      <c r="O26" s="628"/>
      <c r="P26" s="628"/>
      <c r="Q26" s="629"/>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0"/>
      <c r="AR26" s="630"/>
      <c r="AS26" s="630"/>
      <c r="AT26" s="630"/>
      <c r="AU26" s="630"/>
      <c r="AV26" s="630"/>
      <c r="AW26" s="630"/>
      <c r="AX26" s="630"/>
      <c r="AY26" s="630"/>
      <c r="AZ26" s="630"/>
      <c r="BA26" s="630"/>
      <c r="BB26" s="630"/>
      <c r="BC26" s="630"/>
      <c r="BD26" s="630"/>
      <c r="BE26" s="630"/>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864368</v>
      </c>
      <c r="CS26" s="594"/>
      <c r="CT26" s="594"/>
      <c r="CU26" s="594"/>
      <c r="CV26" s="594"/>
      <c r="CW26" s="594"/>
      <c r="CX26" s="594"/>
      <c r="CY26" s="595"/>
      <c r="CZ26" s="631">
        <v>8.4</v>
      </c>
      <c r="DA26" s="632"/>
      <c r="DB26" s="632"/>
      <c r="DC26" s="633"/>
      <c r="DD26" s="602">
        <v>772889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667108</v>
      </c>
      <c r="S27" s="594"/>
      <c r="T27" s="594"/>
      <c r="U27" s="594"/>
      <c r="V27" s="594"/>
      <c r="W27" s="594"/>
      <c r="X27" s="594"/>
      <c r="Y27" s="595"/>
      <c r="Z27" s="596">
        <v>5.9</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5400842</v>
      </c>
      <c r="BH27" s="594"/>
      <c r="BI27" s="594"/>
      <c r="BJ27" s="594"/>
      <c r="BK27" s="594"/>
      <c r="BL27" s="594"/>
      <c r="BM27" s="594"/>
      <c r="BN27" s="595"/>
      <c r="BO27" s="596">
        <v>100</v>
      </c>
      <c r="BP27" s="596"/>
      <c r="BQ27" s="596"/>
      <c r="BR27" s="596"/>
      <c r="BS27" s="602">
        <v>51882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1922652</v>
      </c>
      <c r="CS27" s="623"/>
      <c r="CT27" s="623"/>
      <c r="CU27" s="623"/>
      <c r="CV27" s="623"/>
      <c r="CW27" s="623"/>
      <c r="CX27" s="623"/>
      <c r="CY27" s="624"/>
      <c r="CZ27" s="631">
        <v>18.600000000000001</v>
      </c>
      <c r="DA27" s="632"/>
      <c r="DB27" s="632"/>
      <c r="DC27" s="633"/>
      <c r="DD27" s="602">
        <v>570877</v>
      </c>
      <c r="DE27" s="623"/>
      <c r="DF27" s="623"/>
      <c r="DG27" s="623"/>
      <c r="DH27" s="623"/>
      <c r="DI27" s="623"/>
      <c r="DJ27" s="623"/>
      <c r="DK27" s="624"/>
      <c r="DL27" s="602">
        <v>551196</v>
      </c>
      <c r="DM27" s="623"/>
      <c r="DN27" s="623"/>
      <c r="DO27" s="623"/>
      <c r="DP27" s="623"/>
      <c r="DQ27" s="623"/>
      <c r="DR27" s="623"/>
      <c r="DS27" s="623"/>
      <c r="DT27" s="623"/>
      <c r="DU27" s="623"/>
      <c r="DV27" s="624"/>
      <c r="DW27" s="598">
        <v>8.1999999999999993</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111897</v>
      </c>
      <c r="S28" s="594"/>
      <c r="T28" s="594"/>
      <c r="U28" s="594"/>
      <c r="V28" s="594"/>
      <c r="W28" s="594"/>
      <c r="X28" s="594"/>
      <c r="Y28" s="595"/>
      <c r="Z28" s="596">
        <v>1</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957849</v>
      </c>
      <c r="CS28" s="594"/>
      <c r="CT28" s="594"/>
      <c r="CU28" s="594"/>
      <c r="CV28" s="594"/>
      <c r="CW28" s="594"/>
      <c r="CX28" s="594"/>
      <c r="CY28" s="595"/>
      <c r="CZ28" s="631">
        <v>9.3000000000000007</v>
      </c>
      <c r="DA28" s="632"/>
      <c r="DB28" s="632"/>
      <c r="DC28" s="633"/>
      <c r="DD28" s="602">
        <v>955712</v>
      </c>
      <c r="DE28" s="594"/>
      <c r="DF28" s="594"/>
      <c r="DG28" s="594"/>
      <c r="DH28" s="594"/>
      <c r="DI28" s="594"/>
      <c r="DJ28" s="594"/>
      <c r="DK28" s="595"/>
      <c r="DL28" s="602">
        <v>955712</v>
      </c>
      <c r="DM28" s="594"/>
      <c r="DN28" s="594"/>
      <c r="DO28" s="594"/>
      <c r="DP28" s="594"/>
      <c r="DQ28" s="594"/>
      <c r="DR28" s="594"/>
      <c r="DS28" s="594"/>
      <c r="DT28" s="594"/>
      <c r="DU28" s="594"/>
      <c r="DV28" s="595"/>
      <c r="DW28" s="598">
        <v>14.3</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1100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48" t="s">
        <v>287</v>
      </c>
      <c r="CE29" s="649"/>
      <c r="CF29" s="607" t="s">
        <v>288</v>
      </c>
      <c r="CG29" s="608"/>
      <c r="CH29" s="608"/>
      <c r="CI29" s="608"/>
      <c r="CJ29" s="608"/>
      <c r="CK29" s="608"/>
      <c r="CL29" s="608"/>
      <c r="CM29" s="608"/>
      <c r="CN29" s="608"/>
      <c r="CO29" s="608"/>
      <c r="CP29" s="608"/>
      <c r="CQ29" s="609"/>
      <c r="CR29" s="593">
        <v>957849</v>
      </c>
      <c r="CS29" s="623"/>
      <c r="CT29" s="623"/>
      <c r="CU29" s="623"/>
      <c r="CV29" s="623"/>
      <c r="CW29" s="623"/>
      <c r="CX29" s="623"/>
      <c r="CY29" s="624"/>
      <c r="CZ29" s="631">
        <v>9.3000000000000007</v>
      </c>
      <c r="DA29" s="632"/>
      <c r="DB29" s="632"/>
      <c r="DC29" s="633"/>
      <c r="DD29" s="602">
        <v>955712</v>
      </c>
      <c r="DE29" s="623"/>
      <c r="DF29" s="623"/>
      <c r="DG29" s="623"/>
      <c r="DH29" s="623"/>
      <c r="DI29" s="623"/>
      <c r="DJ29" s="623"/>
      <c r="DK29" s="624"/>
      <c r="DL29" s="602">
        <v>955712</v>
      </c>
      <c r="DM29" s="623"/>
      <c r="DN29" s="623"/>
      <c r="DO29" s="623"/>
      <c r="DP29" s="623"/>
      <c r="DQ29" s="623"/>
      <c r="DR29" s="623"/>
      <c r="DS29" s="623"/>
      <c r="DT29" s="623"/>
      <c r="DU29" s="623"/>
      <c r="DV29" s="624"/>
      <c r="DW29" s="598">
        <v>14.3</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791356</v>
      </c>
      <c r="S30" s="594"/>
      <c r="T30" s="594"/>
      <c r="U30" s="594"/>
      <c r="V30" s="594"/>
      <c r="W30" s="594"/>
      <c r="X30" s="594"/>
      <c r="Y30" s="595"/>
      <c r="Z30" s="596">
        <v>7</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7">
        <v>98.9</v>
      </c>
      <c r="BH30" s="658"/>
      <c r="BI30" s="658"/>
      <c r="BJ30" s="658"/>
      <c r="BK30" s="658"/>
      <c r="BL30" s="658"/>
      <c r="BM30" s="588">
        <v>94.9</v>
      </c>
      <c r="BN30" s="658"/>
      <c r="BO30" s="658"/>
      <c r="BP30" s="658"/>
      <c r="BQ30" s="659"/>
      <c r="BR30" s="657">
        <v>98.8</v>
      </c>
      <c r="BS30" s="658"/>
      <c r="BT30" s="658"/>
      <c r="BU30" s="658"/>
      <c r="BV30" s="658"/>
      <c r="BW30" s="658"/>
      <c r="BX30" s="588">
        <v>94.5</v>
      </c>
      <c r="BY30" s="658"/>
      <c r="BZ30" s="658"/>
      <c r="CA30" s="658"/>
      <c r="CB30" s="659"/>
      <c r="CD30" s="650"/>
      <c r="CE30" s="651"/>
      <c r="CF30" s="607" t="s">
        <v>292</v>
      </c>
      <c r="CG30" s="608"/>
      <c r="CH30" s="608"/>
      <c r="CI30" s="608"/>
      <c r="CJ30" s="608"/>
      <c r="CK30" s="608"/>
      <c r="CL30" s="608"/>
      <c r="CM30" s="608"/>
      <c r="CN30" s="608"/>
      <c r="CO30" s="608"/>
      <c r="CP30" s="608"/>
      <c r="CQ30" s="609"/>
      <c r="CR30" s="593">
        <v>854782</v>
      </c>
      <c r="CS30" s="594"/>
      <c r="CT30" s="594"/>
      <c r="CU30" s="594"/>
      <c r="CV30" s="594"/>
      <c r="CW30" s="594"/>
      <c r="CX30" s="594"/>
      <c r="CY30" s="595"/>
      <c r="CZ30" s="631">
        <v>8.3000000000000007</v>
      </c>
      <c r="DA30" s="632"/>
      <c r="DB30" s="632"/>
      <c r="DC30" s="633"/>
      <c r="DD30" s="602">
        <v>852976</v>
      </c>
      <c r="DE30" s="594"/>
      <c r="DF30" s="594"/>
      <c r="DG30" s="594"/>
      <c r="DH30" s="594"/>
      <c r="DI30" s="594"/>
      <c r="DJ30" s="594"/>
      <c r="DK30" s="595"/>
      <c r="DL30" s="602">
        <v>852976</v>
      </c>
      <c r="DM30" s="594"/>
      <c r="DN30" s="594"/>
      <c r="DO30" s="594"/>
      <c r="DP30" s="594"/>
      <c r="DQ30" s="594"/>
      <c r="DR30" s="594"/>
      <c r="DS30" s="594"/>
      <c r="DT30" s="594"/>
      <c r="DU30" s="594"/>
      <c r="DV30" s="595"/>
      <c r="DW30" s="598">
        <v>12.7</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584153</v>
      </c>
      <c r="S31" s="594"/>
      <c r="T31" s="594"/>
      <c r="U31" s="594"/>
      <c r="V31" s="594"/>
      <c r="W31" s="594"/>
      <c r="X31" s="594"/>
      <c r="Y31" s="595"/>
      <c r="Z31" s="596">
        <v>5.2</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54">
        <v>98.7</v>
      </c>
      <c r="BH31" s="623"/>
      <c r="BI31" s="623"/>
      <c r="BJ31" s="623"/>
      <c r="BK31" s="623"/>
      <c r="BL31" s="623"/>
      <c r="BM31" s="599">
        <v>94.1</v>
      </c>
      <c r="BN31" s="655"/>
      <c r="BO31" s="655"/>
      <c r="BP31" s="655"/>
      <c r="BQ31" s="656"/>
      <c r="BR31" s="654">
        <v>98.5</v>
      </c>
      <c r="BS31" s="623"/>
      <c r="BT31" s="623"/>
      <c r="BU31" s="623"/>
      <c r="BV31" s="623"/>
      <c r="BW31" s="623"/>
      <c r="BX31" s="599">
        <v>93.4</v>
      </c>
      <c r="BY31" s="655"/>
      <c r="BZ31" s="655"/>
      <c r="CA31" s="655"/>
      <c r="CB31" s="656"/>
      <c r="CD31" s="650"/>
      <c r="CE31" s="651"/>
      <c r="CF31" s="607" t="s">
        <v>296</v>
      </c>
      <c r="CG31" s="608"/>
      <c r="CH31" s="608"/>
      <c r="CI31" s="608"/>
      <c r="CJ31" s="608"/>
      <c r="CK31" s="608"/>
      <c r="CL31" s="608"/>
      <c r="CM31" s="608"/>
      <c r="CN31" s="608"/>
      <c r="CO31" s="608"/>
      <c r="CP31" s="608"/>
      <c r="CQ31" s="609"/>
      <c r="CR31" s="593">
        <v>103067</v>
      </c>
      <c r="CS31" s="623"/>
      <c r="CT31" s="623"/>
      <c r="CU31" s="623"/>
      <c r="CV31" s="623"/>
      <c r="CW31" s="623"/>
      <c r="CX31" s="623"/>
      <c r="CY31" s="624"/>
      <c r="CZ31" s="631">
        <v>1</v>
      </c>
      <c r="DA31" s="632"/>
      <c r="DB31" s="632"/>
      <c r="DC31" s="633"/>
      <c r="DD31" s="602">
        <v>102736</v>
      </c>
      <c r="DE31" s="623"/>
      <c r="DF31" s="623"/>
      <c r="DG31" s="623"/>
      <c r="DH31" s="623"/>
      <c r="DI31" s="623"/>
      <c r="DJ31" s="623"/>
      <c r="DK31" s="624"/>
      <c r="DL31" s="602">
        <v>102736</v>
      </c>
      <c r="DM31" s="623"/>
      <c r="DN31" s="623"/>
      <c r="DO31" s="623"/>
      <c r="DP31" s="623"/>
      <c r="DQ31" s="623"/>
      <c r="DR31" s="623"/>
      <c r="DS31" s="623"/>
      <c r="DT31" s="623"/>
      <c r="DU31" s="623"/>
      <c r="DV31" s="624"/>
      <c r="DW31" s="598">
        <v>1.5</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155148</v>
      </c>
      <c r="S32" s="594"/>
      <c r="T32" s="594"/>
      <c r="U32" s="594"/>
      <c r="V32" s="594"/>
      <c r="W32" s="594"/>
      <c r="X32" s="594"/>
      <c r="Y32" s="595"/>
      <c r="Z32" s="596">
        <v>1.4</v>
      </c>
      <c r="AA32" s="596"/>
      <c r="AB32" s="596"/>
      <c r="AC32" s="596"/>
      <c r="AD32" s="597">
        <v>309</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95.2</v>
      </c>
      <c r="BN32" s="661"/>
      <c r="BO32" s="661"/>
      <c r="BP32" s="661"/>
      <c r="BQ32" s="663"/>
      <c r="BR32" s="660">
        <v>98.9</v>
      </c>
      <c r="BS32" s="661"/>
      <c r="BT32" s="661"/>
      <c r="BU32" s="661"/>
      <c r="BV32" s="661"/>
      <c r="BW32" s="661"/>
      <c r="BX32" s="662">
        <v>95</v>
      </c>
      <c r="BY32" s="661"/>
      <c r="BZ32" s="661"/>
      <c r="CA32" s="661"/>
      <c r="CB32" s="663"/>
      <c r="CD32" s="652"/>
      <c r="CE32" s="653"/>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31" t="s">
        <v>220</v>
      </c>
      <c r="DA32" s="632"/>
      <c r="DB32" s="632"/>
      <c r="DC32" s="633"/>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747688</v>
      </c>
      <c r="S33" s="594"/>
      <c r="T33" s="594"/>
      <c r="U33" s="594"/>
      <c r="V33" s="594"/>
      <c r="W33" s="594"/>
      <c r="X33" s="594"/>
      <c r="Y33" s="595"/>
      <c r="Z33" s="596">
        <v>6.7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4485442</v>
      </c>
      <c r="CS33" s="623"/>
      <c r="CT33" s="623"/>
      <c r="CU33" s="623"/>
      <c r="CV33" s="623"/>
      <c r="CW33" s="623"/>
      <c r="CX33" s="623"/>
      <c r="CY33" s="624"/>
      <c r="CZ33" s="631">
        <v>43.5</v>
      </c>
      <c r="DA33" s="632"/>
      <c r="DB33" s="632"/>
      <c r="DC33" s="633"/>
      <c r="DD33" s="602">
        <v>3846054</v>
      </c>
      <c r="DE33" s="623"/>
      <c r="DF33" s="623"/>
      <c r="DG33" s="623"/>
      <c r="DH33" s="623"/>
      <c r="DI33" s="623"/>
      <c r="DJ33" s="623"/>
      <c r="DK33" s="624"/>
      <c r="DL33" s="602">
        <v>3340483</v>
      </c>
      <c r="DM33" s="623"/>
      <c r="DN33" s="623"/>
      <c r="DO33" s="623"/>
      <c r="DP33" s="623"/>
      <c r="DQ33" s="623"/>
      <c r="DR33" s="623"/>
      <c r="DS33" s="623"/>
      <c r="DT33" s="623"/>
      <c r="DU33" s="623"/>
      <c r="DV33" s="624"/>
      <c r="DW33" s="598">
        <v>49.9</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1723748</v>
      </c>
      <c r="CS34" s="594"/>
      <c r="CT34" s="594"/>
      <c r="CU34" s="594"/>
      <c r="CV34" s="594"/>
      <c r="CW34" s="594"/>
      <c r="CX34" s="594"/>
      <c r="CY34" s="595"/>
      <c r="CZ34" s="631">
        <v>16.7</v>
      </c>
      <c r="DA34" s="632"/>
      <c r="DB34" s="632"/>
      <c r="DC34" s="633"/>
      <c r="DD34" s="602">
        <v>1510351</v>
      </c>
      <c r="DE34" s="594"/>
      <c r="DF34" s="594"/>
      <c r="DG34" s="594"/>
      <c r="DH34" s="594"/>
      <c r="DI34" s="594"/>
      <c r="DJ34" s="594"/>
      <c r="DK34" s="595"/>
      <c r="DL34" s="602">
        <v>1380993</v>
      </c>
      <c r="DM34" s="594"/>
      <c r="DN34" s="594"/>
      <c r="DO34" s="594"/>
      <c r="DP34" s="594"/>
      <c r="DQ34" s="594"/>
      <c r="DR34" s="594"/>
      <c r="DS34" s="594"/>
      <c r="DT34" s="594"/>
      <c r="DU34" s="594"/>
      <c r="DV34" s="595"/>
      <c r="DW34" s="598">
        <v>20.6</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543688</v>
      </c>
      <c r="S35" s="594"/>
      <c r="T35" s="594"/>
      <c r="U35" s="594"/>
      <c r="V35" s="594"/>
      <c r="W35" s="594"/>
      <c r="X35" s="594"/>
      <c r="Y35" s="595"/>
      <c r="Z35" s="596">
        <v>4.8</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1467584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394676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43426</v>
      </c>
      <c r="CS35" s="623"/>
      <c r="CT35" s="623"/>
      <c r="CU35" s="623"/>
      <c r="CV35" s="623"/>
      <c r="CW35" s="623"/>
      <c r="CX35" s="623"/>
      <c r="CY35" s="624"/>
      <c r="CZ35" s="631">
        <v>0.4</v>
      </c>
      <c r="DA35" s="632"/>
      <c r="DB35" s="632"/>
      <c r="DC35" s="633"/>
      <c r="DD35" s="602">
        <v>41002</v>
      </c>
      <c r="DE35" s="623"/>
      <c r="DF35" s="623"/>
      <c r="DG35" s="623"/>
      <c r="DH35" s="623"/>
      <c r="DI35" s="623"/>
      <c r="DJ35" s="623"/>
      <c r="DK35" s="624"/>
      <c r="DL35" s="602">
        <v>41002</v>
      </c>
      <c r="DM35" s="623"/>
      <c r="DN35" s="623"/>
      <c r="DO35" s="623"/>
      <c r="DP35" s="623"/>
      <c r="DQ35" s="623"/>
      <c r="DR35" s="623"/>
      <c r="DS35" s="623"/>
      <c r="DT35" s="623"/>
      <c r="DU35" s="623"/>
      <c r="DV35" s="624"/>
      <c r="DW35" s="598">
        <v>0.6</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11226665</v>
      </c>
      <c r="S36" s="666"/>
      <c r="T36" s="666"/>
      <c r="U36" s="666"/>
      <c r="V36" s="666"/>
      <c r="W36" s="666"/>
      <c r="X36" s="666"/>
      <c r="Y36" s="667"/>
      <c r="Z36" s="668">
        <v>100</v>
      </c>
      <c r="AA36" s="668"/>
      <c r="AB36" s="668"/>
      <c r="AC36" s="668"/>
      <c r="AD36" s="669">
        <v>6151393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555653</v>
      </c>
      <c r="BA36" s="594"/>
      <c r="BB36" s="594"/>
      <c r="BC36" s="594"/>
      <c r="BD36" s="623"/>
      <c r="BE36" s="623"/>
      <c r="BF36" s="656"/>
      <c r="BG36" s="607" t="s">
        <v>312</v>
      </c>
      <c r="BH36" s="608"/>
      <c r="BI36" s="608"/>
      <c r="BJ36" s="608"/>
      <c r="BK36" s="608"/>
      <c r="BL36" s="608"/>
      <c r="BM36" s="608"/>
      <c r="BN36" s="608"/>
      <c r="BO36" s="608"/>
      <c r="BP36" s="608"/>
      <c r="BQ36" s="608"/>
      <c r="BR36" s="608"/>
      <c r="BS36" s="608"/>
      <c r="BT36" s="608"/>
      <c r="BU36" s="609"/>
      <c r="BV36" s="593">
        <v>301700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1062788</v>
      </c>
      <c r="CS36" s="594"/>
      <c r="CT36" s="594"/>
      <c r="CU36" s="594"/>
      <c r="CV36" s="594"/>
      <c r="CW36" s="594"/>
      <c r="CX36" s="594"/>
      <c r="CY36" s="595"/>
      <c r="CZ36" s="631">
        <v>10.3</v>
      </c>
      <c r="DA36" s="632"/>
      <c r="DB36" s="632"/>
      <c r="DC36" s="633"/>
      <c r="DD36" s="602">
        <v>892205</v>
      </c>
      <c r="DE36" s="594"/>
      <c r="DF36" s="594"/>
      <c r="DG36" s="594"/>
      <c r="DH36" s="594"/>
      <c r="DI36" s="594"/>
      <c r="DJ36" s="594"/>
      <c r="DK36" s="595"/>
      <c r="DL36" s="602">
        <v>829599</v>
      </c>
      <c r="DM36" s="594"/>
      <c r="DN36" s="594"/>
      <c r="DO36" s="594"/>
      <c r="DP36" s="594"/>
      <c r="DQ36" s="594"/>
      <c r="DR36" s="594"/>
      <c r="DS36" s="594"/>
      <c r="DT36" s="594"/>
      <c r="DU36" s="594"/>
      <c r="DV36" s="595"/>
      <c r="DW36" s="598">
        <v>12.4</v>
      </c>
      <c r="DX36" s="625"/>
      <c r="DY36" s="625"/>
      <c r="DZ36" s="625"/>
      <c r="EA36" s="625"/>
      <c r="EB36" s="625"/>
      <c r="EC36" s="626"/>
    </row>
    <row r="37" spans="2:133" ht="11.25" customHeight="1">
      <c r="AQ37" s="672" t="s">
        <v>314</v>
      </c>
      <c r="AR37" s="673"/>
      <c r="AS37" s="673"/>
      <c r="AT37" s="673"/>
      <c r="AU37" s="673"/>
      <c r="AV37" s="673"/>
      <c r="AW37" s="673"/>
      <c r="AX37" s="673"/>
      <c r="AY37" s="674"/>
      <c r="AZ37" s="593">
        <v>6146</v>
      </c>
      <c r="BA37" s="594"/>
      <c r="BB37" s="594"/>
      <c r="BC37" s="594"/>
      <c r="BD37" s="623"/>
      <c r="BE37" s="623"/>
      <c r="BF37" s="656"/>
      <c r="BG37" s="607" t="s">
        <v>315</v>
      </c>
      <c r="BH37" s="608"/>
      <c r="BI37" s="608"/>
      <c r="BJ37" s="608"/>
      <c r="BK37" s="608"/>
      <c r="BL37" s="608"/>
      <c r="BM37" s="608"/>
      <c r="BN37" s="608"/>
      <c r="BO37" s="608"/>
      <c r="BP37" s="608"/>
      <c r="BQ37" s="608"/>
      <c r="BR37" s="608"/>
      <c r="BS37" s="608"/>
      <c r="BT37" s="608"/>
      <c r="BU37" s="609"/>
      <c r="BV37" s="593">
        <v>5222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199210</v>
      </c>
      <c r="CS37" s="623"/>
      <c r="CT37" s="623"/>
      <c r="CU37" s="623"/>
      <c r="CV37" s="623"/>
      <c r="CW37" s="623"/>
      <c r="CX37" s="623"/>
      <c r="CY37" s="624"/>
      <c r="CZ37" s="631">
        <v>1.9</v>
      </c>
      <c r="DA37" s="632"/>
      <c r="DB37" s="632"/>
      <c r="DC37" s="633"/>
      <c r="DD37" s="602">
        <v>199210</v>
      </c>
      <c r="DE37" s="623"/>
      <c r="DF37" s="623"/>
      <c r="DG37" s="623"/>
      <c r="DH37" s="623"/>
      <c r="DI37" s="623"/>
      <c r="DJ37" s="623"/>
      <c r="DK37" s="624"/>
      <c r="DL37" s="602">
        <v>199210</v>
      </c>
      <c r="DM37" s="623"/>
      <c r="DN37" s="623"/>
      <c r="DO37" s="623"/>
      <c r="DP37" s="623"/>
      <c r="DQ37" s="623"/>
      <c r="DR37" s="623"/>
      <c r="DS37" s="623"/>
      <c r="DT37" s="623"/>
      <c r="DU37" s="623"/>
      <c r="DV37" s="624"/>
      <c r="DW37" s="598">
        <v>3</v>
      </c>
      <c r="DX37" s="625"/>
      <c r="DY37" s="625"/>
      <c r="DZ37" s="625"/>
      <c r="EA37" s="625"/>
      <c r="EB37" s="625"/>
      <c r="EC37" s="626"/>
    </row>
    <row r="38" spans="2:133" ht="11.25" customHeight="1">
      <c r="AQ38" s="672" t="s">
        <v>317</v>
      </c>
      <c r="AR38" s="673"/>
      <c r="AS38" s="673"/>
      <c r="AT38" s="673"/>
      <c r="AU38" s="673"/>
      <c r="AV38" s="673"/>
      <c r="AW38" s="673"/>
      <c r="AX38" s="673"/>
      <c r="AY38" s="674"/>
      <c r="AZ38" s="593" t="s">
        <v>318</v>
      </c>
      <c r="BA38" s="594"/>
      <c r="BB38" s="594"/>
      <c r="BC38" s="594"/>
      <c r="BD38" s="623"/>
      <c r="BE38" s="623"/>
      <c r="BF38" s="656"/>
      <c r="BG38" s="607" t="s">
        <v>319</v>
      </c>
      <c r="BH38" s="608"/>
      <c r="BI38" s="608"/>
      <c r="BJ38" s="608"/>
      <c r="BK38" s="608"/>
      <c r="BL38" s="608"/>
      <c r="BM38" s="608"/>
      <c r="BN38" s="608"/>
      <c r="BO38" s="608"/>
      <c r="BP38" s="608"/>
      <c r="BQ38" s="608"/>
      <c r="BR38" s="608"/>
      <c r="BS38" s="608"/>
      <c r="BT38" s="608"/>
      <c r="BU38" s="609"/>
      <c r="BV38" s="593">
        <v>8900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1452927</v>
      </c>
      <c r="CS38" s="594"/>
      <c r="CT38" s="594"/>
      <c r="CU38" s="594"/>
      <c r="CV38" s="594"/>
      <c r="CW38" s="594"/>
      <c r="CX38" s="594"/>
      <c r="CY38" s="595"/>
      <c r="CZ38" s="631">
        <v>14.1</v>
      </c>
      <c r="DA38" s="632"/>
      <c r="DB38" s="632"/>
      <c r="DC38" s="633"/>
      <c r="DD38" s="602">
        <v>1302496</v>
      </c>
      <c r="DE38" s="594"/>
      <c r="DF38" s="594"/>
      <c r="DG38" s="594"/>
      <c r="DH38" s="594"/>
      <c r="DI38" s="594"/>
      <c r="DJ38" s="594"/>
      <c r="DK38" s="595"/>
      <c r="DL38" s="602">
        <v>1088889</v>
      </c>
      <c r="DM38" s="594"/>
      <c r="DN38" s="594"/>
      <c r="DO38" s="594"/>
      <c r="DP38" s="594"/>
      <c r="DQ38" s="594"/>
      <c r="DR38" s="594"/>
      <c r="DS38" s="594"/>
      <c r="DT38" s="594"/>
      <c r="DU38" s="594"/>
      <c r="DV38" s="595"/>
      <c r="DW38" s="598">
        <v>16.3</v>
      </c>
      <c r="DX38" s="625"/>
      <c r="DY38" s="625"/>
      <c r="DZ38" s="625"/>
      <c r="EA38" s="625"/>
      <c r="EB38" s="625"/>
      <c r="EC38" s="626"/>
    </row>
    <row r="39" spans="2:133" ht="11.25" customHeight="1">
      <c r="AQ39" s="672" t="s">
        <v>321</v>
      </c>
      <c r="AR39" s="673"/>
      <c r="AS39" s="673"/>
      <c r="AT39" s="673"/>
      <c r="AU39" s="673"/>
      <c r="AV39" s="673"/>
      <c r="AW39" s="673"/>
      <c r="AX39" s="673"/>
      <c r="AY39" s="674"/>
      <c r="AZ39" s="593" t="s">
        <v>318</v>
      </c>
      <c r="BA39" s="594"/>
      <c r="BB39" s="594"/>
      <c r="BC39" s="594"/>
      <c r="BD39" s="623"/>
      <c r="BE39" s="623"/>
      <c r="BF39" s="656"/>
      <c r="BG39" s="675" t="s">
        <v>322</v>
      </c>
      <c r="BH39" s="676"/>
      <c r="BI39" s="676"/>
      <c r="BJ39" s="676"/>
      <c r="BK39" s="676"/>
      <c r="BL39" s="187"/>
      <c r="BM39" s="608" t="s">
        <v>323</v>
      </c>
      <c r="BN39" s="608"/>
      <c r="BO39" s="608"/>
      <c r="BP39" s="608"/>
      <c r="BQ39" s="608"/>
      <c r="BR39" s="608"/>
      <c r="BS39" s="608"/>
      <c r="BT39" s="608"/>
      <c r="BU39" s="609"/>
      <c r="BV39" s="593">
        <v>89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128553</v>
      </c>
      <c r="CS39" s="623"/>
      <c r="CT39" s="623"/>
      <c r="CU39" s="623"/>
      <c r="CV39" s="623"/>
      <c r="CW39" s="623"/>
      <c r="CX39" s="623"/>
      <c r="CY39" s="624"/>
      <c r="CZ39" s="631">
        <v>1.2</v>
      </c>
      <c r="DA39" s="632"/>
      <c r="DB39" s="632"/>
      <c r="DC39" s="633"/>
      <c r="DD39" s="602">
        <v>100000</v>
      </c>
      <c r="DE39" s="623"/>
      <c r="DF39" s="623"/>
      <c r="DG39" s="623"/>
      <c r="DH39" s="623"/>
      <c r="DI39" s="623"/>
      <c r="DJ39" s="623"/>
      <c r="DK39" s="624"/>
      <c r="DL39" s="602" t="s">
        <v>318</v>
      </c>
      <c r="DM39" s="623"/>
      <c r="DN39" s="623"/>
      <c r="DO39" s="623"/>
      <c r="DP39" s="623"/>
      <c r="DQ39" s="623"/>
      <c r="DR39" s="623"/>
      <c r="DS39" s="623"/>
      <c r="DT39" s="623"/>
      <c r="DU39" s="623"/>
      <c r="DV39" s="624"/>
      <c r="DW39" s="598" t="s">
        <v>318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248480</v>
      </c>
      <c r="BA40" s="594"/>
      <c r="BB40" s="594"/>
      <c r="BC40" s="594"/>
      <c r="BD40" s="623"/>
      <c r="BE40" s="623"/>
      <c r="BF40" s="656"/>
      <c r="BG40" s="675"/>
      <c r="BH40" s="676"/>
      <c r="BI40" s="676"/>
      <c r="BJ40" s="676"/>
      <c r="BK40" s="676"/>
      <c r="BL40" s="187"/>
      <c r="BM40" s="608" t="s">
        <v>326</v>
      </c>
      <c r="BN40" s="608"/>
      <c r="BO40" s="608"/>
      <c r="BP40" s="608"/>
      <c r="BQ40" s="608"/>
      <c r="BR40" s="608"/>
      <c r="BS40" s="608"/>
      <c r="BT40" s="608"/>
      <c r="BU40" s="609"/>
      <c r="BV40" s="593">
        <v>94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74000</v>
      </c>
      <c r="CS40" s="594"/>
      <c r="CT40" s="594"/>
      <c r="CU40" s="594"/>
      <c r="CV40" s="594"/>
      <c r="CW40" s="594"/>
      <c r="CX40" s="594"/>
      <c r="CY40" s="595"/>
      <c r="CZ40" s="631">
        <v>0.7</v>
      </c>
      <c r="DA40" s="632"/>
      <c r="DB40" s="632"/>
      <c r="DC40" s="633"/>
      <c r="DD40" s="602" t="s">
        <v>318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657305</v>
      </c>
      <c r="BA41" s="666"/>
      <c r="BB41" s="666"/>
      <c r="BC41" s="666"/>
      <c r="BD41" s="661"/>
      <c r="BE41" s="661"/>
      <c r="BF41" s="663"/>
      <c r="BG41" s="677"/>
      <c r="BH41" s="678"/>
      <c r="BI41" s="678"/>
      <c r="BJ41" s="678"/>
      <c r="BK41" s="678"/>
      <c r="BL41" s="189"/>
      <c r="BM41" s="614" t="s">
        <v>329</v>
      </c>
      <c r="BN41" s="614"/>
      <c r="BO41" s="614"/>
      <c r="BP41" s="614"/>
      <c r="BQ41" s="614"/>
      <c r="BR41" s="614"/>
      <c r="BS41" s="614"/>
      <c r="BT41" s="614"/>
      <c r="BU41" s="615"/>
      <c r="BV41" s="665">
        <v>301</v>
      </c>
      <c r="BW41" s="666"/>
      <c r="BX41" s="666"/>
      <c r="BY41" s="666"/>
      <c r="BZ41" s="666"/>
      <c r="CA41" s="666"/>
      <c r="CB41" s="679"/>
      <c r="CD41" s="607" t="s">
        <v>330</v>
      </c>
      <c r="CE41" s="608"/>
      <c r="CF41" s="608"/>
      <c r="CG41" s="608"/>
      <c r="CH41" s="608"/>
      <c r="CI41" s="608"/>
      <c r="CJ41" s="608"/>
      <c r="CK41" s="608"/>
      <c r="CL41" s="608"/>
      <c r="CM41" s="608"/>
      <c r="CN41" s="608"/>
      <c r="CO41" s="608"/>
      <c r="CP41" s="608"/>
      <c r="CQ41" s="609"/>
      <c r="CR41" s="593" t="s">
        <v>331</v>
      </c>
      <c r="CS41" s="623"/>
      <c r="CT41" s="623"/>
      <c r="CU41" s="623"/>
      <c r="CV41" s="623"/>
      <c r="CW41" s="623"/>
      <c r="CX41" s="623"/>
      <c r="CY41" s="624"/>
      <c r="CZ41" s="631" t="s">
        <v>331</v>
      </c>
      <c r="DA41" s="632"/>
      <c r="DB41" s="632"/>
      <c r="DC41" s="633"/>
      <c r="DD41" s="602" t="s">
        <v>331</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1532225</v>
      </c>
      <c r="CS42" s="594"/>
      <c r="CT42" s="594"/>
      <c r="CU42" s="594"/>
      <c r="CV42" s="594"/>
      <c r="CW42" s="594"/>
      <c r="CX42" s="594"/>
      <c r="CY42" s="595"/>
      <c r="CZ42" s="631">
        <v>14.9</v>
      </c>
      <c r="DA42" s="686"/>
      <c r="DB42" s="686"/>
      <c r="DC42" s="687"/>
      <c r="DD42" s="602">
        <v>834014</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54199</v>
      </c>
      <c r="CS43" s="623"/>
      <c r="CT43" s="623"/>
      <c r="CU43" s="623"/>
      <c r="CV43" s="623"/>
      <c r="CW43" s="623"/>
      <c r="CX43" s="623"/>
      <c r="CY43" s="624"/>
      <c r="CZ43" s="631">
        <v>0.5</v>
      </c>
      <c r="DA43" s="632"/>
      <c r="DB43" s="632"/>
      <c r="DC43" s="633"/>
      <c r="DD43" s="602">
        <v>54199</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1532225</v>
      </c>
      <c r="CS44" s="594"/>
      <c r="CT44" s="594"/>
      <c r="CU44" s="594"/>
      <c r="CV44" s="594"/>
      <c r="CW44" s="594"/>
      <c r="CX44" s="594"/>
      <c r="CY44" s="595"/>
      <c r="CZ44" s="631">
        <v>14.9</v>
      </c>
      <c r="DA44" s="686"/>
      <c r="DB44" s="686"/>
      <c r="DC44" s="687"/>
      <c r="DD44" s="602">
        <v>834014</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338</v>
      </c>
      <c r="CG45" s="591"/>
      <c r="CH45" s="591"/>
      <c r="CI45" s="591"/>
      <c r="CJ45" s="591"/>
      <c r="CK45" s="591"/>
      <c r="CL45" s="591"/>
      <c r="CM45" s="591"/>
      <c r="CN45" s="591"/>
      <c r="CO45" s="591"/>
      <c r="CP45" s="591"/>
      <c r="CQ45" s="592"/>
      <c r="CR45" s="593">
        <v>512111</v>
      </c>
      <c r="CS45" s="623"/>
      <c r="CT45" s="623"/>
      <c r="CU45" s="623"/>
      <c r="CV45" s="623"/>
      <c r="CW45" s="623"/>
      <c r="CX45" s="623"/>
      <c r="CY45" s="624"/>
      <c r="CZ45" s="631">
        <v>5</v>
      </c>
      <c r="DA45" s="632"/>
      <c r="DB45" s="632"/>
      <c r="DC45" s="633"/>
      <c r="DD45" s="602">
        <v>58992</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339</v>
      </c>
      <c r="CG46" s="591"/>
      <c r="CH46" s="591"/>
      <c r="CI46" s="591"/>
      <c r="CJ46" s="591"/>
      <c r="CK46" s="591"/>
      <c r="CL46" s="591"/>
      <c r="CM46" s="591"/>
      <c r="CN46" s="591"/>
      <c r="CO46" s="591"/>
      <c r="CP46" s="591"/>
      <c r="CQ46" s="592"/>
      <c r="CR46" s="593">
        <v>1010433</v>
      </c>
      <c r="CS46" s="594"/>
      <c r="CT46" s="594"/>
      <c r="CU46" s="594"/>
      <c r="CV46" s="594"/>
      <c r="CW46" s="594"/>
      <c r="CX46" s="594"/>
      <c r="CY46" s="595"/>
      <c r="CZ46" s="631">
        <v>9.8000000000000007</v>
      </c>
      <c r="DA46" s="686"/>
      <c r="DB46" s="686"/>
      <c r="DC46" s="687"/>
      <c r="DD46" s="602">
        <v>774102</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340</v>
      </c>
      <c r="CG47" s="591"/>
      <c r="CH47" s="591"/>
      <c r="CI47" s="591"/>
      <c r="CJ47" s="591"/>
      <c r="CK47" s="591"/>
      <c r="CL47" s="591"/>
      <c r="CM47" s="591"/>
      <c r="CN47" s="591"/>
      <c r="CO47" s="591"/>
      <c r="CP47" s="591"/>
      <c r="CQ47" s="592"/>
      <c r="CR47" s="593" t="s">
        <v>318</v>
      </c>
      <c r="CS47" s="623"/>
      <c r="CT47" s="623"/>
      <c r="CU47" s="623"/>
      <c r="CV47" s="623"/>
      <c r="CW47" s="623"/>
      <c r="CX47" s="623"/>
      <c r="CY47" s="624"/>
      <c r="CZ47" s="631" t="s">
        <v>318</v>
      </c>
      <c r="DA47" s="632"/>
      <c r="DB47" s="632"/>
      <c r="DC47" s="633"/>
      <c r="DD47" s="602" t="s">
        <v>318</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31" t="s">
        <v>318</v>
      </c>
      <c r="DA48" s="686"/>
      <c r="DB48" s="686"/>
      <c r="DC48" s="687"/>
      <c r="DD48" s="602" t="s">
        <v>318</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342</v>
      </c>
      <c r="CE49" s="637"/>
      <c r="CF49" s="637"/>
      <c r="CG49" s="637"/>
      <c r="CH49" s="637"/>
      <c r="CI49" s="637"/>
      <c r="CJ49" s="637"/>
      <c r="CK49" s="637"/>
      <c r="CL49" s="637"/>
      <c r="CM49" s="637"/>
      <c r="CN49" s="637"/>
      <c r="CO49" s="637"/>
      <c r="CP49" s="637"/>
      <c r="CQ49" s="638"/>
      <c r="CR49" s="665">
        <v>10314611</v>
      </c>
      <c r="CS49" s="661"/>
      <c r="CT49" s="661"/>
      <c r="CU49" s="661"/>
      <c r="CV49" s="661"/>
      <c r="CW49" s="661"/>
      <c r="CX49" s="661"/>
      <c r="CY49" s="688"/>
      <c r="CZ49" s="689">
        <v>100</v>
      </c>
      <c r="DA49" s="690"/>
      <c r="DB49" s="690"/>
      <c r="DC49" s="691"/>
      <c r="DD49" s="692">
        <v>7528204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W1" zoomScale="70" zoomScaleNormal="25" zoomScaleSheetLayoutView="70" workbookViewId="0">
      <selection activeCell="CH8" sqref="CH8:CL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11235</v>
      </c>
      <c r="R7" s="723"/>
      <c r="S7" s="723"/>
      <c r="T7" s="723"/>
      <c r="U7" s="723"/>
      <c r="V7" s="723">
        <v>10323</v>
      </c>
      <c r="W7" s="723"/>
      <c r="X7" s="723"/>
      <c r="Y7" s="723"/>
      <c r="Z7" s="723"/>
      <c r="AA7" s="723">
        <v>912</v>
      </c>
      <c r="AB7" s="723"/>
      <c r="AC7" s="723"/>
      <c r="AD7" s="723"/>
      <c r="AE7" s="724"/>
      <c r="AF7" s="725">
        <v>751</v>
      </c>
      <c r="AG7" s="726"/>
      <c r="AH7" s="726"/>
      <c r="AI7" s="726"/>
      <c r="AJ7" s="727"/>
      <c r="AK7" s="762">
        <v>791</v>
      </c>
      <c r="AL7" s="763"/>
      <c r="AM7" s="763"/>
      <c r="AN7" s="763"/>
      <c r="AO7" s="763"/>
      <c r="AP7" s="763">
        <v>8264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0</v>
      </c>
      <c r="CI7" s="760"/>
      <c r="CJ7" s="760"/>
      <c r="CK7" s="760"/>
      <c r="CL7" s="761"/>
      <c r="CM7" s="759">
        <v>340</v>
      </c>
      <c r="CN7" s="760"/>
      <c r="CO7" s="760"/>
      <c r="CP7" s="760"/>
      <c r="CQ7" s="761"/>
      <c r="CR7" s="759">
        <v>326</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-9</v>
      </c>
      <c r="R8" s="747"/>
      <c r="S8" s="747"/>
      <c r="T8" s="747"/>
      <c r="U8" s="747"/>
      <c r="V8" s="747">
        <v>-9</v>
      </c>
      <c r="W8" s="747"/>
      <c r="X8" s="747"/>
      <c r="Y8" s="747"/>
      <c r="Z8" s="747"/>
      <c r="AA8" s="747">
        <v>0</v>
      </c>
      <c r="AB8" s="747"/>
      <c r="AC8" s="747"/>
      <c r="AD8" s="747"/>
      <c r="AE8" s="748"/>
      <c r="AF8" s="749" t="s">
        <v>367</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91</v>
      </c>
      <c r="CI8" s="770"/>
      <c r="CJ8" s="770"/>
      <c r="CK8" s="770"/>
      <c r="CL8" s="771"/>
      <c r="CM8" s="769">
        <v>4288</v>
      </c>
      <c r="CN8" s="770"/>
      <c r="CO8" s="770"/>
      <c r="CP8" s="770"/>
      <c r="CQ8" s="771"/>
      <c r="CR8" s="769">
        <v>2</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0</v>
      </c>
      <c r="CI9" s="770"/>
      <c r="CJ9" s="770"/>
      <c r="CK9" s="770"/>
      <c r="CL9" s="771"/>
      <c r="CM9" s="769">
        <v>109</v>
      </c>
      <c r="CN9" s="770"/>
      <c r="CO9" s="770"/>
      <c r="CP9" s="770"/>
      <c r="CQ9" s="771"/>
      <c r="CR9" s="769">
        <v>1</v>
      </c>
      <c r="CS9" s="770"/>
      <c r="CT9" s="770"/>
      <c r="CU9" s="770"/>
      <c r="CV9" s="771"/>
      <c r="CW9" s="769">
        <v>11</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540</v>
      </c>
      <c r="BT10" s="757"/>
      <c r="BU10" s="757"/>
      <c r="BV10" s="757"/>
      <c r="BW10" s="757"/>
      <c r="BX10" s="757"/>
      <c r="BY10" s="757"/>
      <c r="BZ10" s="757"/>
      <c r="CA10" s="757"/>
      <c r="CB10" s="757"/>
      <c r="CC10" s="757"/>
      <c r="CD10" s="757"/>
      <c r="CE10" s="757"/>
      <c r="CF10" s="757"/>
      <c r="CG10" s="758"/>
      <c r="CH10" s="769">
        <v>0</v>
      </c>
      <c r="CI10" s="770"/>
      <c r="CJ10" s="770"/>
      <c r="CK10" s="770"/>
      <c r="CL10" s="771"/>
      <c r="CM10" s="769">
        <v>37</v>
      </c>
      <c r="CN10" s="770"/>
      <c r="CO10" s="770"/>
      <c r="CP10" s="770"/>
      <c r="CQ10" s="771"/>
      <c r="CR10" s="769">
        <v>2</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11227</v>
      </c>
      <c r="R23" s="782"/>
      <c r="S23" s="782"/>
      <c r="T23" s="782"/>
      <c r="U23" s="782"/>
      <c r="V23" s="782">
        <v>10315</v>
      </c>
      <c r="W23" s="782"/>
      <c r="X23" s="782"/>
      <c r="Y23" s="782"/>
      <c r="Z23" s="782"/>
      <c r="AA23" s="782">
        <v>912</v>
      </c>
      <c r="AB23" s="782"/>
      <c r="AC23" s="782"/>
      <c r="AD23" s="782"/>
      <c r="AE23" s="783"/>
      <c r="AF23" s="784">
        <v>751</v>
      </c>
      <c r="AG23" s="782"/>
      <c r="AH23" s="782"/>
      <c r="AI23" s="782"/>
      <c r="AJ23" s="785"/>
      <c r="AK23" s="786"/>
      <c r="AL23" s="787"/>
      <c r="AM23" s="787"/>
      <c r="AN23" s="787"/>
      <c r="AO23" s="787"/>
      <c r="AP23" s="782">
        <v>8264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4491</v>
      </c>
      <c r="R28" s="811"/>
      <c r="S28" s="811"/>
      <c r="T28" s="811"/>
      <c r="U28" s="811"/>
      <c r="V28" s="811">
        <v>4096</v>
      </c>
      <c r="W28" s="811"/>
      <c r="X28" s="811"/>
      <c r="Y28" s="811"/>
      <c r="Z28" s="811"/>
      <c r="AA28" s="811">
        <v>395</v>
      </c>
      <c r="AB28" s="811"/>
      <c r="AC28" s="811"/>
      <c r="AD28" s="811"/>
      <c r="AE28" s="812"/>
      <c r="AF28" s="813">
        <v>395</v>
      </c>
      <c r="AG28" s="811"/>
      <c r="AH28" s="811"/>
      <c r="AI28" s="811"/>
      <c r="AJ28" s="814"/>
      <c r="AK28" s="815">
        <v>593</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1992</v>
      </c>
      <c r="R29" s="747"/>
      <c r="S29" s="747"/>
      <c r="T29" s="747"/>
      <c r="U29" s="747"/>
      <c r="V29" s="747">
        <v>1938</v>
      </c>
      <c r="W29" s="747"/>
      <c r="X29" s="747"/>
      <c r="Y29" s="747"/>
      <c r="Z29" s="747"/>
      <c r="AA29" s="747">
        <v>54</v>
      </c>
      <c r="AB29" s="747"/>
      <c r="AC29" s="747"/>
      <c r="AD29" s="747"/>
      <c r="AE29" s="748"/>
      <c r="AF29" s="749">
        <v>54</v>
      </c>
      <c r="AG29" s="750"/>
      <c r="AH29" s="750"/>
      <c r="AI29" s="750"/>
      <c r="AJ29" s="751"/>
      <c r="AK29" s="818">
        <v>356</v>
      </c>
      <c r="AL29" s="819"/>
      <c r="AM29" s="819"/>
      <c r="AN29" s="819"/>
      <c r="AO29" s="819"/>
      <c r="AP29" s="819">
        <v>3</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351</v>
      </c>
      <c r="R30" s="747"/>
      <c r="S30" s="747"/>
      <c r="T30" s="747"/>
      <c r="U30" s="747"/>
      <c r="V30" s="747">
        <v>341</v>
      </c>
      <c r="W30" s="747"/>
      <c r="X30" s="747"/>
      <c r="Y30" s="747"/>
      <c r="Z30" s="747"/>
      <c r="AA30" s="747">
        <v>10</v>
      </c>
      <c r="AB30" s="747"/>
      <c r="AC30" s="747"/>
      <c r="AD30" s="747"/>
      <c r="AE30" s="748"/>
      <c r="AF30" s="749">
        <v>10</v>
      </c>
      <c r="AG30" s="750"/>
      <c r="AH30" s="750"/>
      <c r="AI30" s="750"/>
      <c r="AJ30" s="751"/>
      <c r="AK30" s="818">
        <v>54</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619</v>
      </c>
      <c r="R31" s="747"/>
      <c r="S31" s="747"/>
      <c r="T31" s="747"/>
      <c r="U31" s="747"/>
      <c r="V31" s="747">
        <v>573</v>
      </c>
      <c r="W31" s="747"/>
      <c r="X31" s="747"/>
      <c r="Y31" s="747"/>
      <c r="Z31" s="747"/>
      <c r="AA31" s="747">
        <v>46</v>
      </c>
      <c r="AB31" s="747"/>
      <c r="AC31" s="747"/>
      <c r="AD31" s="747"/>
      <c r="AE31" s="748"/>
      <c r="AF31" s="749">
        <v>935</v>
      </c>
      <c r="AG31" s="750"/>
      <c r="AH31" s="750"/>
      <c r="AI31" s="750"/>
      <c r="AJ31" s="751"/>
      <c r="AK31" s="818">
        <v>6</v>
      </c>
      <c r="AL31" s="819"/>
      <c r="AM31" s="819"/>
      <c r="AN31" s="819"/>
      <c r="AO31" s="819"/>
      <c r="AP31" s="819">
        <v>1366</v>
      </c>
      <c r="AQ31" s="819"/>
      <c r="AR31" s="819"/>
      <c r="AS31" s="819"/>
      <c r="AT31" s="819"/>
      <c r="AU31" s="819">
        <v>7</v>
      </c>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1135</v>
      </c>
      <c r="R32" s="747"/>
      <c r="S32" s="747"/>
      <c r="T32" s="747"/>
      <c r="U32" s="747"/>
      <c r="V32" s="747">
        <v>1135</v>
      </c>
      <c r="W32" s="747"/>
      <c r="X32" s="747"/>
      <c r="Y32" s="747"/>
      <c r="Z32" s="747"/>
      <c r="AA32" s="747">
        <v>0</v>
      </c>
      <c r="AB32" s="747"/>
      <c r="AC32" s="747"/>
      <c r="AD32" s="747"/>
      <c r="AE32" s="748"/>
      <c r="AF32" s="749" t="s">
        <v>111</v>
      </c>
      <c r="AG32" s="750"/>
      <c r="AH32" s="750"/>
      <c r="AI32" s="750"/>
      <c r="AJ32" s="751"/>
      <c r="AK32" s="818">
        <v>556</v>
      </c>
      <c r="AL32" s="819"/>
      <c r="AM32" s="819"/>
      <c r="AN32" s="819"/>
      <c r="AO32" s="819"/>
      <c r="AP32" s="819">
        <v>7423</v>
      </c>
      <c r="AQ32" s="819"/>
      <c r="AR32" s="819"/>
      <c r="AS32" s="819"/>
      <c r="AT32" s="819"/>
      <c r="AU32" s="819">
        <v>5144</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1395</v>
      </c>
      <c r="AG63" s="830"/>
      <c r="AH63" s="830"/>
      <c r="AI63" s="830"/>
      <c r="AJ63" s="831"/>
      <c r="AK63" s="832"/>
      <c r="AL63" s="827"/>
      <c r="AM63" s="827"/>
      <c r="AN63" s="827"/>
      <c r="AO63" s="827"/>
      <c r="AP63" s="830">
        <v>8792</v>
      </c>
      <c r="AQ63" s="830"/>
      <c r="AR63" s="830"/>
      <c r="AS63" s="830"/>
      <c r="AT63" s="830"/>
      <c r="AU63" s="830">
        <v>5151</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475</v>
      </c>
      <c r="R68" s="854"/>
      <c r="S68" s="854"/>
      <c r="T68" s="854"/>
      <c r="U68" s="854"/>
      <c r="V68" s="854">
        <v>436</v>
      </c>
      <c r="W68" s="854"/>
      <c r="X68" s="854"/>
      <c r="Y68" s="854"/>
      <c r="Z68" s="854"/>
      <c r="AA68" s="854">
        <v>39</v>
      </c>
      <c r="AB68" s="854"/>
      <c r="AC68" s="854"/>
      <c r="AD68" s="854"/>
      <c r="AE68" s="854"/>
      <c r="AF68" s="854">
        <v>39</v>
      </c>
      <c r="AG68" s="854"/>
      <c r="AH68" s="854"/>
      <c r="AI68" s="854"/>
      <c r="AJ68" s="854"/>
      <c r="AK68" s="854" t="s">
        <v>480</v>
      </c>
      <c r="AL68" s="854"/>
      <c r="AM68" s="854"/>
      <c r="AN68" s="854"/>
      <c r="AO68" s="854"/>
      <c r="AP68" s="854">
        <v>93</v>
      </c>
      <c r="AQ68" s="854"/>
      <c r="AR68" s="854"/>
      <c r="AS68" s="854"/>
      <c r="AT68" s="854"/>
      <c r="AU68" s="854">
        <v>37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16951</v>
      </c>
      <c r="R69" s="819"/>
      <c r="S69" s="819"/>
      <c r="T69" s="819"/>
      <c r="U69" s="819"/>
      <c r="V69" s="819">
        <v>15098</v>
      </c>
      <c r="W69" s="819"/>
      <c r="X69" s="819"/>
      <c r="Y69" s="819"/>
      <c r="Z69" s="819"/>
      <c r="AA69" s="819">
        <f>Q69-V69</f>
        <v>1853</v>
      </c>
      <c r="AB69" s="819"/>
      <c r="AC69" s="819"/>
      <c r="AD69" s="819"/>
      <c r="AE69" s="819"/>
      <c r="AF69" s="819">
        <v>1853</v>
      </c>
      <c r="AG69" s="819"/>
      <c r="AH69" s="819"/>
      <c r="AI69" s="819"/>
      <c r="AJ69" s="819"/>
      <c r="AK69" s="819" t="s">
        <v>480</v>
      </c>
      <c r="AL69" s="819"/>
      <c r="AM69" s="819"/>
      <c r="AN69" s="819"/>
      <c r="AO69" s="819"/>
      <c r="AP69" s="819" t="s">
        <v>480</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125</v>
      </c>
      <c r="R70" s="819"/>
      <c r="S70" s="819"/>
      <c r="T70" s="819"/>
      <c r="U70" s="819"/>
      <c r="V70" s="819">
        <v>124</v>
      </c>
      <c r="W70" s="819"/>
      <c r="X70" s="819"/>
      <c r="Y70" s="819"/>
      <c r="Z70" s="819"/>
      <c r="AA70" s="819">
        <f t="shared" ref="AA70:AA74" si="0">Q70-V70</f>
        <v>1</v>
      </c>
      <c r="AB70" s="819"/>
      <c r="AC70" s="819"/>
      <c r="AD70" s="819"/>
      <c r="AE70" s="819"/>
      <c r="AF70" s="819">
        <v>1</v>
      </c>
      <c r="AG70" s="819"/>
      <c r="AH70" s="819"/>
      <c r="AI70" s="819"/>
      <c r="AJ70" s="819"/>
      <c r="AK70" s="819" t="s">
        <v>480</v>
      </c>
      <c r="AL70" s="819"/>
      <c r="AM70" s="819"/>
      <c r="AN70" s="819"/>
      <c r="AO70" s="819"/>
      <c r="AP70" s="819" t="s">
        <v>480</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17</v>
      </c>
      <c r="R71" s="819"/>
      <c r="S71" s="819"/>
      <c r="T71" s="819"/>
      <c r="U71" s="819"/>
      <c r="V71" s="819">
        <v>16</v>
      </c>
      <c r="W71" s="819"/>
      <c r="X71" s="819"/>
      <c r="Y71" s="819"/>
      <c r="Z71" s="819"/>
      <c r="AA71" s="819">
        <f t="shared" si="0"/>
        <v>1</v>
      </c>
      <c r="AB71" s="819"/>
      <c r="AC71" s="819"/>
      <c r="AD71" s="819"/>
      <c r="AE71" s="819"/>
      <c r="AF71" s="819">
        <v>1</v>
      </c>
      <c r="AG71" s="819"/>
      <c r="AH71" s="819"/>
      <c r="AI71" s="819"/>
      <c r="AJ71" s="819"/>
      <c r="AK71" s="819">
        <v>8</v>
      </c>
      <c r="AL71" s="819"/>
      <c r="AM71" s="819"/>
      <c r="AN71" s="819"/>
      <c r="AO71" s="819"/>
      <c r="AP71" s="819" t="s">
        <v>480</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4005</v>
      </c>
      <c r="R72" s="819"/>
      <c r="S72" s="819"/>
      <c r="T72" s="819"/>
      <c r="U72" s="819"/>
      <c r="V72" s="819">
        <v>3884</v>
      </c>
      <c r="W72" s="819"/>
      <c r="X72" s="819"/>
      <c r="Y72" s="819"/>
      <c r="Z72" s="819"/>
      <c r="AA72" s="819">
        <f t="shared" si="0"/>
        <v>121</v>
      </c>
      <c r="AB72" s="819"/>
      <c r="AC72" s="819"/>
      <c r="AD72" s="819"/>
      <c r="AE72" s="819"/>
      <c r="AF72" s="819">
        <v>121</v>
      </c>
      <c r="AG72" s="819"/>
      <c r="AH72" s="819"/>
      <c r="AI72" s="819"/>
      <c r="AJ72" s="819"/>
      <c r="AK72" s="819">
        <v>165</v>
      </c>
      <c r="AL72" s="819"/>
      <c r="AM72" s="819"/>
      <c r="AN72" s="819"/>
      <c r="AO72" s="819"/>
      <c r="AP72" s="819" t="s">
        <v>480</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64">
        <v>665317</v>
      </c>
      <c r="R73" s="819"/>
      <c r="S73" s="819"/>
      <c r="T73" s="819"/>
      <c r="U73" s="819"/>
      <c r="V73" s="819">
        <v>642459</v>
      </c>
      <c r="W73" s="819"/>
      <c r="X73" s="819"/>
      <c r="Y73" s="819"/>
      <c r="Z73" s="819"/>
      <c r="AA73" s="819">
        <f t="shared" si="0"/>
        <v>22858</v>
      </c>
      <c r="AB73" s="819"/>
      <c r="AC73" s="819"/>
      <c r="AD73" s="819"/>
      <c r="AE73" s="819"/>
      <c r="AF73" s="819">
        <v>22858</v>
      </c>
      <c r="AG73" s="819"/>
      <c r="AH73" s="819"/>
      <c r="AI73" s="819"/>
      <c r="AJ73" s="819"/>
      <c r="AK73" s="819">
        <v>8586</v>
      </c>
      <c r="AL73" s="819"/>
      <c r="AM73" s="819"/>
      <c r="AN73" s="819"/>
      <c r="AO73" s="819"/>
      <c r="AP73" s="819" t="s">
        <v>480</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547</v>
      </c>
      <c r="C74" s="862"/>
      <c r="D74" s="862"/>
      <c r="E74" s="862"/>
      <c r="F74" s="862"/>
      <c r="G74" s="862"/>
      <c r="H74" s="862"/>
      <c r="I74" s="862"/>
      <c r="J74" s="862"/>
      <c r="K74" s="862"/>
      <c r="L74" s="862"/>
      <c r="M74" s="862"/>
      <c r="N74" s="862"/>
      <c r="O74" s="862"/>
      <c r="P74" s="863"/>
      <c r="Q74" s="864">
        <v>190</v>
      </c>
      <c r="R74" s="819"/>
      <c r="S74" s="819"/>
      <c r="T74" s="819"/>
      <c r="U74" s="819"/>
      <c r="V74" s="819">
        <v>186</v>
      </c>
      <c r="W74" s="819"/>
      <c r="X74" s="819"/>
      <c r="Y74" s="819"/>
      <c r="Z74" s="819"/>
      <c r="AA74" s="819">
        <f t="shared" si="0"/>
        <v>4</v>
      </c>
      <c r="AB74" s="819"/>
      <c r="AC74" s="819"/>
      <c r="AD74" s="819"/>
      <c r="AE74" s="819"/>
      <c r="AF74" s="819">
        <v>92</v>
      </c>
      <c r="AG74" s="819"/>
      <c r="AH74" s="819"/>
      <c r="AI74" s="819"/>
      <c r="AJ74" s="819"/>
      <c r="AK74" s="819" t="s">
        <v>480</v>
      </c>
      <c r="AL74" s="819"/>
      <c r="AM74" s="819"/>
      <c r="AN74" s="819"/>
      <c r="AO74" s="819"/>
      <c r="AP74" s="819" t="s">
        <v>480</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24965</v>
      </c>
      <c r="AG88" s="830"/>
      <c r="AH88" s="830"/>
      <c r="AI88" s="830"/>
      <c r="AJ88" s="830"/>
      <c r="AK88" s="827"/>
      <c r="AL88" s="827"/>
      <c r="AM88" s="827"/>
      <c r="AN88" s="827"/>
      <c r="AO88" s="827"/>
      <c r="AP88" s="830">
        <v>93</v>
      </c>
      <c r="AQ88" s="830"/>
      <c r="AR88" s="830"/>
      <c r="AS88" s="830"/>
      <c r="AT88" s="830"/>
      <c r="AU88" s="830">
        <v>37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331</v>
      </c>
      <c r="CS102" s="838"/>
      <c r="CT102" s="838"/>
      <c r="CU102" s="838"/>
      <c r="CV102" s="881"/>
      <c r="CW102" s="880">
        <v>11</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943377</v>
      </c>
      <c r="AB110" s="890"/>
      <c r="AC110" s="890"/>
      <c r="AD110" s="890"/>
      <c r="AE110" s="891"/>
      <c r="AF110" s="892">
        <v>963733</v>
      </c>
      <c r="AG110" s="890"/>
      <c r="AH110" s="890"/>
      <c r="AI110" s="890"/>
      <c r="AJ110" s="891"/>
      <c r="AK110" s="892">
        <v>957849</v>
      </c>
      <c r="AL110" s="890"/>
      <c r="AM110" s="890"/>
      <c r="AN110" s="890"/>
      <c r="AO110" s="891"/>
      <c r="AP110" s="893">
        <v>17.100000000000001</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8648549</v>
      </c>
      <c r="BR110" s="927"/>
      <c r="BS110" s="927"/>
      <c r="BT110" s="927"/>
      <c r="BU110" s="927"/>
      <c r="BV110" s="927">
        <v>8370753</v>
      </c>
      <c r="BW110" s="927"/>
      <c r="BX110" s="927"/>
      <c r="BY110" s="927"/>
      <c r="BZ110" s="927"/>
      <c r="CA110" s="927">
        <v>8263659</v>
      </c>
      <c r="CB110" s="927"/>
      <c r="CC110" s="927"/>
      <c r="CD110" s="927"/>
      <c r="CE110" s="927"/>
      <c r="CF110" s="941">
        <v>147.19999999999999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101365</v>
      </c>
      <c r="BR111" s="920"/>
      <c r="BS111" s="920"/>
      <c r="BT111" s="920"/>
      <c r="BU111" s="920"/>
      <c r="BV111" s="920">
        <v>52959</v>
      </c>
      <c r="BW111" s="920"/>
      <c r="BX111" s="920"/>
      <c r="BY111" s="920"/>
      <c r="BZ111" s="920"/>
      <c r="CA111" s="920" t="s">
        <v>111</v>
      </c>
      <c r="CB111" s="920"/>
      <c r="CC111" s="920"/>
      <c r="CD111" s="920"/>
      <c r="CE111" s="920"/>
      <c r="CF111" s="914" t="s">
        <v>111</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5646097</v>
      </c>
      <c r="BR112" s="920"/>
      <c r="BS112" s="920"/>
      <c r="BT112" s="920"/>
      <c r="BU112" s="920"/>
      <c r="BV112" s="920">
        <v>5298634</v>
      </c>
      <c r="BW112" s="920"/>
      <c r="BX112" s="920"/>
      <c r="BY112" s="920"/>
      <c r="BZ112" s="920"/>
      <c r="CA112" s="920">
        <v>5151620</v>
      </c>
      <c r="CB112" s="920"/>
      <c r="CC112" s="920"/>
      <c r="CD112" s="920"/>
      <c r="CE112" s="920"/>
      <c r="CF112" s="914">
        <v>91.8</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433609</v>
      </c>
      <c r="AB113" s="934"/>
      <c r="AC113" s="934"/>
      <c r="AD113" s="934"/>
      <c r="AE113" s="935"/>
      <c r="AF113" s="936">
        <v>433795</v>
      </c>
      <c r="AG113" s="934"/>
      <c r="AH113" s="934"/>
      <c r="AI113" s="934"/>
      <c r="AJ113" s="935"/>
      <c r="AK113" s="936">
        <v>463777</v>
      </c>
      <c r="AL113" s="934"/>
      <c r="AM113" s="934"/>
      <c r="AN113" s="934"/>
      <c r="AO113" s="935"/>
      <c r="AP113" s="937">
        <v>8.3000000000000007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81948</v>
      </c>
      <c r="BR113" s="920"/>
      <c r="BS113" s="920"/>
      <c r="BT113" s="920"/>
      <c r="BU113" s="920"/>
      <c r="BV113" s="920">
        <v>59424</v>
      </c>
      <c r="BW113" s="920"/>
      <c r="BX113" s="920"/>
      <c r="BY113" s="920"/>
      <c r="BZ113" s="920"/>
      <c r="CA113" s="920">
        <v>36536</v>
      </c>
      <c r="CB113" s="920"/>
      <c r="CC113" s="920"/>
      <c r="CD113" s="920"/>
      <c r="CE113" s="920"/>
      <c r="CF113" s="914">
        <v>0.7</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35064</v>
      </c>
      <c r="AB114" s="959"/>
      <c r="AC114" s="959"/>
      <c r="AD114" s="959"/>
      <c r="AE114" s="960"/>
      <c r="AF114" s="961">
        <v>23737</v>
      </c>
      <c r="AG114" s="959"/>
      <c r="AH114" s="959"/>
      <c r="AI114" s="959"/>
      <c r="AJ114" s="960"/>
      <c r="AK114" s="961">
        <v>23737</v>
      </c>
      <c r="AL114" s="959"/>
      <c r="AM114" s="959"/>
      <c r="AN114" s="959"/>
      <c r="AO114" s="960"/>
      <c r="AP114" s="962">
        <v>0.4</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561627</v>
      </c>
      <c r="BR114" s="920"/>
      <c r="BS114" s="920"/>
      <c r="BT114" s="920"/>
      <c r="BU114" s="920"/>
      <c r="BV114" s="920">
        <v>586897</v>
      </c>
      <c r="BW114" s="920"/>
      <c r="BX114" s="920"/>
      <c r="BY114" s="920"/>
      <c r="BZ114" s="920"/>
      <c r="CA114" s="920">
        <v>716093</v>
      </c>
      <c r="CB114" s="920"/>
      <c r="CC114" s="920"/>
      <c r="CD114" s="920"/>
      <c r="CE114" s="920"/>
      <c r="CF114" s="914">
        <v>12.8</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84357</v>
      </c>
      <c r="AB115" s="934"/>
      <c r="AC115" s="934"/>
      <c r="AD115" s="934"/>
      <c r="AE115" s="935"/>
      <c r="AF115" s="936">
        <v>24636</v>
      </c>
      <c r="AG115" s="934"/>
      <c r="AH115" s="934"/>
      <c r="AI115" s="934"/>
      <c r="AJ115" s="935"/>
      <c r="AK115" s="936">
        <v>28495</v>
      </c>
      <c r="AL115" s="934"/>
      <c r="AM115" s="934"/>
      <c r="AN115" s="934"/>
      <c r="AO115" s="935"/>
      <c r="AP115" s="937">
        <v>0.5</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101365</v>
      </c>
      <c r="DH115" s="959"/>
      <c r="DI115" s="959"/>
      <c r="DJ115" s="959"/>
      <c r="DK115" s="960"/>
      <c r="DL115" s="961">
        <v>52959</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1496407</v>
      </c>
      <c r="AB117" s="966"/>
      <c r="AC117" s="966"/>
      <c r="AD117" s="966"/>
      <c r="AE117" s="967"/>
      <c r="AF117" s="965">
        <v>1445901</v>
      </c>
      <c r="AG117" s="966"/>
      <c r="AH117" s="966"/>
      <c r="AI117" s="966"/>
      <c r="AJ117" s="967"/>
      <c r="AK117" s="965">
        <v>1473858</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15039586</v>
      </c>
      <c r="BR118" s="986"/>
      <c r="BS118" s="986"/>
      <c r="BT118" s="986"/>
      <c r="BU118" s="986"/>
      <c r="BV118" s="986">
        <v>14368667</v>
      </c>
      <c r="BW118" s="986"/>
      <c r="BX118" s="986"/>
      <c r="BY118" s="986"/>
      <c r="BZ118" s="986"/>
      <c r="CA118" s="986">
        <v>14167908</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7944760</v>
      </c>
      <c r="BR119" s="927"/>
      <c r="BS119" s="927"/>
      <c r="BT119" s="927"/>
      <c r="BU119" s="927"/>
      <c r="BV119" s="927">
        <v>8179396</v>
      </c>
      <c r="BW119" s="927"/>
      <c r="BX119" s="927"/>
      <c r="BY119" s="927"/>
      <c r="BZ119" s="927"/>
      <c r="CA119" s="927">
        <v>8122761</v>
      </c>
      <c r="CB119" s="927"/>
      <c r="CC119" s="927"/>
      <c r="CD119" s="927"/>
      <c r="CE119" s="927"/>
      <c r="CF119" s="941">
        <v>144.69999999999999</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4422596</v>
      </c>
      <c r="BR120" s="920"/>
      <c r="BS120" s="920"/>
      <c r="BT120" s="920"/>
      <c r="BU120" s="920"/>
      <c r="BV120" s="920">
        <v>4170550</v>
      </c>
      <c r="BW120" s="920"/>
      <c r="BX120" s="920"/>
      <c r="BY120" s="920"/>
      <c r="BZ120" s="920"/>
      <c r="CA120" s="920">
        <v>3963424</v>
      </c>
      <c r="CB120" s="920"/>
      <c r="CC120" s="920"/>
      <c r="CD120" s="920"/>
      <c r="CE120" s="920"/>
      <c r="CF120" s="914">
        <v>70.599999999999994</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5637086</v>
      </c>
      <c r="DH120" s="927"/>
      <c r="DI120" s="927"/>
      <c r="DJ120" s="927"/>
      <c r="DK120" s="927"/>
      <c r="DL120" s="927">
        <v>5290469</v>
      </c>
      <c r="DM120" s="927"/>
      <c r="DN120" s="927"/>
      <c r="DO120" s="927"/>
      <c r="DP120" s="927"/>
      <c r="DQ120" s="927">
        <v>5144310</v>
      </c>
      <c r="DR120" s="927"/>
      <c r="DS120" s="927"/>
      <c r="DT120" s="927"/>
      <c r="DU120" s="927"/>
      <c r="DV120" s="928">
        <v>91.6</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10498015</v>
      </c>
      <c r="BR121" s="986"/>
      <c r="BS121" s="986"/>
      <c r="BT121" s="986"/>
      <c r="BU121" s="986"/>
      <c r="BV121" s="986">
        <v>10363316</v>
      </c>
      <c r="BW121" s="986"/>
      <c r="BX121" s="986"/>
      <c r="BY121" s="986"/>
      <c r="BZ121" s="986"/>
      <c r="CA121" s="986">
        <v>10308915</v>
      </c>
      <c r="CB121" s="986"/>
      <c r="CC121" s="986"/>
      <c r="CD121" s="986"/>
      <c r="CE121" s="986"/>
      <c r="CF121" s="1024">
        <v>183.6</v>
      </c>
      <c r="CG121" s="1025"/>
      <c r="CH121" s="1025"/>
      <c r="CI121" s="1025"/>
      <c r="CJ121" s="1025"/>
      <c r="CK121" s="1016"/>
      <c r="CL121" s="1017"/>
      <c r="CM121" s="1017"/>
      <c r="CN121" s="1017"/>
      <c r="CO121" s="1018"/>
      <c r="CP121" s="1007" t="s">
        <v>440</v>
      </c>
      <c r="CQ121" s="1008"/>
      <c r="CR121" s="1008"/>
      <c r="CS121" s="1008"/>
      <c r="CT121" s="1008"/>
      <c r="CU121" s="1008"/>
      <c r="CV121" s="1008"/>
      <c r="CW121" s="1008"/>
      <c r="CX121" s="1008"/>
      <c r="CY121" s="1008"/>
      <c r="CZ121" s="1008"/>
      <c r="DA121" s="1008"/>
      <c r="DB121" s="1008"/>
      <c r="DC121" s="1008"/>
      <c r="DD121" s="1008"/>
      <c r="DE121" s="1008"/>
      <c r="DF121" s="1009"/>
      <c r="DG121" s="919">
        <v>7769</v>
      </c>
      <c r="DH121" s="920"/>
      <c r="DI121" s="920"/>
      <c r="DJ121" s="920"/>
      <c r="DK121" s="920"/>
      <c r="DL121" s="920">
        <v>7304</v>
      </c>
      <c r="DM121" s="920"/>
      <c r="DN121" s="920"/>
      <c r="DO121" s="920"/>
      <c r="DP121" s="920"/>
      <c r="DQ121" s="920">
        <v>6830</v>
      </c>
      <c r="DR121" s="920"/>
      <c r="DS121" s="920"/>
      <c r="DT121" s="920"/>
      <c r="DU121" s="920"/>
      <c r="DV121" s="921">
        <v>0.1</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441</v>
      </c>
      <c r="AB122" s="959"/>
      <c r="AC122" s="959"/>
      <c r="AD122" s="959"/>
      <c r="AE122" s="960"/>
      <c r="AF122" s="961" t="s">
        <v>441</v>
      </c>
      <c r="AG122" s="959"/>
      <c r="AH122" s="959"/>
      <c r="AI122" s="959"/>
      <c r="AJ122" s="960"/>
      <c r="AK122" s="961" t="s">
        <v>441</v>
      </c>
      <c r="AL122" s="959"/>
      <c r="AM122" s="959"/>
      <c r="AN122" s="959"/>
      <c r="AO122" s="960"/>
      <c r="AP122" s="962" t="s">
        <v>441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22865371</v>
      </c>
      <c r="BR122" s="1035"/>
      <c r="BS122" s="1035"/>
      <c r="BT122" s="1035"/>
      <c r="BU122" s="1035"/>
      <c r="BV122" s="1035">
        <v>22713262</v>
      </c>
      <c r="BW122" s="1035"/>
      <c r="BX122" s="1035"/>
      <c r="BY122" s="1035"/>
      <c r="BZ122" s="1035"/>
      <c r="CA122" s="1035">
        <v>22395100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443</v>
      </c>
      <c r="AB123" s="959"/>
      <c r="AC123" s="959"/>
      <c r="AD123" s="959"/>
      <c r="AE123" s="960"/>
      <c r="AF123" s="961" t="s">
        <v>443</v>
      </c>
      <c r="AG123" s="959"/>
      <c r="AH123" s="959"/>
      <c r="AI123" s="959"/>
      <c r="AJ123" s="960"/>
      <c r="AK123" s="961" t="s">
        <v>443</v>
      </c>
      <c r="AL123" s="959"/>
      <c r="AM123" s="959"/>
      <c r="AN123" s="959"/>
      <c r="AO123" s="960"/>
      <c r="AP123" s="962" t="s">
        <v>443</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443</v>
      </c>
      <c r="BR123" s="1027"/>
      <c r="BS123" s="1027"/>
      <c r="BT123" s="1027"/>
      <c r="BU123" s="1027"/>
      <c r="BV123" s="1027" t="s">
        <v>443</v>
      </c>
      <c r="BW123" s="1027"/>
      <c r="BX123" s="1027"/>
      <c r="BY123" s="1027"/>
      <c r="BZ123" s="1027"/>
      <c r="CA123" s="1027" t="s">
        <v>443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441</v>
      </c>
      <c r="AB124" s="959"/>
      <c r="AC124" s="959"/>
      <c r="AD124" s="959"/>
      <c r="AE124" s="960"/>
      <c r="AF124" s="961" t="s">
        <v>441</v>
      </c>
      <c r="AG124" s="959"/>
      <c r="AH124" s="959"/>
      <c r="AI124" s="959"/>
      <c r="AJ124" s="960"/>
      <c r="AK124" s="961" t="s">
        <v>441</v>
      </c>
      <c r="AL124" s="959"/>
      <c r="AM124" s="959"/>
      <c r="AN124" s="959"/>
      <c r="AO124" s="960"/>
      <c r="AP124" s="962" t="s">
        <v>441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441</v>
      </c>
      <c r="DH124" s="998"/>
      <c r="DI124" s="998"/>
      <c r="DJ124" s="998"/>
      <c r="DK124" s="999"/>
      <c r="DL124" s="1000" t="s">
        <v>441</v>
      </c>
      <c r="DM124" s="998"/>
      <c r="DN124" s="998"/>
      <c r="DO124" s="998"/>
      <c r="DP124" s="999"/>
      <c r="DQ124" s="1000" t="s">
        <v>441</v>
      </c>
      <c r="DR124" s="998"/>
      <c r="DS124" s="998"/>
      <c r="DT124" s="998"/>
      <c r="DU124" s="999"/>
      <c r="DV124" s="1001" t="s">
        <v>441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441</v>
      </c>
      <c r="AB125" s="959"/>
      <c r="AC125" s="959"/>
      <c r="AD125" s="959"/>
      <c r="AE125" s="960"/>
      <c r="AF125" s="961" t="s">
        <v>441</v>
      </c>
      <c r="AG125" s="959"/>
      <c r="AH125" s="959"/>
      <c r="AI125" s="959"/>
      <c r="AJ125" s="960"/>
      <c r="AK125" s="961" t="s">
        <v>441</v>
      </c>
      <c r="AL125" s="959"/>
      <c r="AM125" s="959"/>
      <c r="AN125" s="959"/>
      <c r="AO125" s="960"/>
      <c r="AP125" s="962" t="s">
        <v>441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441</v>
      </c>
      <c r="DH125" s="927"/>
      <c r="DI125" s="927"/>
      <c r="DJ125" s="927"/>
      <c r="DK125" s="927"/>
      <c r="DL125" s="927" t="s">
        <v>441</v>
      </c>
      <c r="DM125" s="927"/>
      <c r="DN125" s="927"/>
      <c r="DO125" s="927"/>
      <c r="DP125" s="927"/>
      <c r="DQ125" s="927" t="s">
        <v>441</v>
      </c>
      <c r="DR125" s="927"/>
      <c r="DS125" s="927"/>
      <c r="DT125" s="927"/>
      <c r="DU125" s="927"/>
      <c r="DV125" s="928" t="s">
        <v>441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84357</v>
      </c>
      <c r="AB126" s="959"/>
      <c r="AC126" s="959"/>
      <c r="AD126" s="959"/>
      <c r="AE126" s="960"/>
      <c r="AF126" s="961">
        <v>24636</v>
      </c>
      <c r="AG126" s="959"/>
      <c r="AH126" s="959"/>
      <c r="AI126" s="959"/>
      <c r="AJ126" s="960"/>
      <c r="AK126" s="961">
        <v>28495</v>
      </c>
      <c r="AL126" s="959"/>
      <c r="AM126" s="959"/>
      <c r="AN126" s="959"/>
      <c r="AO126" s="960"/>
      <c r="AP126" s="962">
        <v>0.5</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441</v>
      </c>
      <c r="DH126" s="920"/>
      <c r="DI126" s="920"/>
      <c r="DJ126" s="920"/>
      <c r="DK126" s="920"/>
      <c r="DL126" s="920" t="s">
        <v>441</v>
      </c>
      <c r="DM126" s="920"/>
      <c r="DN126" s="920"/>
      <c r="DO126" s="920"/>
      <c r="DP126" s="920"/>
      <c r="DQ126" s="920" t="s">
        <v>441</v>
      </c>
      <c r="DR126" s="920"/>
      <c r="DS126" s="920"/>
      <c r="DT126" s="920"/>
      <c r="DU126" s="920"/>
      <c r="DV126" s="921" t="s">
        <v>441</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441</v>
      </c>
      <c r="AB127" s="959"/>
      <c r="AC127" s="959"/>
      <c r="AD127" s="959"/>
      <c r="AE127" s="960"/>
      <c r="AF127" s="961" t="s">
        <v>441</v>
      </c>
      <c r="AG127" s="959"/>
      <c r="AH127" s="959"/>
      <c r="AI127" s="959"/>
      <c r="AJ127" s="960"/>
      <c r="AK127" s="961" t="s">
        <v>441</v>
      </c>
      <c r="AL127" s="959"/>
      <c r="AM127" s="959"/>
      <c r="AN127" s="959"/>
      <c r="AO127" s="960"/>
      <c r="AP127" s="962" t="s">
        <v>441</v>
      </c>
      <c r="AQ127" s="963"/>
      <c r="AR127" s="963"/>
      <c r="AS127" s="963"/>
      <c r="AT127" s="964"/>
      <c r="AU127" s="233"/>
      <c r="AV127" s="233"/>
      <c r="AW127" s="233"/>
      <c r="AX127" s="886" t="s">
        <v>454</v>
      </c>
      <c r="AY127" s="887"/>
      <c r="AZ127" s="887"/>
      <c r="BA127" s="887"/>
      <c r="BB127" s="887"/>
      <c r="BC127" s="887"/>
      <c r="BD127" s="887"/>
      <c r="BE127" s="888"/>
      <c r="BF127" s="1041" t="s">
        <v>441</v>
      </c>
      <c r="BG127" s="1042"/>
      <c r="BH127" s="1042"/>
      <c r="BI127" s="1042"/>
      <c r="BJ127" s="1042"/>
      <c r="BK127" s="1042"/>
      <c r="BL127" s="1051"/>
      <c r="BM127" s="1041">
        <v>14.21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75">
        <v>390224</v>
      </c>
      <c r="AB128" s="1076"/>
      <c r="AC128" s="1076"/>
      <c r="AD128" s="1076"/>
      <c r="AE128" s="1077"/>
      <c r="AF128" s="1078">
        <v>400413</v>
      </c>
      <c r="AG128" s="1076"/>
      <c r="AH128" s="1076"/>
      <c r="AI128" s="1076"/>
      <c r="AJ128" s="1077"/>
      <c r="AK128" s="1078">
        <v>400250</v>
      </c>
      <c r="AL128" s="1076"/>
      <c r="AM128" s="1076"/>
      <c r="AN128" s="1076"/>
      <c r="AO128" s="1077"/>
      <c r="AP128" s="1079"/>
      <c r="AQ128" s="1080"/>
      <c r="AR128" s="1080"/>
      <c r="AS128" s="1080"/>
      <c r="AT128" s="1081"/>
      <c r="AU128" s="235"/>
      <c r="AV128" s="235"/>
      <c r="AW128" s="235"/>
      <c r="AX128" s="1054" t="s">
        <v>458</v>
      </c>
      <c r="AY128" s="950"/>
      <c r="AZ128" s="950"/>
      <c r="BA128" s="950"/>
      <c r="BB128" s="950"/>
      <c r="BC128" s="950"/>
      <c r="BD128" s="950"/>
      <c r="BE128" s="951"/>
      <c r="BF128" s="1066" t="s">
        <v>111</v>
      </c>
      <c r="BG128" s="1067"/>
      <c r="BH128" s="1067"/>
      <c r="BI128" s="1067"/>
      <c r="BJ128" s="1067"/>
      <c r="BK128" s="1067"/>
      <c r="BL128" s="1068"/>
      <c r="BM128" s="1066">
        <v>19.21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6504306</v>
      </c>
      <c r="AB129" s="959"/>
      <c r="AC129" s="959"/>
      <c r="AD129" s="959"/>
      <c r="AE129" s="960"/>
      <c r="AF129" s="961">
        <v>6580647</v>
      </c>
      <c r="AG129" s="959"/>
      <c r="AH129" s="959"/>
      <c r="AI129" s="959"/>
      <c r="AJ129" s="960"/>
      <c r="AK129" s="961">
        <v>6557999</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2.7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898705</v>
      </c>
      <c r="AB130" s="959"/>
      <c r="AC130" s="959"/>
      <c r="AD130" s="959"/>
      <c r="AE130" s="960"/>
      <c r="AF130" s="961">
        <v>911060</v>
      </c>
      <c r="AG130" s="959"/>
      <c r="AH130" s="959"/>
      <c r="AI130" s="959"/>
      <c r="AJ130" s="960"/>
      <c r="AK130" s="961">
        <v>943716</v>
      </c>
      <c r="AL130" s="959"/>
      <c r="AM130" s="959"/>
      <c r="AN130" s="959"/>
      <c r="AO130" s="960"/>
      <c r="AP130" s="1063"/>
      <c r="AQ130" s="1064"/>
      <c r="AR130" s="1064"/>
      <c r="AS130" s="1064"/>
      <c r="AT130" s="1065"/>
      <c r="AU130" s="235"/>
      <c r="AV130" s="235"/>
      <c r="AW130" s="235"/>
      <c r="AX130" s="1099" t="s">
        <v>463</v>
      </c>
      <c r="AY130" s="1045"/>
      <c r="AZ130" s="1045"/>
      <c r="BA130" s="1045"/>
      <c r="BB130" s="1045"/>
      <c r="BC130" s="1045"/>
      <c r="BD130" s="1045"/>
      <c r="BE130" s="1046"/>
      <c r="BF130" s="1100" t="s">
        <v>111</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464</v>
      </c>
      <c r="X131" s="1109"/>
      <c r="Y131" s="1109"/>
      <c r="Z131" s="1110"/>
      <c r="AA131" s="997">
        <v>5605601</v>
      </c>
      <c r="AB131" s="998"/>
      <c r="AC131" s="998"/>
      <c r="AD131" s="998"/>
      <c r="AE131" s="999"/>
      <c r="AF131" s="1000">
        <v>5669587</v>
      </c>
      <c r="AG131" s="998"/>
      <c r="AH131" s="998"/>
      <c r="AI131" s="998"/>
      <c r="AJ131" s="999"/>
      <c r="AK131" s="1000">
        <v>5614283</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465</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466</v>
      </c>
      <c r="W132" s="1087"/>
      <c r="X132" s="1087"/>
      <c r="Y132" s="1087"/>
      <c r="Z132" s="1088"/>
      <c r="AA132" s="1089">
        <v>3.701262362</v>
      </c>
      <c r="AB132" s="1090"/>
      <c r="AC132" s="1090"/>
      <c r="AD132" s="1090"/>
      <c r="AE132" s="1091"/>
      <c r="AF132" s="1092">
        <v>2.3710369029999998</v>
      </c>
      <c r="AG132" s="1090"/>
      <c r="AH132" s="1090"/>
      <c r="AI132" s="1090"/>
      <c r="AJ132" s="1091"/>
      <c r="AK132" s="1092">
        <v>2.3135990830000002</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467</v>
      </c>
      <c r="W133" s="1094"/>
      <c r="X133" s="1094"/>
      <c r="Y133" s="1094"/>
      <c r="Z133" s="1095"/>
      <c r="AA133" s="1096">
        <v>4.4000000000000004</v>
      </c>
      <c r="AB133" s="1097"/>
      <c r="AC133" s="1097"/>
      <c r="AD133" s="1097"/>
      <c r="AE133" s="1098"/>
      <c r="AF133" s="1096">
        <v>4</v>
      </c>
      <c r="AG133" s="1097"/>
      <c r="AH133" s="1097"/>
      <c r="AI133" s="1097"/>
      <c r="AJ133" s="1098"/>
      <c r="AK133" s="1096">
        <v>2.7</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1416443</v>
      </c>
      <c r="L9" s="264">
        <v>40728</v>
      </c>
      <c r="M9" s="265">
        <v>59313</v>
      </c>
      <c r="N9" s="266">
        <v>-31.3</v>
      </c>
    </row>
    <row r="10" spans="1:16">
      <c r="A10" s="248"/>
      <c r="B10" s="244"/>
      <c r="C10" s="244"/>
      <c r="D10" s="244"/>
      <c r="E10" s="244"/>
      <c r="F10" s="244"/>
      <c r="G10" s="1119" t="s">
        <v>476</v>
      </c>
      <c r="H10" s="1120"/>
      <c r="I10" s="1120"/>
      <c r="J10" s="1121"/>
      <c r="K10" s="267">
        <v>187181</v>
      </c>
      <c r="L10" s="268">
        <v>5382</v>
      </c>
      <c r="M10" s="269">
        <v>5376</v>
      </c>
      <c r="N10" s="270">
        <v>0.1</v>
      </c>
    </row>
    <row r="11" spans="1:16" ht="13.5" customHeight="1">
      <c r="A11" s="248"/>
      <c r="B11" s="244"/>
      <c r="C11" s="244"/>
      <c r="D11" s="244"/>
      <c r="E11" s="244"/>
      <c r="F11" s="244"/>
      <c r="G11" s="1119" t="s">
        <v>477</v>
      </c>
      <c r="H11" s="1120"/>
      <c r="I11" s="1120"/>
      <c r="J11" s="1121"/>
      <c r="K11" s="267">
        <v>35092</v>
      </c>
      <c r="L11" s="268">
        <v>1009</v>
      </c>
      <c r="M11" s="269">
        <v>7786</v>
      </c>
      <c r="N11" s="270">
        <v>-87</v>
      </c>
    </row>
    <row r="12" spans="1:16" ht="13.5" customHeight="1">
      <c r="A12" s="248"/>
      <c r="B12" s="244"/>
      <c r="C12" s="244"/>
      <c r="D12" s="244"/>
      <c r="E12" s="244"/>
      <c r="F12" s="244"/>
      <c r="G12" s="1119" t="s">
        <v>478</v>
      </c>
      <c r="H12" s="1120"/>
      <c r="I12" s="1120"/>
      <c r="J12" s="1121"/>
      <c r="K12" s="267">
        <v>7841</v>
      </c>
      <c r="L12" s="268">
        <v>225</v>
      </c>
      <c r="M12" s="269">
        <v>131</v>
      </c>
      <c r="N12" s="270">
        <v>71.8</v>
      </c>
    </row>
    <row r="13" spans="1:16" ht="13.5" customHeight="1">
      <c r="A13" s="248"/>
      <c r="B13" s="244"/>
      <c r="C13" s="244"/>
      <c r="D13" s="244"/>
      <c r="E13" s="244"/>
      <c r="F13" s="244"/>
      <c r="G13" s="1119" t="s">
        <v>479</v>
      </c>
      <c r="H13" s="1120"/>
      <c r="I13" s="1120"/>
      <c r="J13" s="1121"/>
      <c r="K13" s="267" t="s">
        <v>480</v>
      </c>
      <c r="L13" s="268" t="s">
        <v>480</v>
      </c>
      <c r="M13" s="269">
        <v>5</v>
      </c>
      <c r="N13" s="270" t="s">
        <v>480</v>
      </c>
    </row>
    <row r="14" spans="1:16" ht="13.5" customHeight="1">
      <c r="A14" s="248"/>
      <c r="B14" s="244"/>
      <c r="C14" s="244"/>
      <c r="D14" s="244"/>
      <c r="E14" s="244"/>
      <c r="F14" s="244"/>
      <c r="G14" s="1119" t="s">
        <v>481</v>
      </c>
      <c r="H14" s="1120"/>
      <c r="I14" s="1120"/>
      <c r="J14" s="1121"/>
      <c r="K14" s="267">
        <v>79997</v>
      </c>
      <c r="L14" s="268">
        <v>2300</v>
      </c>
      <c r="M14" s="269">
        <v>2777</v>
      </c>
      <c r="N14" s="270">
        <v>-17.2</v>
      </c>
    </row>
    <row r="15" spans="1:16" ht="13.5" customHeight="1">
      <c r="A15" s="248"/>
      <c r="B15" s="244"/>
      <c r="C15" s="244"/>
      <c r="D15" s="244"/>
      <c r="E15" s="244"/>
      <c r="F15" s="244"/>
      <c r="G15" s="1119" t="s">
        <v>482</v>
      </c>
      <c r="H15" s="1120"/>
      <c r="I15" s="1120"/>
      <c r="J15" s="1121"/>
      <c r="K15" s="267">
        <v>54199</v>
      </c>
      <c r="L15" s="268">
        <v>1558</v>
      </c>
      <c r="M15" s="269">
        <v>1317</v>
      </c>
      <c r="N15" s="270">
        <v>18.3</v>
      </c>
    </row>
    <row r="16" spans="1:16">
      <c r="A16" s="248"/>
      <c r="B16" s="244"/>
      <c r="C16" s="244"/>
      <c r="D16" s="244"/>
      <c r="E16" s="244"/>
      <c r="F16" s="244"/>
      <c r="G16" s="1122" t="s">
        <v>483</v>
      </c>
      <c r="H16" s="1123"/>
      <c r="I16" s="1123"/>
      <c r="J16" s="1124"/>
      <c r="K16" s="268">
        <v>-148217</v>
      </c>
      <c r="L16" s="268">
        <v>-4262</v>
      </c>
      <c r="M16" s="269">
        <v>-6006</v>
      </c>
      <c r="N16" s="270">
        <v>-29</v>
      </c>
    </row>
    <row r="17" spans="1:16">
      <c r="A17" s="248"/>
      <c r="B17" s="244"/>
      <c r="C17" s="244"/>
      <c r="D17" s="244"/>
      <c r="E17" s="244"/>
      <c r="F17" s="244"/>
      <c r="G17" s="1122" t="s">
        <v>169</v>
      </c>
      <c r="H17" s="1123"/>
      <c r="I17" s="1123"/>
      <c r="J17" s="1124"/>
      <c r="K17" s="268">
        <v>1632536</v>
      </c>
      <c r="L17" s="268">
        <v>46942</v>
      </c>
      <c r="M17" s="269">
        <v>70700</v>
      </c>
      <c r="N17" s="270">
        <v>-33.6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4.2300000000000004</v>
      </c>
      <c r="L21" s="281">
        <v>6.73</v>
      </c>
      <c r="M21" s="282">
        <v>-2.5</v>
      </c>
      <c r="N21" s="249"/>
      <c r="O21" s="283"/>
      <c r="P21" s="279"/>
    </row>
    <row r="22" spans="1:16" s="284" customFormat="1">
      <c r="A22" s="279"/>
      <c r="B22" s="249"/>
      <c r="C22" s="249"/>
      <c r="D22" s="249"/>
      <c r="E22" s="249"/>
      <c r="F22" s="249"/>
      <c r="G22" s="1114" t="s">
        <v>489</v>
      </c>
      <c r="H22" s="1115"/>
      <c r="I22" s="1115"/>
      <c r="J22" s="1116"/>
      <c r="K22" s="285">
        <v>98.7</v>
      </c>
      <c r="L22" s="286">
        <v>96.8</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957849</v>
      </c>
      <c r="L32" s="294">
        <v>27542</v>
      </c>
      <c r="M32" s="295">
        <v>33640</v>
      </c>
      <c r="N32" s="296">
        <v>-18.100000000000001</v>
      </c>
    </row>
    <row r="33" spans="1:16" ht="13.5" customHeight="1">
      <c r="A33" s="248"/>
      <c r="B33" s="244"/>
      <c r="C33" s="244"/>
      <c r="D33" s="244"/>
      <c r="E33" s="244"/>
      <c r="F33" s="244"/>
      <c r="G33" s="1130" t="s">
        <v>493</v>
      </c>
      <c r="H33" s="1131"/>
      <c r="I33" s="1131"/>
      <c r="J33" s="1132"/>
      <c r="K33" s="294" t="s">
        <v>480</v>
      </c>
      <c r="L33" s="294" t="s">
        <v>480</v>
      </c>
      <c r="M33" s="295" t="s">
        <v>480</v>
      </c>
      <c r="N33" s="296" t="s">
        <v>480</v>
      </c>
    </row>
    <row r="34" spans="1:16" ht="27" customHeight="1">
      <c r="A34" s="248"/>
      <c r="B34" s="244"/>
      <c r="C34" s="244"/>
      <c r="D34" s="244"/>
      <c r="E34" s="244"/>
      <c r="F34" s="244"/>
      <c r="G34" s="1130" t="s">
        <v>494</v>
      </c>
      <c r="H34" s="1131"/>
      <c r="I34" s="1131"/>
      <c r="J34" s="1132"/>
      <c r="K34" s="294" t="s">
        <v>480</v>
      </c>
      <c r="L34" s="294" t="s">
        <v>480</v>
      </c>
      <c r="M34" s="295">
        <v>3</v>
      </c>
      <c r="N34" s="296" t="s">
        <v>480</v>
      </c>
    </row>
    <row r="35" spans="1:16" ht="27" customHeight="1">
      <c r="A35" s="248"/>
      <c r="B35" s="244"/>
      <c r="C35" s="244"/>
      <c r="D35" s="244"/>
      <c r="E35" s="244"/>
      <c r="F35" s="244"/>
      <c r="G35" s="1130" t="s">
        <v>495</v>
      </c>
      <c r="H35" s="1131"/>
      <c r="I35" s="1131"/>
      <c r="J35" s="1132"/>
      <c r="K35" s="294">
        <v>463777</v>
      </c>
      <c r="L35" s="294">
        <v>13335</v>
      </c>
      <c r="M35" s="295">
        <v>10374</v>
      </c>
      <c r="N35" s="296">
        <v>28.5</v>
      </c>
    </row>
    <row r="36" spans="1:16" ht="27" customHeight="1">
      <c r="A36" s="248"/>
      <c r="B36" s="244"/>
      <c r="C36" s="244"/>
      <c r="D36" s="244"/>
      <c r="E36" s="244"/>
      <c r="F36" s="244"/>
      <c r="G36" s="1130" t="s">
        <v>496</v>
      </c>
      <c r="H36" s="1131"/>
      <c r="I36" s="1131"/>
      <c r="J36" s="1132"/>
      <c r="K36" s="294">
        <v>23737</v>
      </c>
      <c r="L36" s="294">
        <v>683</v>
      </c>
      <c r="M36" s="295">
        <v>2665</v>
      </c>
      <c r="N36" s="296">
        <v>-74.400000000000006</v>
      </c>
    </row>
    <row r="37" spans="1:16" ht="13.5" customHeight="1">
      <c r="A37" s="248"/>
      <c r="B37" s="244"/>
      <c r="C37" s="244"/>
      <c r="D37" s="244"/>
      <c r="E37" s="244"/>
      <c r="F37" s="244"/>
      <c r="G37" s="1130" t="s">
        <v>497</v>
      </c>
      <c r="H37" s="1131"/>
      <c r="I37" s="1131"/>
      <c r="J37" s="1132"/>
      <c r="K37" s="294">
        <v>28495</v>
      </c>
      <c r="L37" s="294">
        <v>819</v>
      </c>
      <c r="M37" s="295">
        <v>1343</v>
      </c>
      <c r="N37" s="296">
        <v>-39</v>
      </c>
    </row>
    <row r="38" spans="1:16" ht="27" customHeight="1">
      <c r="A38" s="248"/>
      <c r="B38" s="244"/>
      <c r="C38" s="244"/>
      <c r="D38" s="244"/>
      <c r="E38" s="244"/>
      <c r="F38" s="244"/>
      <c r="G38" s="1133" t="s">
        <v>498</v>
      </c>
      <c r="H38" s="1134"/>
      <c r="I38" s="1134"/>
      <c r="J38" s="1135"/>
      <c r="K38" s="297" t="s">
        <v>480</v>
      </c>
      <c r="L38" s="297" t="s">
        <v>480</v>
      </c>
      <c r="M38" s="298">
        <v>2</v>
      </c>
      <c r="N38" s="299" t="s">
        <v>480</v>
      </c>
      <c r="O38" s="293"/>
    </row>
    <row r="39" spans="1:16">
      <c r="A39" s="248"/>
      <c r="B39" s="244"/>
      <c r="C39" s="244"/>
      <c r="D39" s="244"/>
      <c r="E39" s="244"/>
      <c r="F39" s="244"/>
      <c r="G39" s="1133" t="s">
        <v>499</v>
      </c>
      <c r="H39" s="1134"/>
      <c r="I39" s="1134"/>
      <c r="J39" s="1135"/>
      <c r="K39" s="300">
        <v>-400250</v>
      </c>
      <c r="L39" s="300">
        <v>-11509</v>
      </c>
      <c r="M39" s="301">
        <v>-3110</v>
      </c>
      <c r="N39" s="302">
        <v>270.10000000000002</v>
      </c>
      <c r="O39" s="293"/>
    </row>
    <row r="40" spans="1:16" ht="27" customHeight="1">
      <c r="A40" s="248"/>
      <c r="B40" s="244"/>
      <c r="C40" s="244"/>
      <c r="D40" s="244"/>
      <c r="E40" s="244"/>
      <c r="F40" s="244"/>
      <c r="G40" s="1130" t="s">
        <v>500</v>
      </c>
      <c r="H40" s="1131"/>
      <c r="I40" s="1131"/>
      <c r="J40" s="1132"/>
      <c r="K40" s="300">
        <v>-943716</v>
      </c>
      <c r="L40" s="300">
        <v>-27135</v>
      </c>
      <c r="M40" s="301">
        <v>-31707</v>
      </c>
      <c r="N40" s="302">
        <v>-14.4</v>
      </c>
      <c r="O40" s="293"/>
    </row>
    <row r="41" spans="1:16">
      <c r="A41" s="248"/>
      <c r="B41" s="244"/>
      <c r="C41" s="244"/>
      <c r="D41" s="244"/>
      <c r="E41" s="244"/>
      <c r="F41" s="244"/>
      <c r="G41" s="1136" t="s">
        <v>280</v>
      </c>
      <c r="H41" s="1137"/>
      <c r="I41" s="1137"/>
      <c r="J41" s="1138"/>
      <c r="K41" s="294">
        <v>129892</v>
      </c>
      <c r="L41" s="300">
        <v>3735</v>
      </c>
      <c r="M41" s="301">
        <v>13210</v>
      </c>
      <c r="N41" s="302">
        <v>-71.7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1568862</v>
      </c>
      <c r="J51" s="320">
        <v>46214</v>
      </c>
      <c r="K51" s="321">
        <v>75.099999999999994</v>
      </c>
      <c r="L51" s="322">
        <v>49426</v>
      </c>
      <c r="M51" s="323">
        <v>4.5999999999999996</v>
      </c>
      <c r="N51" s="324">
        <v>70.5</v>
      </c>
    </row>
    <row r="52" spans="1:14">
      <c r="A52" s="248"/>
      <c r="B52" s="244"/>
      <c r="C52" s="244"/>
      <c r="D52" s="244"/>
      <c r="E52" s="244"/>
      <c r="F52" s="244"/>
      <c r="G52" s="325"/>
      <c r="H52" s="326" t="s">
        <v>511</v>
      </c>
      <c r="I52" s="327">
        <v>1128172</v>
      </c>
      <c r="J52" s="328">
        <v>33232</v>
      </c>
      <c r="K52" s="329">
        <v>42.4</v>
      </c>
      <c r="L52" s="330">
        <v>26568</v>
      </c>
      <c r="M52" s="331">
        <v>-4.5999999999999996</v>
      </c>
      <c r="N52" s="332">
        <v>47</v>
      </c>
    </row>
    <row r="53" spans="1:14">
      <c r="A53" s="248"/>
      <c r="B53" s="244"/>
      <c r="C53" s="244"/>
      <c r="D53" s="244"/>
      <c r="E53" s="244"/>
      <c r="F53" s="244"/>
      <c r="G53" s="310" t="s">
        <v>512</v>
      </c>
      <c r="H53" s="311"/>
      <c r="I53" s="319">
        <v>767103</v>
      </c>
      <c r="J53" s="320">
        <v>22391</v>
      </c>
      <c r="K53" s="321">
        <v>-51.5</v>
      </c>
      <c r="L53" s="322">
        <v>42839</v>
      </c>
      <c r="M53" s="323">
        <v>-13.3</v>
      </c>
      <c r="N53" s="324">
        <v>-38.200000000000003</v>
      </c>
    </row>
    <row r="54" spans="1:14">
      <c r="A54" s="248"/>
      <c r="B54" s="244"/>
      <c r="C54" s="244"/>
      <c r="D54" s="244"/>
      <c r="E54" s="244"/>
      <c r="F54" s="244"/>
      <c r="G54" s="325"/>
      <c r="H54" s="326" t="s">
        <v>511</v>
      </c>
      <c r="I54" s="327">
        <v>524285</v>
      </c>
      <c r="J54" s="328">
        <v>15303</v>
      </c>
      <c r="K54" s="329">
        <v>-54</v>
      </c>
      <c r="L54" s="330">
        <v>22027</v>
      </c>
      <c r="M54" s="331">
        <v>-17.100000000000001</v>
      </c>
      <c r="N54" s="332">
        <v>-36.9</v>
      </c>
    </row>
    <row r="55" spans="1:14">
      <c r="A55" s="248"/>
      <c r="B55" s="244"/>
      <c r="C55" s="244"/>
      <c r="D55" s="244"/>
      <c r="E55" s="244"/>
      <c r="F55" s="244"/>
      <c r="G55" s="310" t="s">
        <v>513</v>
      </c>
      <c r="H55" s="311"/>
      <c r="I55" s="319">
        <v>995591</v>
      </c>
      <c r="J55" s="320">
        <v>28639</v>
      </c>
      <c r="K55" s="321">
        <v>27.9</v>
      </c>
      <c r="L55" s="322">
        <v>46819</v>
      </c>
      <c r="M55" s="323">
        <v>9.3000000000000007</v>
      </c>
      <c r="N55" s="324">
        <v>18.600000000000001</v>
      </c>
    </row>
    <row r="56" spans="1:14">
      <c r="A56" s="248"/>
      <c r="B56" s="244"/>
      <c r="C56" s="244"/>
      <c r="D56" s="244"/>
      <c r="E56" s="244"/>
      <c r="F56" s="244"/>
      <c r="G56" s="325"/>
      <c r="H56" s="326" t="s">
        <v>511</v>
      </c>
      <c r="I56" s="327">
        <v>557896</v>
      </c>
      <c r="J56" s="328">
        <v>16049</v>
      </c>
      <c r="K56" s="329">
        <v>4.9000000000000004</v>
      </c>
      <c r="L56" s="330">
        <v>24121</v>
      </c>
      <c r="M56" s="331">
        <v>9.5</v>
      </c>
      <c r="N56" s="332">
        <v>-4.5999999999999996</v>
      </c>
    </row>
    <row r="57" spans="1:14">
      <c r="A57" s="248"/>
      <c r="B57" s="244"/>
      <c r="C57" s="244"/>
      <c r="D57" s="244"/>
      <c r="E57" s="244"/>
      <c r="F57" s="244"/>
      <c r="G57" s="310" t="s">
        <v>514</v>
      </c>
      <c r="H57" s="311"/>
      <c r="I57" s="319">
        <v>817264</v>
      </c>
      <c r="J57" s="320">
        <v>23464</v>
      </c>
      <c r="K57" s="321">
        <v>-18.100000000000001</v>
      </c>
      <c r="L57" s="322">
        <v>53270</v>
      </c>
      <c r="M57" s="323">
        <v>13.8</v>
      </c>
      <c r="N57" s="324">
        <v>-31.9</v>
      </c>
    </row>
    <row r="58" spans="1:14">
      <c r="A58" s="248"/>
      <c r="B58" s="244"/>
      <c r="C58" s="244"/>
      <c r="D58" s="244"/>
      <c r="E58" s="244"/>
      <c r="F58" s="244"/>
      <c r="G58" s="325"/>
      <c r="H58" s="326" t="s">
        <v>511</v>
      </c>
      <c r="I58" s="327">
        <v>517939</v>
      </c>
      <c r="J58" s="328">
        <v>14870</v>
      </c>
      <c r="K58" s="329">
        <v>-7.3</v>
      </c>
      <c r="L58" s="330">
        <v>24316</v>
      </c>
      <c r="M58" s="331">
        <v>0.8</v>
      </c>
      <c r="N58" s="332">
        <v>-8.1</v>
      </c>
    </row>
    <row r="59" spans="1:14">
      <c r="A59" s="248"/>
      <c r="B59" s="244"/>
      <c r="C59" s="244"/>
      <c r="D59" s="244"/>
      <c r="E59" s="244"/>
      <c r="F59" s="244"/>
      <c r="G59" s="310" t="s">
        <v>515</v>
      </c>
      <c r="H59" s="311"/>
      <c r="I59" s="319">
        <v>1532225</v>
      </c>
      <c r="J59" s="320">
        <v>44057</v>
      </c>
      <c r="K59" s="321">
        <v>87.8</v>
      </c>
      <c r="L59" s="322">
        <v>53292</v>
      </c>
      <c r="M59" s="323">
        <v>0</v>
      </c>
      <c r="N59" s="324">
        <v>87.8</v>
      </c>
    </row>
    <row r="60" spans="1:14">
      <c r="A60" s="248"/>
      <c r="B60" s="244"/>
      <c r="C60" s="244"/>
      <c r="D60" s="244"/>
      <c r="E60" s="244"/>
      <c r="F60" s="244"/>
      <c r="G60" s="325"/>
      <c r="H60" s="326" t="s">
        <v>511</v>
      </c>
      <c r="I60" s="333">
        <v>1010433</v>
      </c>
      <c r="J60" s="328">
        <v>29054</v>
      </c>
      <c r="K60" s="329">
        <v>95.4</v>
      </c>
      <c r="L60" s="330">
        <v>28900</v>
      </c>
      <c r="M60" s="331">
        <v>18.899999999999999</v>
      </c>
      <c r="N60" s="332">
        <v>76.5</v>
      </c>
    </row>
    <row r="61" spans="1:14">
      <c r="A61" s="248"/>
      <c r="B61" s="244"/>
      <c r="C61" s="244"/>
      <c r="D61" s="244"/>
      <c r="E61" s="244"/>
      <c r="F61" s="244"/>
      <c r="G61" s="310" t="s">
        <v>516</v>
      </c>
      <c r="H61" s="334"/>
      <c r="I61" s="335">
        <v>1136209</v>
      </c>
      <c r="J61" s="336">
        <v>32953</v>
      </c>
      <c r="K61" s="337">
        <v>24.2</v>
      </c>
      <c r="L61" s="338">
        <v>49129</v>
      </c>
      <c r="M61" s="339">
        <v>2.9</v>
      </c>
      <c r="N61" s="324">
        <v>21.3</v>
      </c>
    </row>
    <row r="62" spans="1:14">
      <c r="A62" s="248"/>
      <c r="B62" s="244"/>
      <c r="C62" s="244"/>
      <c r="D62" s="244"/>
      <c r="E62" s="244"/>
      <c r="F62" s="244"/>
      <c r="G62" s="325"/>
      <c r="H62" s="326" t="s">
        <v>511</v>
      </c>
      <c r="I62" s="327">
        <v>747745</v>
      </c>
      <c r="J62" s="328">
        <v>21702</v>
      </c>
      <c r="K62" s="329">
        <v>16.3</v>
      </c>
      <c r="L62" s="330">
        <v>25186</v>
      </c>
      <c r="M62" s="331">
        <v>1.5</v>
      </c>
      <c r="N62" s="332">
        <v>14.8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74.53</v>
      </c>
      <c r="G47" s="12">
        <v>76.959999999999994</v>
      </c>
      <c r="H47" s="12">
        <v>76.650000000000006</v>
      </c>
      <c r="I47" s="12">
        <v>73.95</v>
      </c>
      <c r="J47" s="13">
        <v>71.73</v>
      </c>
    </row>
    <row r="48" spans="2:10" ht="57.75" customHeight="1">
      <c r="B48" s="14"/>
      <c r="C48" s="1141" t="s">
        <v>4</v>
      </c>
      <c r="D48" s="1141"/>
      <c r="E48" s="1142"/>
      <c r="F48" s="15">
        <v>12.87</v>
      </c>
      <c r="G48" s="16">
        <v>8.44</v>
      </c>
      <c r="H48" s="16">
        <v>10.51</v>
      </c>
      <c r="I48" s="16">
        <v>9.65</v>
      </c>
      <c r="J48" s="17">
        <v>11.45</v>
      </c>
    </row>
    <row r="49" spans="2:10" ht="57.75" customHeight="1" thickBot="1">
      <c r="B49" s="18"/>
      <c r="C49" s="1143" t="s">
        <v>5</v>
      </c>
      <c r="D49" s="1143"/>
      <c r="E49" s="1144"/>
      <c r="F49" s="19">
        <v>4.0599999999999996</v>
      </c>
      <c r="G49" s="20" t="s">
        <v>523</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527</v>
      </c>
      <c r="D34" s="1151"/>
      <c r="E34" s="1152"/>
      <c r="F34" s="32">
        <v>13.32</v>
      </c>
      <c r="G34" s="33">
        <v>14.47</v>
      </c>
      <c r="H34" s="33">
        <v>14.69</v>
      </c>
      <c r="I34" s="33">
        <v>14.35</v>
      </c>
      <c r="J34" s="34">
        <v>14.26</v>
      </c>
      <c r="K34" s="22"/>
      <c r="L34" s="22"/>
      <c r="M34" s="22"/>
      <c r="N34" s="22"/>
      <c r="O34" s="22"/>
      <c r="P34" s="22"/>
    </row>
    <row r="35" spans="1:16" ht="39" customHeight="1">
      <c r="A35" s="22"/>
      <c r="B35" s="35"/>
      <c r="C35" s="1145" t="s">
        <v>528</v>
      </c>
      <c r="D35" s="1146"/>
      <c r="E35" s="1147"/>
      <c r="F35" s="36">
        <v>12.86</v>
      </c>
      <c r="G35" s="37">
        <v>8.44</v>
      </c>
      <c r="H35" s="37">
        <v>10.51</v>
      </c>
      <c r="I35" s="37">
        <v>9.64</v>
      </c>
      <c r="J35" s="38">
        <v>11.45</v>
      </c>
      <c r="K35" s="22"/>
      <c r="L35" s="22"/>
      <c r="M35" s="22"/>
      <c r="N35" s="22"/>
      <c r="O35" s="22"/>
      <c r="P35" s="22"/>
    </row>
    <row r="36" spans="1:16" ht="39" customHeight="1">
      <c r="A36" s="22"/>
      <c r="B36" s="35"/>
      <c r="C36" s="1145" t="s">
        <v>529</v>
      </c>
      <c r="D36" s="1146"/>
      <c r="E36" s="1147"/>
      <c r="F36" s="36">
        <v>3.27</v>
      </c>
      <c r="G36" s="37">
        <v>4.87</v>
      </c>
      <c r="H36" s="37">
        <v>3.22</v>
      </c>
      <c r="I36" s="37">
        <v>4.2300000000000004</v>
      </c>
      <c r="J36" s="38">
        <v>6.01</v>
      </c>
      <c r="K36" s="22"/>
      <c r="L36" s="22"/>
      <c r="M36" s="22"/>
      <c r="N36" s="22"/>
      <c r="O36" s="22"/>
      <c r="P36" s="22"/>
    </row>
    <row r="37" spans="1:16" ht="39" customHeight="1">
      <c r="A37" s="22"/>
      <c r="B37" s="35"/>
      <c r="C37" s="1145" t="s">
        <v>530</v>
      </c>
      <c r="D37" s="1146"/>
      <c r="E37" s="1147"/>
      <c r="F37" s="36">
        <v>0.54</v>
      </c>
      <c r="G37" s="37" t="s">
        <v>531</v>
      </c>
      <c r="H37" s="37">
        <v>0.38</v>
      </c>
      <c r="I37" s="37">
        <v>0.5</v>
      </c>
      <c r="J37" s="38">
        <v>0.82</v>
      </c>
      <c r="K37" s="22"/>
      <c r="L37" s="22"/>
      <c r="M37" s="22"/>
      <c r="N37" s="22"/>
      <c r="O37" s="22"/>
      <c r="P37" s="22"/>
    </row>
    <row r="38" spans="1:16" ht="39" customHeight="1">
      <c r="A38" s="22"/>
      <c r="B38" s="35"/>
      <c r="C38" s="1145" t="s">
        <v>532</v>
      </c>
      <c r="D38" s="1146"/>
      <c r="E38" s="1147"/>
      <c r="F38" s="36">
        <v>0.09</v>
      </c>
      <c r="G38" s="37">
        <v>0.1</v>
      </c>
      <c r="H38" s="37">
        <v>0.13</v>
      </c>
      <c r="I38" s="37">
        <v>0.14000000000000001</v>
      </c>
      <c r="J38" s="38">
        <v>0.16</v>
      </c>
      <c r="K38" s="22"/>
      <c r="L38" s="22"/>
      <c r="M38" s="22"/>
      <c r="N38" s="22"/>
      <c r="O38" s="22"/>
      <c r="P38" s="22"/>
    </row>
    <row r="39" spans="1:16" ht="39" customHeight="1">
      <c r="A39" s="22"/>
      <c r="B39" s="35"/>
      <c r="C39" s="1145" t="s">
        <v>533</v>
      </c>
      <c r="D39" s="1146"/>
      <c r="E39" s="1147"/>
      <c r="F39" s="36">
        <v>0</v>
      </c>
      <c r="G39" s="37">
        <v>0</v>
      </c>
      <c r="H39" s="37">
        <v>0</v>
      </c>
      <c r="I39" s="37">
        <v>0</v>
      </c>
      <c r="J39" s="38">
        <v>0</v>
      </c>
      <c r="K39" s="22"/>
      <c r="L39" s="22"/>
      <c r="M39" s="22"/>
      <c r="N39" s="22"/>
      <c r="O39" s="22"/>
      <c r="P39" s="22"/>
    </row>
    <row r="40" spans="1:16" ht="39" customHeight="1">
      <c r="A40" s="22"/>
      <c r="B40" s="35"/>
      <c r="C40" s="1145" t="s">
        <v>534</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535</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536</v>
      </c>
      <c r="D43" s="1149"/>
      <c r="E43" s="1150"/>
      <c r="F43" s="41">
        <v>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911</v>
      </c>
      <c r="L45" s="60">
        <v>935</v>
      </c>
      <c r="M45" s="60">
        <v>943</v>
      </c>
      <c r="N45" s="60">
        <v>964</v>
      </c>
      <c r="O45" s="61">
        <v>958</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484</v>
      </c>
      <c r="L48" s="64">
        <v>451</v>
      </c>
      <c r="M48" s="64">
        <v>434</v>
      </c>
      <c r="N48" s="64">
        <v>434</v>
      </c>
      <c r="O48" s="65">
        <v>464</v>
      </c>
      <c r="P48" s="48"/>
      <c r="Q48" s="48"/>
      <c r="R48" s="48"/>
      <c r="S48" s="48"/>
      <c r="T48" s="48"/>
      <c r="U48" s="48"/>
    </row>
    <row r="49" spans="1:21" ht="30.75" customHeight="1">
      <c r="A49" s="48"/>
      <c r="B49" s="1163"/>
      <c r="C49" s="1164"/>
      <c r="D49" s="62"/>
      <c r="E49" s="1155" t="s">
        <v>16</v>
      </c>
      <c r="F49" s="1155"/>
      <c r="G49" s="1155"/>
      <c r="H49" s="1155"/>
      <c r="I49" s="1155"/>
      <c r="J49" s="1156"/>
      <c r="K49" s="63">
        <v>52</v>
      </c>
      <c r="L49" s="64">
        <v>52</v>
      </c>
      <c r="M49" s="64">
        <v>35</v>
      </c>
      <c r="N49" s="64">
        <v>24</v>
      </c>
      <c r="O49" s="65">
        <v>24</v>
      </c>
      <c r="P49" s="48"/>
      <c r="Q49" s="48"/>
      <c r="R49" s="48"/>
      <c r="S49" s="48"/>
      <c r="T49" s="48"/>
      <c r="U49" s="48"/>
    </row>
    <row r="50" spans="1:21" ht="30.75" customHeight="1">
      <c r="A50" s="48"/>
      <c r="B50" s="1163"/>
      <c r="C50" s="1164"/>
      <c r="D50" s="62"/>
      <c r="E50" s="1155" t="s">
        <v>17</v>
      </c>
      <c r="F50" s="1155"/>
      <c r="G50" s="1155"/>
      <c r="H50" s="1155"/>
      <c r="I50" s="1155"/>
      <c r="J50" s="1156"/>
      <c r="K50" s="63">
        <v>69</v>
      </c>
      <c r="L50" s="64">
        <v>184</v>
      </c>
      <c r="M50" s="64">
        <v>84</v>
      </c>
      <c r="N50" s="64">
        <v>25</v>
      </c>
      <c r="O50" s="65">
        <v>28</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1306</v>
      </c>
      <c r="L52" s="64">
        <v>1291</v>
      </c>
      <c r="M52" s="64">
        <v>1290</v>
      </c>
      <c r="N52" s="64">
        <v>1312</v>
      </c>
      <c r="O52" s="65">
        <v>1344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210</v>
      </c>
      <c r="L53" s="69">
        <v>331</v>
      </c>
      <c r="M53" s="69">
        <v>206</v>
      </c>
      <c r="N53" s="69">
        <v>135</v>
      </c>
      <c r="O53" s="70">
        <v>130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HARIMA</cp:lastModifiedBy>
  <cp:lastPrinted>2016-04-20T08:00:08Z</cp:lastPrinted>
  <dcterms:created xsi:type="dcterms:W3CDTF">2016-02-15T01:49:30Z</dcterms:created>
  <dcterms:modified xsi:type="dcterms:W3CDTF">2016-04-20T08:00:12Z</dcterms:modified>
  <cp:category/>
</cp:coreProperties>
</file>