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4940" windowHeight="7875" tabRatio="8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AO37"/>
  <c r="AO36"/>
  <c r="AO35"/>
  <c r="AO34"/>
  <c r="W39"/>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W39"/>
  <c r="BE39"/>
  <c r="AM39"/>
  <c r="U39"/>
  <c r="C39"/>
  <c r="BW38"/>
  <c r="BE38"/>
  <c r="AM38"/>
  <c r="U38"/>
  <c r="C38"/>
  <c r="BW37"/>
  <c r="BE37"/>
  <c r="AM37"/>
  <c r="U37"/>
  <c r="C37"/>
  <c r="BW36"/>
  <c r="BE36"/>
  <c r="AM36"/>
  <c r="U36"/>
  <c r="C36"/>
  <c r="BW35"/>
  <c r="BE35"/>
  <c r="AM35"/>
  <c r="U35"/>
  <c r="C35"/>
  <c r="CO34"/>
  <c r="CO35" s="1"/>
  <c r="CO36" s="1"/>
  <c r="CO37" s="1"/>
  <c r="CO38" s="1"/>
  <c r="CO39" s="1"/>
  <c r="CO40" s="1"/>
  <c r="CO41" s="1"/>
  <c r="CO42" s="1"/>
  <c r="CO43" s="1"/>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<sst xmlns="http://schemas.openxmlformats.org/spreadsheetml/2006/main" count="1268" uniqueCount="581">
  <si>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</si>
  <si>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</si>
  <si>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</si>
  <si>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</si>
  <si>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</si>
  <si>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</si>
  <si>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</si>
  <si>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</si>
  <si>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</si>
  <si>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</si>
  <si>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</si>
  <si>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</si>
  <si>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</si>
  <si>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</si>
  <si>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</si>
  <si>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</si>
  <si>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</si>
  <si>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</si>
  <si>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</si>
  <si>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</si>
  <si>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</si>
  <si>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</si>
  <si>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</si>
  <si>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</si>
  <si>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</si>
  <si>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</si>
  <si>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</si>
  <si>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</si>
  <si>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</si>
  <si>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</si>
  <si>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</si>
  <si>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</si>
  <si>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</si>
  <si>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</si>
  <si>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</si>
  <si>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</si>
  <si>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</si>
  <si>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</si>
  <si>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</si>
  <si>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</si>
  <si>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</si>
  <si>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</si>
  <si>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</si>
  <si>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</si>
  <si>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</si>
  <si>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</si>
  <si>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</si>
  <si>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</si>
  <si>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</si>
  <si>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</si>
  <si>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</si>
  <si>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</si>
  <si>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</si>
  <si>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</si>
  <si>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</si>
  <si>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</si>
  <si>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</si>
  <si>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</si>
  <si>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</si>
  <si>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</si>
  <si>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</si>
  <si>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</si>
  <si>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</si>
  <si>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</si>
  <si>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</si>
  <si>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</si>
  <si>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</si>
  <si>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</si>
  <si>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</si>
  <si>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</si>
  <si>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</si>
  <si>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</si>
  <si>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</si>
  <si>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</si>
  <si>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</si>
  <si>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</si>
  <si>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</si>
  <si>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</si>
  <si>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</si>
  <si>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</si>
  <si>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</si>
  <si>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</si>
  <si>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</si>
  <si>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</si>
  <si>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</si>
  <si>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</si>
  <si>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</si>
  <si>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</si>
  <si>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</si>
  <si>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</si>
  <si>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</si>
  <si>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</si>
  <si>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</si>
  <si>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</si>
  <si>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</si>
  <si>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</si>
  <si>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</si>
  <si>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</si>
  <si>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</si>
  <si>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</si>
  <si>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</si>
  <si>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</si>
  <si>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</si>
  <si>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</si>
  <si>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</si>
  <si>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</si>
  <si>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</si>
  <si>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</si>
  <si>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</si>
  <si>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</si>
  <si>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</si>
  <si>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</si>
  <si>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</si>
  <si>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</si>
  <si>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</si>
  <si>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</si>
  <si>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</si>
  <si>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</si>
  <si>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</si>
  <si>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</si>
  <si>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</si>
  <si>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</si>
  <si>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</si>
  <si>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</si>
  <si>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</si>
  <si>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</si>
  <si>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</si>
  <si>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</si>
  <si>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</si>
  <si>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</si>
  <si>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</si>
  <si>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</si>
  <si>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</si>
  <si>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</si>
  <si>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</si>
  <si>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</si>
  <si>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</si>
  <si>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</si>
  <si>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</si>
  <si>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</si>
  <si>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</si>
  <si>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</si>
  <si>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</si>
  <si>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</si>
  <si>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</si>
  <si>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</si>
  <si>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</si>
  <si>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</si>
  <si>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</si>
  <si>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</si>
  <si>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</si>
  <si>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</si>
  <si>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</si>
  <si>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</si>
  <si>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</si>
  <si>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</si>
  <si>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</si>
  <si>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</si>
  <si>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</si>
  <si>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</si>
  <si>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</si>
  <si>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</si>
  <si>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</si>
  <si>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</si>
  <si>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</si>
  <si>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</si>
  <si>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</si>
  <si>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</si>
  <si>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</si>
  <si>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</si>
  <si>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</si>
  <si>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</si>
  <si>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</si>
  <si>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</si>
  <si>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</si>
  <si>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</si>
  <si>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</si>
  <si>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</si>
  <si>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</si>
  <si>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</si>
  <si>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</si>
  <si>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</si>
  <si>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</si>
  <si>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</si>
  <si>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</si>
  <si>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</si>
  <si>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</si>
  <si>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</si>
  <si>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</si>
  <si>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</si>
  <si>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</si>
  <si>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</si>
  <si>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</si>
  <si>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兵庫県尼崎市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</si>
  <si>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</si>
  <si>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</si>
  <si>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</si>
  <si>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</si>
  <si>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</si>
  <si>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</si>
  <si>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</si>
  <si>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</si>
  <si>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</si>
  <si>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</si>
  <si>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</si>
  <si>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</si>
  <si>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</si>
  <si>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</si>
  <si>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</si>
  <si>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</si>
  <si>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</si>
  <si>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</si>
  <si>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</si>
  <si>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</si>
  <si>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</si>
  <si>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</si>
  <si>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</si>
  <si>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</si>
  <si>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</si>
  <si>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</si>
  <si>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</si>
  <si>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</si>
  <si>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</si>
  <si>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</si>
  <si>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</si>
  <si>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</si>
  <si>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</si>
  <si>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</si>
  <si>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</si>
  <si>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</si>
  <si>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</si>
  <si>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</si>
  <si>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</si>
  <si>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</si>
  <si>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</si>
  <si>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</si>
  <si>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</si>
  <si>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</si>
  <si>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</si>
  <si>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</si>
  <si>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</si>
  <si>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</si>
  <si>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</si>
  <si>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</si>
  <si>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</si>
  <si>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</si>
  <si>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</si>
  <si>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</si>
  <si>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</si>
  <si>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</si>
  <si>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</si>
  <si>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</si>
  <si>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</si>
  <si>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</si>
  <si>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</si>
  <si>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</si>
  <si>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</si>
  <si>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</si>
  <si>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</si>
  <si>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</si>
  <si>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</si>
  <si>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</si>
  <si>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</si>
  <si>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</si>
  <si>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</si>
  <si>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</si>
  <si>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</si>
  <si>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</si>
  <si>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</si>
  <si>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</si>
  <si>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</si>
  <si>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</si>
  <si>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</si>
  <si>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</si>
  <si>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</si>
  <si>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</si>
  <si>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</si>
  <si>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</si>
  <si>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</si>
  <si>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</si>
  <si>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</si>
  <si>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</si>
  <si>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</si>
  <si>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</si>
  <si>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</si>
  <si>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</si>
  <si>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</si>
  <si>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</si>
  <si>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</si>
  <si>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</si>
  <si>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</si>
  <si>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</si>
  <si>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</si>
  <si>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</si>
  <si>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</si>
  <si>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</si>
  <si>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</si>
  <si>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</si>
  <si>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</si>
  <si>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</si>
  <si>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</si>
  <si>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</si>
  <si>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</si>
  <si>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</si>
  <si>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</si>
  <si>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</si>
  <si>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</si>
  <si>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</si>
  <si>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</si>
  <si>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</si>
  <si>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</si>
  <si>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</si>
  <si>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</si>
  <si>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</si>
  <si>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</si>
  <si>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</si>
  <si>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</si>
  <si>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</si>
  <si>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</si>
  <si>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</si>
  <si>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</si>
  <si>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</si>
  <si>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</si>
  <si>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</si>
  <si>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</si>
  <si>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</si>
  <si>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</si>
  <si>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</si>
  <si>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</si>
  <si>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</si>
  <si>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</si>
  <si>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</si>
  <si>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</si>
  <si>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</si>
  <si>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</si>
  <si>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</si>
  <si>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</si>
  <si>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</si>
  <si>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</si>
  <si>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</si>
  <si>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</si>
  <si>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兵庫県尼崎市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</si>
  <si>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</si>
  <si>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</si>
  <si>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</si>
  <si>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</si>
  <si>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</si>
  <si>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</si>
  <si>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</si>
  <si>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</si>
  <si>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</si>
  <si>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</si>
  <si>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</si>
  <si>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</si>
  <si>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</si>
  <si>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</si>
  <si>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</si>
  <si>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</si>
  <si>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</si>
  <si>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</si>
  <si>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</si>
  <si>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</si>
  <si>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</si>
  <si>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</si>
  <si>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</si>
  <si>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</si>
  <si>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</si>
  <si>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</si>
  <si>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</si>
  <si>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</si>
  <si>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</si>
  <si>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</si>
  <si>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</si>
  <si>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</si>
  <si>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</si>
  <si>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</si>
  <si>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</si>
  <si>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</si>
  <si>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</si>
  <si>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</si>
  <si>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</si>
  <si>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</si>
  <si>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</si>
  <si>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農業共済事業費会計</t>
    <phoneticPr fontId="5"/>
  </si>
  <si>
    <t>駐車場事業費会計</t>
    <phoneticPr fontId="5"/>
  </si>
  <si>
    <t>競艇場事業費会計</t>
    <phoneticPr fontId="5"/>
  </si>
  <si>
    <t>水道事業会計</t>
    <phoneticPr fontId="5"/>
  </si>
  <si>
    <t>法適用企業</t>
    <phoneticPr fontId="5"/>
  </si>
  <si>
    <t>工業用水道事業会計</t>
    <phoneticPr fontId="5"/>
  </si>
  <si>
    <t>自動車運送事業会計</t>
    <phoneticPr fontId="5"/>
  </si>
  <si>
    <t>下水道事業会計</t>
    <phoneticPr fontId="5"/>
  </si>
  <si>
    <t>地方卸売市場事業費会計</t>
    <phoneticPr fontId="5"/>
  </si>
  <si>
    <t>法非適用企業</t>
    <phoneticPr fontId="5"/>
  </si>
  <si>
    <t>都市整備事業費会計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</si>
  <si>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</si>
  <si>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</si>
  <si>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</si>
  <si>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</si>
  <si>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</si>
  <si>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</si>
  <si>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</si>
  <si>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</si>
  <si>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</si>
  <si>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</si>
  <si>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</si>
  <si>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</si>
  <si>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</si>
  <si>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</si>
  <si>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</si>
  <si>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</si>
  <si>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</si>
  <si>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</si>
  <si>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</si>
  <si>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</si>
  <si>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</si>
  <si>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</si>
  <si>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</si>
  <si>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</si>
  <si>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</si>
  <si>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</si>
  <si>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</si>
  <si>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</si>
  <si>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</si>
  <si>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</si>
  <si>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</si>
  <si>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</si>
  <si>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</si>
  <si>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</si>
  <si>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</si>
  <si>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</si>
  <si>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</si>
  <si>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</si>
  <si>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</si>
  <si>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</si>
  <si>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</si>
  <si>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</si>
  <si>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</si>
  <si>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</si>
  <si>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</si>
  <si>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</si>
  <si>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</si>
  <si>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</si>
  <si>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</si>
  <si>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</si>
  <si>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</si>
  <si>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</si>
  <si>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</si>
  <si>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</si>
  <si>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</si>
  <si>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</si>
  <si>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</si>
  <si>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</si>
  <si>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</si>
  <si>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</si>
  <si>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</si>
  <si>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</si>
  <si>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</si>
  <si>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</si>
  <si>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</si>
  <si>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</si>
  <si>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</si>
  <si>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</si>
  <si>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</si>
  <si>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</si>
  <si>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</si>
  <si>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</si>
  <si>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</si>
  <si>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</si>
  <si>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</si>
  <si>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</si>
  <si>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</si>
  <si>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</si>
  <si>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</si>
  <si>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</si>
  <si>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</si>
  <si>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</si>
  <si>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</si>
  <si>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</si>
  <si>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</si>
  <si>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</si>
  <si>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</si>
  <si>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</si>
  <si>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</si>
  <si>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</si>
  <si>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</si>
  <si>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</si>
  <si>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</si>
  <si>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</si>
  <si>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</si>
  <si>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</si>
  <si>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</si>
  <si>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</si>
  <si>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</si>
  <si>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</si>
  <si>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</si>
  <si>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</si>
  <si>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</si>
  <si>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</si>
  <si>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</si>
  <si>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</si>
  <si>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</si>
  <si>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</si>
  <si>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</si>
  <si>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</si>
  <si>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</si>
  <si>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</si>
  <si>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</si>
  <si>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</si>
  <si>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</si>
  <si>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</si>
  <si>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</si>
  <si>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</si>
  <si>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</si>
  <si>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</si>
  <si>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</si>
  <si>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</si>
  <si>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</si>
  <si>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</si>
  <si>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</si>
  <si>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</si>
  <si>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</si>
  <si>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</si>
  <si>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</si>
  <si>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</si>
  <si>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</si>
  <si>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</si>
  <si>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</si>
  <si>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</si>
  <si>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下水道事業会計</t>
  </si>
  <si>
    <t>工業用水道事業会計</t>
  </si>
  <si>
    <t>水道事業会計</t>
  </si>
  <si>
    <t>国民健康保険事業費会計</t>
  </si>
  <si>
    <t>競艇場事業費会計</t>
  </si>
  <si>
    <t>介護保険事業費会計</t>
  </si>
  <si>
    <t>自動車運送事業会計</t>
  </si>
  <si>
    <t>▲ 0.41</t>
  </si>
  <si>
    <t>▲ 0.42</t>
  </si>
  <si>
    <t>▲ 0.21</t>
  </si>
  <si>
    <t>一般会計</t>
  </si>
  <si>
    <t>その他会計（赤字）</t>
  </si>
  <si>
    <t>その他会計（黒字）</t>
  </si>
  <si>
    <t>-</t>
    <phoneticPr fontId="2"/>
  </si>
  <si>
    <t>-</t>
    <phoneticPr fontId="2"/>
  </si>
  <si>
    <t>-</t>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</si>
  <si>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</si>
  <si>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</si>
  <si>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</si>
  <si>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</si>
  <si>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</si>
  <si>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</si>
  <si>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t>
    <phoneticPr fontId="2"/>
  </si>
  <si>
    <t>尼崎健康医療財団</t>
  </si>
  <si>
    <t>尼崎口腔衛生センター</t>
  </si>
  <si>
    <t>尼崎環境財団</t>
  </si>
  <si>
    <t>尼崎市総合文化センター</t>
  </si>
  <si>
    <t>尼崎市スポーツ振興事業団</t>
  </si>
  <si>
    <t>尼崎緑化公園協会</t>
  </si>
  <si>
    <t>尼崎都市開発</t>
  </si>
  <si>
    <t>アミング開発</t>
  </si>
  <si>
    <t>尼崎中高年事業</t>
  </si>
  <si>
    <t>尼崎交通事業振興</t>
  </si>
  <si>
    <t>尼崎市土地開発公社</t>
  </si>
  <si>
    <t>エーリック</t>
  </si>
  <si>
    <t>尼崎地域産業活性化機構</t>
  </si>
  <si>
    <t>近畿高エネルギー加工技術研究所</t>
  </si>
  <si>
    <t>ティー・エム・オー尼崎</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</si>
  <si>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</si>
  <si>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</si>
  <si>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</si>
  <si>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</si>
  <si>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</si>
  <si>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</si>
  <si>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</si>
  <si>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</si>
  <si>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</si>
  <si>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</si>
  <si>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</si>
  <si>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</si>
  <si>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残高の減や第三セクター等に係る負債等の負担見込額の減などにより、前年度から13.5ポイントの改善となった。しかし、震災復興などにより多くの市債を発行したことによる市債残高や土地開発公社が抱えてきた長期保有地に係る負債が大きいことなどにより、類似団体と比較して高い数値となっており、引き続き、計画的な負債の縮減に努めていく。
　実質公債費比率は、土地開発公社経営健全化に伴う市債や、収支不足のために発行した市債の償還が本格化を迎えていることなどにより、前年度から0.3ポイントの悪化となった。今後も、学校環境の充実などに対応するための学校施設耐震化事業などに伴う市債発行などにより、公債費は高い水準で推移する一方で、市債償還が進めため、平成29年度以降はゆるやかに下降していくものと見込まれる。</t>
    <rPh sb="1" eb="3">
      <t>ショウライ</t>
    </rPh>
    <rPh sb="3" eb="5">
      <t>フタン</t>
    </rPh>
    <rPh sb="5" eb="7">
      <t>ヒリツ</t>
    </rPh>
    <rPh sb="9" eb="12">
      <t>チホウサイ</t>
    </rPh>
    <rPh sb="12" eb="14">
      <t>ザンダカ</t>
    </rPh>
    <rPh sb="15" eb="16">
      <t>ゲン</t>
    </rPh>
    <rPh sb="17" eb="18">
      <t>ダイ</t>
    </rPh>
    <rPh sb="18" eb="19">
      <t>サン</t>
    </rPh>
    <rPh sb="23" eb="24">
      <t>トウ</t>
    </rPh>
    <rPh sb="25" eb="26">
      <t>カカ</t>
    </rPh>
    <rPh sb="27" eb="29">
      <t>フサイ</t>
    </rPh>
    <rPh sb="29" eb="30">
      <t>トウ</t>
    </rPh>
    <rPh sb="31" eb="33">
      <t>フタン</t>
    </rPh>
    <rPh sb="33" eb="35">
      <t>ミコ</t>
    </rPh>
    <rPh sb="35" eb="36">
      <t>ガク</t>
    </rPh>
    <rPh sb="37" eb="38">
      <t>ゲン</t>
    </rPh>
    <rPh sb="44" eb="47">
      <t>ゼンネンド</t>
    </rPh>
    <rPh sb="58" eb="60">
      <t>カイゼン</t>
    </rPh>
    <rPh sb="69" eb="71">
      <t>シンサイ</t>
    </rPh>
    <rPh sb="71" eb="73">
      <t>フッコウ</t>
    </rPh>
    <rPh sb="78" eb="79">
      <t>オオ</t>
    </rPh>
    <rPh sb="81" eb="83">
      <t>シサイ</t>
    </rPh>
    <rPh sb="84" eb="86">
      <t>ハッコウ</t>
    </rPh>
    <rPh sb="93" eb="95">
      <t>シサイ</t>
    </rPh>
    <rPh sb="95" eb="97">
      <t>ザンダカ</t>
    </rPh>
    <rPh sb="98" eb="100">
      <t>トチ</t>
    </rPh>
    <rPh sb="100" eb="102">
      <t>カイハツ</t>
    </rPh>
    <rPh sb="102" eb="104">
      <t>コウシャ</t>
    </rPh>
    <rPh sb="105" eb="106">
      <t>カカ</t>
    </rPh>
    <rPh sb="110" eb="112">
      <t>チョウキ</t>
    </rPh>
    <rPh sb="112" eb="115">
      <t>ホユウチ</t>
    </rPh>
    <rPh sb="116" eb="117">
      <t>カカ</t>
    </rPh>
    <rPh sb="118" eb="120">
      <t>フサイ</t>
    </rPh>
    <rPh sb="121" eb="122">
      <t>オオ</t>
    </rPh>
    <rPh sb="132" eb="134">
      <t>ルイジ</t>
    </rPh>
    <rPh sb="134" eb="136">
      <t>ダンタイ</t>
    </rPh>
    <rPh sb="137" eb="139">
      <t>ヒカク</t>
    </rPh>
    <rPh sb="141" eb="142">
      <t>タカ</t>
    </rPh>
    <rPh sb="143" eb="145">
      <t>スウチ</t>
    </rPh>
    <rPh sb="152" eb="153">
      <t>ヒ</t>
    </rPh>
    <rPh sb="154" eb="155">
      <t>ツヅ</t>
    </rPh>
    <rPh sb="157" eb="160">
      <t>ケイカクテキ</t>
    </rPh>
    <rPh sb="161" eb="163">
      <t>フサイ</t>
    </rPh>
    <rPh sb="164" eb="166">
      <t>シュクゲン</t>
    </rPh>
    <rPh sb="167" eb="168">
      <t>ツト</t>
    </rPh>
    <rPh sb="175" eb="177">
      <t>ジッシツ</t>
    </rPh>
    <rPh sb="177" eb="180">
      <t>コウサイヒ</t>
    </rPh>
    <rPh sb="180" eb="182">
      <t>ヒリツ</t>
    </rPh>
    <rPh sb="184" eb="186">
      <t>トチ</t>
    </rPh>
    <rPh sb="186" eb="188">
      <t>カイハツ</t>
    </rPh>
    <rPh sb="188" eb="190">
      <t>コウシャ</t>
    </rPh>
    <rPh sb="190" eb="192">
      <t>ケイエイ</t>
    </rPh>
    <rPh sb="192" eb="195">
      <t>ケンゼンカ</t>
    </rPh>
    <rPh sb="196" eb="197">
      <t>トモナ</t>
    </rPh>
    <rPh sb="198" eb="200">
      <t>シサイ</t>
    </rPh>
    <rPh sb="202" eb="204">
      <t>シュウシ</t>
    </rPh>
    <rPh sb="204" eb="206">
      <t>フソク</t>
    </rPh>
    <rPh sb="210" eb="212">
      <t>ハッコウ</t>
    </rPh>
    <rPh sb="214" eb="216">
      <t>シサイ</t>
    </rPh>
    <rPh sb="217" eb="219">
      <t>ショウカン</t>
    </rPh>
    <rPh sb="220" eb="223">
      <t>ホンカクカ</t>
    </rPh>
    <rPh sb="224" eb="225">
      <t>ムカ</t>
    </rPh>
    <rPh sb="237" eb="240">
      <t>ゼンネンド</t>
    </rPh>
    <rPh sb="250" eb="252">
      <t>アッカ</t>
    </rPh>
    <rPh sb="257" eb="259">
      <t>コンゴ</t>
    </rPh>
    <rPh sb="261" eb="263">
      <t>ガッコウ</t>
    </rPh>
    <rPh sb="263" eb="265">
      <t>カンキョウ</t>
    </rPh>
    <rPh sb="266" eb="268">
      <t>ジュウジツ</t>
    </rPh>
    <rPh sb="271" eb="273">
      <t>タイオウ</t>
    </rPh>
    <rPh sb="278" eb="280">
      <t>ガッコウ</t>
    </rPh>
    <rPh sb="280" eb="282">
      <t>シセツ</t>
    </rPh>
    <rPh sb="282" eb="285">
      <t>タイシンカ</t>
    </rPh>
    <rPh sb="285" eb="287">
      <t>ジギョウ</t>
    </rPh>
    <rPh sb="290" eb="291">
      <t>トモナ</t>
    </rPh>
    <rPh sb="292" eb="294">
      <t>シサイ</t>
    </rPh>
    <rPh sb="294" eb="296">
      <t>ハッコウ</t>
    </rPh>
    <rPh sb="302" eb="305">
      <t>コウサイヒ</t>
    </rPh>
    <rPh sb="306" eb="307">
      <t>タカ</t>
    </rPh>
    <rPh sb="308" eb="310">
      <t>スイジュン</t>
    </rPh>
    <rPh sb="311" eb="313">
      <t>スイイ</t>
    </rPh>
    <rPh sb="315" eb="317">
      <t>イッポウ</t>
    </rPh>
    <rPh sb="319" eb="321">
      <t>シサイ</t>
    </rPh>
    <rPh sb="321" eb="323">
      <t>ショウカン</t>
    </rPh>
    <rPh sb="324" eb="325">
      <t>スス</t>
    </rPh>
    <rPh sb="329" eb="331">
      <t>ヘイセイ</t>
    </rPh>
    <rPh sb="333" eb="335">
      <t>ネンド</t>
    </rPh>
    <rPh sb="335" eb="337">
      <t>イコウ</t>
    </rPh>
    <rPh sb="343" eb="345">
      <t>カコウ</t>
    </rPh>
    <rPh sb="352" eb="354">
      <t>ミコ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</si>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</sst>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31205</c:v>
                </c:pt>
                <c:pt idx="1">
                  <c:v>31893</c:v>
                </c:pt>
                <c:pt idx="2">
                  <c:v>46541</c:v>
                </c:pt>
                <c:pt idx="3">
                  <c:v>47328</c:v>
                </c:pt>
                <c:pt idx="4">
                  <c:v>55377</c:v>
                </c:pt>
              </c:numCache>
            </c:numRef>
          </c:val>
        </c:ser>
        <c:marker val="1"/>
        <c:axId val="119537664"/>
        <c:axId val="119539584"/>
      </c:lineChart>
      <c:catAx>
        <c:axId val="1195376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39584"/>
        <c:crosses val="autoZero"/>
        <c:auto val="1"/>
        <c:lblAlgn val="ctr"/>
        <c:lblOffset val="100"/>
        <c:tickLblSkip val="1"/>
        <c:tickMarkSkip val="1"/>
      </c:catAx>
      <c:valAx>
        <c:axId val="11953958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376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0.02</c:v>
                </c:pt>
                <c:pt idx="1">
                  <c:v>0.12</c:v>
                </c:pt>
                <c:pt idx="2">
                  <c:v>0.22</c:v>
                </c:pt>
                <c:pt idx="3">
                  <c:v>0.16</c:v>
                </c:pt>
                <c:pt idx="4">
                  <c:v>0.25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3.64</c:v>
                </c:pt>
                <c:pt idx="1">
                  <c:v>3.68</c:v>
                </c:pt>
                <c:pt idx="2">
                  <c:v>3.74</c:v>
                </c:pt>
                <c:pt idx="3">
                  <c:v>3.91</c:v>
                </c:pt>
                <c:pt idx="4">
                  <c:v>4.0199999999999996</c:v>
                </c:pt>
              </c:numCache>
            </c:numRef>
          </c:val>
        </c:ser>
        <c:gapWidth val="250"/>
        <c:overlap val="100"/>
        <c:axId val="127107072"/>
        <c:axId val="12710860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0.05</c:v>
                </c:pt>
                <c:pt idx="1">
                  <c:v>0.16</c:v>
                </c:pt>
                <c:pt idx="2">
                  <c:v>0.18</c:v>
                </c:pt>
                <c:pt idx="3">
                  <c:v>0.09</c:v>
                </c:pt>
                <c:pt idx="4">
                  <c:v>0.2</c:v>
                </c:pt>
              </c:numCache>
            </c:numRef>
          </c:val>
        </c:ser>
        <c:marker val="1"/>
        <c:axId val="127107072"/>
        <c:axId val="127108608"/>
      </c:lineChart>
      <c:catAx>
        <c:axId val="12710707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108608"/>
        <c:crosses val="autoZero"/>
        <c:auto val="1"/>
        <c:lblAlgn val="ctr"/>
        <c:lblOffset val="100"/>
        <c:tickLblSkip val="1"/>
        <c:tickMarkSkip val="1"/>
      </c:catAx>
      <c:valAx>
        <c:axId val="1271086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07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0.45</c:v>
                </c:pt>
                <c:pt idx="2">
                  <c:v>#N/A</c:v>
                </c:pt>
                <c:pt idx="3">
                  <c:v>0.64</c:v>
                </c:pt>
                <c:pt idx="4">
                  <c:v>#N/A</c:v>
                </c:pt>
                <c:pt idx="5">
                  <c:v>0.44</c:v>
                </c:pt>
                <c:pt idx="6">
                  <c:v>#N/A</c:v>
                </c:pt>
                <c:pt idx="7">
                  <c:v>0.18</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0.11</c:v>
                </c:pt>
                <c:pt idx="4">
                  <c:v>#N/A</c:v>
                </c:pt>
                <c:pt idx="5">
                  <c:v>0.21</c:v>
                </c:pt>
                <c:pt idx="6">
                  <c:v>#N/A</c:v>
                </c:pt>
                <c:pt idx="7">
                  <c:v>0.16</c:v>
                </c:pt>
                <c:pt idx="8">
                  <c:v>#N/A</c:v>
                </c:pt>
                <c:pt idx="9">
                  <c:v>0.25</c:v>
                </c:pt>
              </c:numCache>
            </c:numRef>
          </c:val>
        </c:ser>
        <c:ser>
          <c:idx val="3"/>
          <c:order val="3"/>
          <c:tx>
            <c:strRef>
              <c:f>データシート!$A$30</c:f>
              <c:strCache>
                <c:ptCount val="1"/>
                <c:pt idx="0">
                  <c:v>自動車運送事業会計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0.41</c:v>
                </c:pt>
                <c:pt idx="1">
                  <c:v>#N/A</c:v>
                </c:pt>
                <c:pt idx="2">
                  <c:v>0.42</c:v>
                </c:pt>
                <c:pt idx="3">
                  <c:v>#N/A</c:v>
                </c:pt>
                <c:pt idx="4">
                  <c:v>0.21</c:v>
                </c:pt>
                <c:pt idx="5">
                  <c:v>#N/A</c:v>
                </c:pt>
                <c:pt idx="6">
                  <c:v>#N/A</c:v>
                </c:pt>
                <c:pt idx="7">
                  <c:v>0.02</c:v>
                </c:pt>
                <c:pt idx="8">
                  <c:v>#N/A</c:v>
                </c:pt>
                <c:pt idx="9">
                  <c:v>0.31</c:v>
                </c:pt>
              </c:numCache>
            </c:numRef>
          </c:val>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0.53</c:v>
                </c:pt>
                <c:pt idx="2">
                  <c:v>#N/A</c:v>
                </c:pt>
                <c:pt idx="3">
                  <c:v>0.54</c:v>
                </c:pt>
                <c:pt idx="4">
                  <c:v>#N/A</c:v>
                </c:pt>
                <c:pt idx="5">
                  <c:v>0.34</c:v>
                </c:pt>
                <c:pt idx="6">
                  <c:v>#N/A</c:v>
                </c:pt>
                <c:pt idx="7">
                  <c:v>0.57999999999999996</c:v>
                </c:pt>
                <c:pt idx="8">
                  <c:v>#N/A</c:v>
                </c:pt>
                <c:pt idx="9">
                  <c:v>0.71</c:v>
                </c:pt>
              </c:numCache>
            </c:numRef>
          </c:val>
        </c:ser>
        <c:ser>
          <c:idx val="5"/>
          <c:order val="5"/>
          <c:tx>
            <c:strRef>
              <c:f>データシート!$A$32</c:f>
              <c:strCache>
                <c:ptCount val="1"/>
                <c:pt idx="0">
                  <c:v>競艇場事業費会計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0.39</c:v>
                </c:pt>
                <c:pt idx="2">
                  <c:v>#N/A</c:v>
                </c:pt>
                <c:pt idx="3">
                  <c:v>0.25</c:v>
                </c:pt>
                <c:pt idx="4">
                  <c:v>#N/A</c:v>
                </c:pt>
                <c:pt idx="5">
                  <c:v>0.56000000000000005</c:v>
                </c:pt>
                <c:pt idx="6">
                  <c:v>#N/A</c:v>
                </c:pt>
                <c:pt idx="7">
                  <c:v>0.21</c:v>
                </c:pt>
                <c:pt idx="8">
                  <c:v>#N/A</c:v>
                </c:pt>
                <c:pt idx="9">
                  <c:v>0.96</c:v>
                </c:pt>
              </c:numCache>
            </c:numRef>
          </c:val>
        </c:ser>
        <c:ser>
          <c:idx val="6"/>
          <c:order val="6"/>
          <c:tx>
            <c:strRef>
              <c:f>データシート!$A$33</c:f>
              <c:strCache>
                <c:ptCount val="1"/>
                <c:pt idx="0">
                  <c:v>国民健康保険事業費会計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1.27</c:v>
                </c:pt>
                <c:pt idx="2">
                  <c:v>#N/A</c:v>
                </c:pt>
                <c:pt idx="3">
                  <c:v>1.55</c:v>
                </c:pt>
                <c:pt idx="4">
                  <c:v>#N/A</c:v>
                </c:pt>
                <c:pt idx="5">
                  <c:v>1.07</c:v>
                </c:pt>
                <c:pt idx="6">
                  <c:v>#N/A</c:v>
                </c:pt>
                <c:pt idx="7">
                  <c:v>0.75</c:v>
                </c:pt>
                <c:pt idx="8">
                  <c:v>#N/A</c:v>
                </c:pt>
                <c:pt idx="9">
                  <c:v>1.39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5.61</c:v>
                </c:pt>
                <c:pt idx="2">
                  <c:v>#N/A</c:v>
                </c:pt>
                <c:pt idx="3">
                  <c:v>6.45</c:v>
                </c:pt>
                <c:pt idx="4">
                  <c:v>#N/A</c:v>
                </c:pt>
                <c:pt idx="5">
                  <c:v>6.86</c:v>
                </c:pt>
                <c:pt idx="6">
                  <c:v>#N/A</c:v>
                </c:pt>
                <c:pt idx="7">
                  <c:v>6.69</c:v>
                </c:pt>
                <c:pt idx="8">
                  <c:v>#N/A</c:v>
                </c:pt>
                <c:pt idx="9">
                  <c:v>6.3</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3.09</c:v>
                </c:pt>
                <c:pt idx="2">
                  <c:v>#N/A</c:v>
                </c:pt>
                <c:pt idx="3">
                  <c:v>3.87</c:v>
                </c:pt>
                <c:pt idx="4">
                  <c:v>#N/A</c:v>
                </c:pt>
                <c:pt idx="5">
                  <c:v>5.24</c:v>
                </c:pt>
                <c:pt idx="6">
                  <c:v>#N/A</c:v>
                </c:pt>
                <c:pt idx="7">
                  <c:v>6.89</c:v>
                </c:pt>
                <c:pt idx="8">
                  <c:v>#N/A</c:v>
                </c:pt>
                <c:pt idx="9">
                  <c:v>7.21</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4.18</c:v>
                </c:pt>
                <c:pt idx="2">
                  <c:v>#N/A</c:v>
                </c:pt>
                <c:pt idx="3">
                  <c:v>4.18</c:v>
                </c:pt>
                <c:pt idx="4">
                  <c:v>#N/A</c:v>
                </c:pt>
                <c:pt idx="5">
                  <c:v>5.44</c:v>
                </c:pt>
                <c:pt idx="6">
                  <c:v>#N/A</c:v>
                </c:pt>
                <c:pt idx="7">
                  <c:v>5.83</c:v>
                </c:pt>
                <c:pt idx="8">
                  <c:v>#N/A</c:v>
                </c:pt>
                <c:pt idx="9">
                  <c:v>8</c:v>
                </c:pt>
              </c:numCache>
            </c:numRef>
          </c:val>
        </c:ser>
        <c:overlap val="100"/>
        <c:axId val="128057344"/>
        <c:axId val="128058880"/>
      </c:barChart>
      <c:catAx>
        <c:axId val="1280573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58880"/>
        <c:crosses val="autoZero"/>
        <c:auto val="1"/>
        <c:lblAlgn val="ctr"/>
        <c:lblOffset val="100"/>
        <c:tickLblSkip val="1"/>
        <c:tickMarkSkip val="1"/>
      </c:catAx>
      <c:valAx>
        <c:axId val="1280588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73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8E-2"/>
          <c:y val="8.7976539589442848E-2"/>
          <c:w val="0.90356317136844067"/>
          <c:h val="0.6392961876832865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19503</c:v>
                </c:pt>
                <c:pt idx="5">
                  <c:v>18582</c:v>
                </c:pt>
                <c:pt idx="8">
                  <c:v>18437</c:v>
                </c:pt>
                <c:pt idx="11">
                  <c:v>18619</c:v>
                </c:pt>
                <c:pt idx="14">
                  <c:v>18291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517</c:v>
                </c:pt>
                <c:pt idx="3">
                  <c:v>511</c:v>
                </c:pt>
                <c:pt idx="6">
                  <c:v>467</c:v>
                </c:pt>
                <c:pt idx="9">
                  <c:v>459</c:v>
                </c:pt>
                <c:pt idx="12">
                  <c:v>452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247</c:v>
                </c:pt>
                <c:pt idx="3">
                  <c:v>242</c:v>
                </c:pt>
                <c:pt idx="6">
                  <c:v>241</c:v>
                </c:pt>
                <c:pt idx="9">
                  <c:v>247</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4691</c:v>
                </c:pt>
                <c:pt idx="3">
                  <c:v>4473</c:v>
                </c:pt>
                <c:pt idx="6">
                  <c:v>4258</c:v>
                </c:pt>
                <c:pt idx="9">
                  <c:v>3917</c:v>
                </c:pt>
                <c:pt idx="12">
                  <c:v>3733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100</c:v>
                </c:pt>
                <c:pt idx="3">
                  <c:v>87</c:v>
                </c:pt>
                <c:pt idx="6">
                  <c:v>73</c:v>
                </c:pt>
                <c:pt idx="9">
                  <c:v>60</c:v>
                </c:pt>
                <c:pt idx="12">
                  <c:v>47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24984</c:v>
                </c:pt>
                <c:pt idx="3">
                  <c:v>24048</c:v>
                </c:pt>
                <c:pt idx="6">
                  <c:v>25516</c:v>
                </c:pt>
                <c:pt idx="9">
                  <c:v>26575</c:v>
                </c:pt>
                <c:pt idx="12">
                  <c:v>25472</c:v>
                </c:pt>
              </c:numCache>
            </c:numRef>
          </c:val>
        </c:ser>
        <c:gapWidth val="100"/>
        <c:overlap val="100"/>
        <c:axId val="113189248"/>
        <c:axId val="1131911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11036</c:v>
                </c:pt>
                <c:pt idx="2">
                  <c:v>#N/A</c:v>
                </c:pt>
                <c:pt idx="3">
                  <c:v>#N/A</c:v>
                </c:pt>
                <c:pt idx="4">
                  <c:v>10779</c:v>
                </c:pt>
                <c:pt idx="5">
                  <c:v>#N/A</c:v>
                </c:pt>
                <c:pt idx="6">
                  <c:v>#N/A</c:v>
                </c:pt>
                <c:pt idx="7">
                  <c:v>12118</c:v>
                </c:pt>
                <c:pt idx="8">
                  <c:v>#N/A</c:v>
                </c:pt>
                <c:pt idx="9">
                  <c:v>#N/A</c:v>
                </c:pt>
                <c:pt idx="10">
                  <c:v>12639</c:v>
                </c:pt>
                <c:pt idx="11">
                  <c:v>#N/A</c:v>
                </c:pt>
                <c:pt idx="12">
                  <c:v>#N/A</c:v>
                </c:pt>
                <c:pt idx="13">
                  <c:v>11500</c:v>
                </c:pt>
                <c:pt idx="14">
                  <c:v>#N/A</c:v>
                </c:pt>
              </c:numCache>
            </c:numRef>
          </c:val>
        </c:ser>
        <c:marker val="1"/>
        <c:axId val="113189248"/>
        <c:axId val="113191168"/>
      </c:lineChart>
      <c:catAx>
        <c:axId val="1131892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91168"/>
        <c:crosses val="autoZero"/>
        <c:auto val="1"/>
        <c:lblAlgn val="ctr"/>
        <c:lblOffset val="100"/>
        <c:tickLblSkip val="1"/>
        <c:tickMarkSkip val="1"/>
      </c:catAx>
      <c:valAx>
        <c:axId val="1131911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892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29"/>
          <c:h val="0.589182127738552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118245</c:v>
                </c:pt>
                <c:pt idx="5">
                  <c:v>124837</c:v>
                </c:pt>
                <c:pt idx="8">
                  <c:v>127854</c:v>
                </c:pt>
                <c:pt idx="11">
                  <c:v>133736</c:v>
                </c:pt>
                <c:pt idx="14">
                  <c:v>140380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64187</c:v>
                </c:pt>
                <c:pt idx="5">
                  <c:v>55617</c:v>
                </c:pt>
                <c:pt idx="8">
                  <c:v>50693</c:v>
                </c:pt>
                <c:pt idx="11">
                  <c:v>47597</c:v>
                </c:pt>
                <c:pt idx="14">
                  <c:v>44579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19820</c:v>
                </c:pt>
                <c:pt idx="5">
                  <c:v>16803</c:v>
                </c:pt>
                <c:pt idx="8">
                  <c:v>17289</c:v>
                </c:pt>
                <c:pt idx="11">
                  <c:v>16894</c:v>
                </c:pt>
                <c:pt idx="14">
                  <c:v>18876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8241</c:v>
                </c:pt>
                <c:pt idx="3">
                  <c:v>6224</c:v>
                </c:pt>
                <c:pt idx="6">
                  <c:v>3889</c:v>
                </c:pt>
                <c:pt idx="9">
                  <c:v>1298</c:v>
                </c:pt>
                <c:pt idx="12">
                  <c:v>522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24686</c:v>
                </c:pt>
                <c:pt idx="3">
                  <c:v>24009</c:v>
                </c:pt>
                <c:pt idx="6">
                  <c:v>22941</c:v>
                </c:pt>
                <c:pt idx="9">
                  <c:v>21222</c:v>
                </c:pt>
                <c:pt idx="12">
                  <c:v>19730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881</c:v>
                </c:pt>
                <c:pt idx="3">
                  <c:v>656</c:v>
                </c:pt>
                <c:pt idx="6">
                  <c:v>424</c:v>
                </c:pt>
                <c:pt idx="9">
                  <c:v>229</c:v>
                </c:pt>
                <c:pt idx="12">
                  <c:v>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29394</c:v>
                </c:pt>
                <c:pt idx="3">
                  <c:v>28569</c:v>
                </c:pt>
                <c:pt idx="6">
                  <c:v>28657</c:v>
                </c:pt>
                <c:pt idx="9">
                  <c:v>27927</c:v>
                </c:pt>
                <c:pt idx="12">
                  <c:v>26603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6803</c:v>
                </c:pt>
                <c:pt idx="3">
                  <c:v>6154</c:v>
                </c:pt>
                <c:pt idx="6">
                  <c:v>5049</c:v>
                </c:pt>
                <c:pt idx="9">
                  <c:v>4555</c:v>
                </c:pt>
                <c:pt idx="12">
                  <c:v>3645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275955</c:v>
                </c:pt>
                <c:pt idx="3">
                  <c:v>267216</c:v>
                </c:pt>
                <c:pt idx="6">
                  <c:v>264433</c:v>
                </c:pt>
                <c:pt idx="9">
                  <c:v>260967</c:v>
                </c:pt>
                <c:pt idx="12">
                  <c:v>260234</c:v>
                </c:pt>
              </c:numCache>
            </c:numRef>
          </c:val>
        </c:ser>
        <c:gapWidth val="100"/>
        <c:overlap val="100"/>
        <c:axId val="129227008"/>
        <c:axId val="1288437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143708</c:v>
                </c:pt>
                <c:pt idx="2">
                  <c:v>#N/A</c:v>
                </c:pt>
                <c:pt idx="3">
                  <c:v>#N/A</c:v>
                </c:pt>
                <c:pt idx="4">
                  <c:v>135572</c:v>
                </c:pt>
                <c:pt idx="5">
                  <c:v>#N/A</c:v>
                </c:pt>
                <c:pt idx="6">
                  <c:v>#N/A</c:v>
                </c:pt>
                <c:pt idx="7">
                  <c:v>129557</c:v>
                </c:pt>
                <c:pt idx="8">
                  <c:v>#N/A</c:v>
                </c:pt>
                <c:pt idx="9">
                  <c:v>#N/A</c:v>
                </c:pt>
                <c:pt idx="10">
                  <c:v>117972</c:v>
                </c:pt>
                <c:pt idx="11">
                  <c:v>#N/A</c:v>
                </c:pt>
                <c:pt idx="12">
                  <c:v>#N/A</c:v>
                </c:pt>
                <c:pt idx="13">
                  <c:v>107046</c:v>
                </c:pt>
                <c:pt idx="14">
                  <c:v>#N/A</c:v>
                </c:pt>
              </c:numCache>
            </c:numRef>
          </c:val>
        </c:ser>
        <c:marker val="1"/>
        <c:axId val="129227008"/>
        <c:axId val="128843776"/>
      </c:lineChart>
      <c:catAx>
        <c:axId val="1292270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843776"/>
        <c:crosses val="autoZero"/>
        <c:auto val="1"/>
        <c:lblAlgn val="ctr"/>
        <c:lblOffset val="100"/>
        <c:tickLblSkip val="1"/>
        <c:tickMarkSkip val="1"/>
      </c:catAx>
      <c:valAx>
        <c:axId val="1288437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270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53681280"/>
        <c:axId val="144313728"/>
      </c:scatterChart>
      <c:valAx>
        <c:axId val="153681280"/>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313728"/>
        <c:crosses val="autoZero"/>
        <c:crossBetween val="midCat"/>
      </c:valAx>
      <c:valAx>
        <c:axId val="14431372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368128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12.4</c:v>
                </c:pt>
                <c:pt idx="1">
                  <c:v>12.7</c:v>
                </c:pt>
                <c:pt idx="2">
                  <c:v>13</c:v>
                </c:pt>
                <c:pt idx="3">
                  <c:v>13.5</c:v>
                </c:pt>
                <c:pt idx="4">
                  <c:v>13.8</c:v>
                </c:pt>
              </c:numCache>
            </c:numRef>
          </c:xVal>
          <c:yVal>
            <c:numRef>
              <c:f>公会計指標分析・財政指標組合せ分析表!$K$73:$O$73</c:f>
              <c:numCache>
                <c:formatCode>#,##0.0;"▲ "#,##0.0</c:formatCode>
                <c:ptCount val="5"/>
                <c:pt idx="0">
                  <c:v>166.8</c:v>
                </c:pt>
                <c:pt idx="1">
                  <c:v>155.6</c:v>
                </c:pt>
                <c:pt idx="2">
                  <c:v>147.69999999999999</c:v>
                </c:pt>
                <c:pt idx="3">
                  <c:v>136</c:v>
                </c:pt>
                <c:pt idx="4">
                  <c:v>122.5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er>
        <c:axId val="158147328"/>
        <c:axId val="158223744"/>
      </c:scatterChart>
      <c:valAx>
        <c:axId val="158147328"/>
        <c:scaling>
          <c:orientation val="minMax"/>
          <c:max val="14.4"/>
          <c:min val="6.2"/>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223744"/>
        <c:crosses val="autoZero"/>
        <c:crossBetween val="midCat"/>
      </c:valAx>
      <c:valAx>
        <c:axId val="158223744"/>
        <c:scaling>
          <c:orientation val="minMax"/>
          <c:max val="190"/>
          <c:min val="2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814732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実質公債費比率は、土地開発公社経営健全化に伴う市債や、収支不足のために発行した市債の償還が本格化を迎えていることなどにより、前年度から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ポイントの悪化となった。今後も、学校環境の充実などに対応するための学校施設耐震化事業などに伴う市債発行などにより、公債費は高い水準で推移する一方で、市債償還が進むため、平成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年度以降はゆるやかに下降していくものと見込まれる。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将来負担比率は、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地方債残高の減や、</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第三セクター等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に係る負債等の負担見込額の減などにより、前年度から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改善となった。しかし、震災復興などにより多額の市債を発行したことによる市債残高や、土地開発公社が抱えてきた長期保有地に係る負債が大きいことなどにより、類似団体と比較して高い数値となっており、引き続き、行財政改革計画「あまがさ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未来へつなぐ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プロジェクト」に基づき、計画的な負債の縮減に努めていく。</a:t>
          </a:r>
          <a:endPar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463,940
453,032
50.72
202,608,441
202,072,289
252,322
99,052,900
260,094,354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463,940
453,032
50.72
202,608,441
202,072,289
252,322
99,052,900
260,094,354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463,940
453,032
50.72
202,608,441
202,072,289
252,322
99,052,900
260,094,354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463,940
453,032
50.72
202,608,441
202,072,289
252,322
99,052,900
260,094,354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前年度と同水準であるが、社会保障関係費や公債費が高い水準で推移しており、収支面では今後もなお厳しい状況が見込まれることから、より一層の税源の涵養に向けて取り組んでいく。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地方消費税交付金等の経常一般財源が増加したこと等により、前年度から</a:t>
          </a:r>
          <a:r>
            <a:rPr kumimoji="1" lang="en-US" altLang="ja-JP" sz="1300">
              <a:latin typeface="ＭＳ Ｐゴシック"/>
            </a:rPr>
            <a:t>0.8</a:t>
          </a:r>
          <a:r>
            <a:rPr kumimoji="1" lang="ja-JP" altLang="en-US" sz="1300">
              <a:latin typeface="ＭＳ Ｐゴシック"/>
            </a:rPr>
            <a:t>ポイントの改善となった。しかしながら、全国平均等と比較すると依然として極めて硬直化した財政構造になっており、今後も、扶助費をはじめとする社会保障関係費や公債費は高い水準で推移することが予測されることから、構造改善に向けた取組みをさらに推し進めることにより身の丈に合った財政運営を行い、引き続き数値の改善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98637</xdr:rowOff>
    </xdr:from>
    <xdr:to>
      <xdr:col>7</xdr:col>
      <xdr:colOff>152400</xdr:colOff>
      <xdr:row>66</xdr:row>
      <xdr:rowOff>130810</xdr:rowOff>
    </xdr:to>
    <xdr:cxnSp macro="">
      <xdr:nvCxnSpPr>
        <xdr:cNvPr id="131" name="直線コネクタ 130"/>
        <xdr:cNvCxnSpPr/>
      </xdr:nvCxnSpPr>
      <xdr:spPr>
        <a:xfrm flipV="1">
          <a:off x="4114800" y="114143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90594</xdr:rowOff>
    </xdr:from>
    <xdr:to>
      <xdr:col>6</xdr:col>
      <xdr:colOff>0</xdr:colOff>
      <xdr:row>66</xdr:row>
      <xdr:rowOff>130810</xdr:rowOff>
    </xdr:to>
    <xdr:cxnSp macro="">
      <xdr:nvCxnSpPr>
        <xdr:cNvPr id="134" name="直線コネクタ 133"/>
        <xdr:cNvCxnSpPr/>
      </xdr:nvCxnSpPr>
      <xdr:spPr>
        <a:xfrm>
          <a:off x="3225800" y="114062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34290</xdr:rowOff>
    </xdr:from>
    <xdr:to>
      <xdr:col>4</xdr:col>
      <xdr:colOff>482600</xdr:colOff>
      <xdr:row>66</xdr:row>
      <xdr:rowOff>90594</xdr:rowOff>
    </xdr:to>
    <xdr:cxnSp macro="">
      <xdr:nvCxnSpPr>
        <xdr:cNvPr id="137" name="直線コネクタ 136"/>
        <xdr:cNvCxnSpPr/>
      </xdr:nvCxnSpPr>
      <xdr:spPr>
        <a:xfrm>
          <a:off x="2336800" y="113499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34290</xdr:rowOff>
    </xdr:from>
    <xdr:to>
      <xdr:col>3</xdr:col>
      <xdr:colOff>279400</xdr:colOff>
      <xdr:row>66</xdr:row>
      <xdr:rowOff>34290</xdr:rowOff>
    </xdr:to>
    <xdr:cxnSp macro="">
      <xdr:nvCxnSpPr>
        <xdr:cNvPr id="140" name="直線コネクタ 139"/>
        <xdr:cNvCxnSpPr/>
      </xdr:nvCxnSpPr>
      <xdr:spPr>
        <a:xfrm>
          <a:off x="1447800" y="1134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47837</xdr:rowOff>
    </xdr:from>
    <xdr:to>
      <xdr:col>7</xdr:col>
      <xdr:colOff>203200</xdr:colOff>
      <xdr:row>66</xdr:row>
      <xdr:rowOff>149437</xdr:rowOff>
    </xdr:to>
    <xdr:sp macro="" textlink="">
      <xdr:nvSpPr>
        <xdr:cNvPr id="150" name="円/楕円 149"/>
        <xdr:cNvSpPr/>
      </xdr:nvSpPr>
      <xdr:spPr>
        <a:xfrm>
          <a:off x="49022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19914</xdr:rowOff>
    </xdr:from>
    <xdr:ext cx="762000" cy="259045"/>
    <xdr:sp macro="" textlink="">
      <xdr:nvSpPr>
        <xdr:cNvPr id="151" name="財政構造の弾力性該当値テキスト"/>
        <xdr:cNvSpPr txBox="1"/>
      </xdr:nvSpPr>
      <xdr:spPr>
        <a:xfrm>
          <a:off x="5041900" y="1133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80010</xdr:rowOff>
    </xdr:from>
    <xdr:to>
      <xdr:col>6</xdr:col>
      <xdr:colOff>50800</xdr:colOff>
      <xdr:row>67</xdr:row>
      <xdr:rowOff>10160</xdr:rowOff>
    </xdr:to>
    <xdr:sp macro="" textlink="">
      <xdr:nvSpPr>
        <xdr:cNvPr id="152" name="円/楕円 151"/>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166387</xdr:rowOff>
    </xdr:from>
    <xdr:ext cx="736600" cy="259045"/>
    <xdr:sp macro="" textlink="">
      <xdr:nvSpPr>
        <xdr:cNvPr id="153" name="テキスト ボックス 152"/>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39794</xdr:rowOff>
    </xdr:from>
    <xdr:to>
      <xdr:col>4</xdr:col>
      <xdr:colOff>533400</xdr:colOff>
      <xdr:row>66</xdr:row>
      <xdr:rowOff>141394</xdr:rowOff>
    </xdr:to>
    <xdr:sp macro="" textlink="">
      <xdr:nvSpPr>
        <xdr:cNvPr id="154" name="円/楕円 153"/>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126171</xdr:rowOff>
    </xdr:from>
    <xdr:ext cx="762000" cy="259045"/>
    <xdr:sp macro="" textlink="">
      <xdr:nvSpPr>
        <xdr:cNvPr id="155" name="テキスト ボックス 154"/>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154940</xdr:rowOff>
    </xdr:from>
    <xdr:to>
      <xdr:col>3</xdr:col>
      <xdr:colOff>330200</xdr:colOff>
      <xdr:row>66</xdr:row>
      <xdr:rowOff>85090</xdr:rowOff>
    </xdr:to>
    <xdr:sp macro="" textlink="">
      <xdr:nvSpPr>
        <xdr:cNvPr id="156" name="円/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8" name="円/楕円 157"/>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9" name="テキスト ボックス 158"/>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兵庫県平均よりも低額となっていることに加え、類似団体との比較においても下回ることとなった。これまでから職員定数削減や給与等の抑制を行ってきたことによるものである。今後も引き続き職員定数及び給与水準の適正化に努めるとともに、事務事業の見直しや積極的なアウトソーシングなどによる執行体制の見直しを行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160193</xdr:rowOff>
    </xdr:from>
    <xdr:to>
      <xdr:col>7</xdr:col>
      <xdr:colOff>152400</xdr:colOff>
      <xdr:row>81</xdr:row>
      <xdr:rowOff>11734</xdr:rowOff>
    </xdr:to>
    <xdr:cxnSp macro="">
      <xdr:nvCxnSpPr>
        <xdr:cNvPr id="194" name="直線コネクタ 193"/>
        <xdr:cNvCxnSpPr/>
      </xdr:nvCxnSpPr>
      <xdr:spPr>
        <a:xfrm>
          <a:off x="4114800" y="13876193"/>
          <a:ext cx="8382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132900</xdr:rowOff>
    </xdr:from>
    <xdr:to>
      <xdr:col>6</xdr:col>
      <xdr:colOff>0</xdr:colOff>
      <xdr:row>80</xdr:row>
      <xdr:rowOff>160193</xdr:rowOff>
    </xdr:to>
    <xdr:cxnSp macro="">
      <xdr:nvCxnSpPr>
        <xdr:cNvPr id="197" name="直線コネクタ 196"/>
        <xdr:cNvCxnSpPr/>
      </xdr:nvCxnSpPr>
      <xdr:spPr>
        <a:xfrm>
          <a:off x="3225800" y="13848900"/>
          <a:ext cx="889000" cy="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132618</xdr:rowOff>
    </xdr:from>
    <xdr:to>
      <xdr:col>4</xdr:col>
      <xdr:colOff>482600</xdr:colOff>
      <xdr:row>80</xdr:row>
      <xdr:rowOff>132900</xdr:rowOff>
    </xdr:to>
    <xdr:cxnSp macro="">
      <xdr:nvCxnSpPr>
        <xdr:cNvPr id="200" name="直線コネクタ 199"/>
        <xdr:cNvCxnSpPr/>
      </xdr:nvCxnSpPr>
      <xdr:spPr>
        <a:xfrm>
          <a:off x="2336800" y="1384861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132618</xdr:rowOff>
    </xdr:from>
    <xdr:to>
      <xdr:col>3</xdr:col>
      <xdr:colOff>279400</xdr:colOff>
      <xdr:row>81</xdr:row>
      <xdr:rowOff>9897</xdr:rowOff>
    </xdr:to>
    <xdr:cxnSp macro="">
      <xdr:nvCxnSpPr>
        <xdr:cNvPr id="203" name="直線コネクタ 202"/>
        <xdr:cNvCxnSpPr/>
      </xdr:nvCxnSpPr>
      <xdr:spPr>
        <a:xfrm flipV="1">
          <a:off x="1447800" y="13848618"/>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132384</xdr:rowOff>
    </xdr:from>
    <xdr:to>
      <xdr:col>7</xdr:col>
      <xdr:colOff>203200</xdr:colOff>
      <xdr:row>81</xdr:row>
      <xdr:rowOff>62534</xdr:rowOff>
    </xdr:to>
    <xdr:sp macro="" textlink="">
      <xdr:nvSpPr>
        <xdr:cNvPr id="213" name="円/楕円 212"/>
        <xdr:cNvSpPr/>
      </xdr:nvSpPr>
      <xdr:spPr>
        <a:xfrm>
          <a:off x="4902200" y="138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148911</xdr:rowOff>
    </xdr:from>
    <xdr:ext cx="762000" cy="259045"/>
    <xdr:sp macro="" textlink="">
      <xdr:nvSpPr>
        <xdr:cNvPr id="214" name="人件費・物件費等の状況該当値テキスト"/>
        <xdr:cNvSpPr txBox="1"/>
      </xdr:nvSpPr>
      <xdr:spPr>
        <a:xfrm>
          <a:off x="5041900" y="1369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109393</xdr:rowOff>
    </xdr:from>
    <xdr:to>
      <xdr:col>6</xdr:col>
      <xdr:colOff>50800</xdr:colOff>
      <xdr:row>81</xdr:row>
      <xdr:rowOff>39543</xdr:rowOff>
    </xdr:to>
    <xdr:sp macro="" textlink="">
      <xdr:nvSpPr>
        <xdr:cNvPr id="215" name="円/楕円 214"/>
        <xdr:cNvSpPr/>
      </xdr:nvSpPr>
      <xdr:spPr>
        <a:xfrm>
          <a:off x="4064000" y="13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49720</xdr:rowOff>
    </xdr:from>
    <xdr:ext cx="736600" cy="259045"/>
    <xdr:sp macro="" textlink="">
      <xdr:nvSpPr>
        <xdr:cNvPr id="216" name="テキスト ボックス 215"/>
        <xdr:cNvSpPr txBox="1"/>
      </xdr:nvSpPr>
      <xdr:spPr>
        <a:xfrm>
          <a:off x="3733800" y="13594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95,634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82100</xdr:rowOff>
    </xdr:from>
    <xdr:to>
      <xdr:col>4</xdr:col>
      <xdr:colOff>533400</xdr:colOff>
      <xdr:row>81</xdr:row>
      <xdr:rowOff>12250</xdr:rowOff>
    </xdr:to>
    <xdr:sp macro="" textlink="">
      <xdr:nvSpPr>
        <xdr:cNvPr id="217" name="円/楕円 216"/>
        <xdr:cNvSpPr/>
      </xdr:nvSpPr>
      <xdr:spPr>
        <a:xfrm>
          <a:off x="3175000" y="137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22427</xdr:rowOff>
    </xdr:from>
    <xdr:ext cx="762000" cy="259045"/>
    <xdr:sp macro="" textlink="">
      <xdr:nvSpPr>
        <xdr:cNvPr id="218" name="テキスト ボックス 217"/>
        <xdr:cNvSpPr txBox="1"/>
      </xdr:nvSpPr>
      <xdr:spPr>
        <a:xfrm>
          <a:off x="2844800" y="135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81818</xdr:rowOff>
    </xdr:from>
    <xdr:to>
      <xdr:col>3</xdr:col>
      <xdr:colOff>330200</xdr:colOff>
      <xdr:row>81</xdr:row>
      <xdr:rowOff>11968</xdr:rowOff>
    </xdr:to>
    <xdr:sp macro="" textlink="">
      <xdr:nvSpPr>
        <xdr:cNvPr id="219" name="円/楕円 218"/>
        <xdr:cNvSpPr/>
      </xdr:nvSpPr>
      <xdr:spPr>
        <a:xfrm>
          <a:off x="2286000" y="137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22145</xdr:rowOff>
    </xdr:from>
    <xdr:ext cx="762000" cy="259045"/>
    <xdr:sp macro="" textlink="">
      <xdr:nvSpPr>
        <xdr:cNvPr id="220" name="テキスト ボックス 219"/>
        <xdr:cNvSpPr txBox="1"/>
      </xdr:nvSpPr>
      <xdr:spPr>
        <a:xfrm>
          <a:off x="1955800" y="1356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130547</xdr:rowOff>
    </xdr:from>
    <xdr:to>
      <xdr:col>2</xdr:col>
      <xdr:colOff>127000</xdr:colOff>
      <xdr:row>81</xdr:row>
      <xdr:rowOff>60697</xdr:rowOff>
    </xdr:to>
    <xdr:sp macro="" textlink="">
      <xdr:nvSpPr>
        <xdr:cNvPr id="221" name="円/楕円 220"/>
        <xdr:cNvSpPr/>
      </xdr:nvSpPr>
      <xdr:spPr>
        <a:xfrm>
          <a:off x="1397000" y="138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70874</xdr:rowOff>
    </xdr:from>
    <xdr:ext cx="762000" cy="259045"/>
    <xdr:sp macro="" textlink="">
      <xdr:nvSpPr>
        <xdr:cNvPr id="222" name="テキスト ボックス 221"/>
        <xdr:cNvSpPr txBox="1"/>
      </xdr:nvSpPr>
      <xdr:spPr>
        <a:xfrm>
          <a:off x="1066800" y="1361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これまでの職員給与適正化の計画的な実施や職員給与の削減措置により、近年の本市のラスパイレス指数は国家公務員の時限的な給与改定特例法による削減時期（Ｈ</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25</a:t>
          </a:r>
          <a:r>
            <a:rPr kumimoji="1" lang="ja-JP" altLang="en-US" sz="1100">
              <a:latin typeface="ＭＳ Ｐゴシック"/>
            </a:rPr>
            <a:t>年度）を除き、</a:t>
          </a:r>
          <a:r>
            <a:rPr kumimoji="1" lang="en-US" altLang="ja-JP" sz="1100">
              <a:latin typeface="ＭＳ Ｐゴシック"/>
            </a:rPr>
            <a:t>100</a:t>
          </a:r>
          <a:r>
            <a:rPr kumimoji="1" lang="ja-JP" altLang="en-US" sz="1100">
              <a:latin typeface="ＭＳ Ｐゴシック"/>
            </a:rPr>
            <a:t>を下回る状況となっている。</a:t>
          </a:r>
          <a:br>
            <a:rPr kumimoji="1" lang="ja-JP" altLang="en-US" sz="1100">
              <a:latin typeface="ＭＳ Ｐゴシック"/>
            </a:rPr>
          </a:br>
          <a:r>
            <a:rPr kumimoji="1" lang="ja-JP" altLang="en-US" sz="1100">
              <a:latin typeface="ＭＳ Ｐゴシック"/>
            </a:rPr>
            <a:t>　また、平成</a:t>
          </a:r>
          <a:r>
            <a:rPr kumimoji="1" lang="en-US" altLang="ja-JP" sz="1100">
              <a:latin typeface="ＭＳ Ｐゴシック"/>
            </a:rPr>
            <a:t>28</a:t>
          </a:r>
          <a:r>
            <a:rPr kumimoji="1" lang="ja-JP" altLang="en-US" sz="1100">
              <a:latin typeface="ＭＳ Ｐゴシック"/>
            </a:rPr>
            <a:t>年度に向けて新たに実施した給与制度の総合的見直しにより、一時的な削減措置をせずともラスパイレス指数が</a:t>
          </a:r>
          <a:r>
            <a:rPr kumimoji="1" lang="en-US" altLang="ja-JP" sz="1100">
              <a:latin typeface="ＭＳ Ｐゴシック"/>
            </a:rPr>
            <a:t>100</a:t>
          </a:r>
          <a:r>
            <a:rPr kumimoji="1" lang="ja-JP" altLang="en-US" sz="1100">
              <a:latin typeface="ＭＳ Ｐゴシック"/>
            </a:rPr>
            <a:t>を下回る給与水準を実現している。</a:t>
          </a:r>
          <a:br>
            <a:rPr kumimoji="1" lang="ja-JP" altLang="en-US" sz="1100">
              <a:latin typeface="ＭＳ Ｐゴシック"/>
            </a:rPr>
          </a:br>
          <a:r>
            <a:rPr kumimoji="1" lang="ja-JP" altLang="en-US" sz="1100">
              <a:latin typeface="ＭＳ Ｐゴシック"/>
            </a:rPr>
            <a:t>≪本市の給与削減措置の概要≫</a:t>
          </a:r>
        </a:p>
        <a:p>
          <a:r>
            <a:rPr kumimoji="1" lang="en-US" altLang="ja-JP" sz="1100">
              <a:latin typeface="ＭＳ Ｐゴシック"/>
            </a:rPr>
            <a:t>H23</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年度：給料削減（△</a:t>
          </a:r>
          <a:r>
            <a:rPr kumimoji="1" lang="en-US" altLang="ja-JP" sz="1100">
              <a:latin typeface="ＭＳ Ｐゴシック"/>
            </a:rPr>
            <a:t>8</a:t>
          </a:r>
          <a:r>
            <a:rPr kumimoji="1" lang="ja-JP" altLang="en-US" sz="1100">
              <a:latin typeface="ＭＳ Ｐゴシック"/>
            </a:rPr>
            <a:t>％～△</a:t>
          </a:r>
          <a:r>
            <a:rPr kumimoji="1" lang="en-US" altLang="ja-JP" sz="1100">
              <a:latin typeface="ＭＳ Ｐゴシック"/>
            </a:rPr>
            <a:t>1</a:t>
          </a:r>
          <a:r>
            <a:rPr kumimoji="1" lang="ja-JP" altLang="en-US" sz="1100">
              <a:latin typeface="ＭＳ Ｐゴシック"/>
            </a:rPr>
            <a:t>％）</a:t>
          </a:r>
        </a:p>
        <a:p>
          <a:r>
            <a:rPr kumimoji="1" lang="en-US" altLang="ja-JP" sz="1100">
              <a:latin typeface="ＭＳ Ｐゴシック"/>
            </a:rPr>
            <a:t>H22</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年度：期末・勤勉手当削減（△</a:t>
          </a:r>
          <a:r>
            <a:rPr kumimoji="1" lang="en-US" altLang="ja-JP" sz="1100">
              <a:latin typeface="ＭＳ Ｐゴシック"/>
            </a:rPr>
            <a:t>25</a:t>
          </a:r>
          <a:r>
            <a:rPr kumimoji="1" lang="ja-JP" altLang="en-US" sz="1100">
              <a:latin typeface="ＭＳ Ｐゴシック"/>
            </a:rPr>
            <a:t>％～△</a:t>
          </a:r>
          <a:r>
            <a:rPr kumimoji="1" lang="en-US" altLang="ja-JP" sz="1100">
              <a:latin typeface="ＭＳ Ｐゴシック"/>
            </a:rPr>
            <a:t>18</a:t>
          </a:r>
          <a:r>
            <a:rPr kumimoji="1" lang="ja-JP" altLang="en-US" sz="1100">
              <a:latin typeface="ＭＳ Ｐゴシック"/>
            </a:rPr>
            <a:t>％）</a:t>
          </a:r>
        </a:p>
        <a:p>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27</a:t>
          </a:r>
          <a:r>
            <a:rPr kumimoji="1" lang="ja-JP" altLang="en-US" sz="1100">
              <a:latin typeface="ＭＳ Ｐゴシック"/>
            </a:rPr>
            <a:t>年度：給料削減（△</a:t>
          </a:r>
          <a:r>
            <a:rPr kumimoji="1" lang="en-US" altLang="ja-JP" sz="1100">
              <a:latin typeface="ＭＳ Ｐゴシック"/>
            </a:rPr>
            <a:t>5</a:t>
          </a:r>
          <a:r>
            <a:rPr kumimoji="1" lang="ja-JP" altLang="en-US" sz="1100">
              <a:latin typeface="ＭＳ Ｐゴシック"/>
            </a:rPr>
            <a:t>％～△</a:t>
          </a:r>
          <a:r>
            <a:rPr kumimoji="1" lang="en-US" altLang="ja-JP" sz="1100">
              <a:latin typeface="ＭＳ Ｐゴシック"/>
            </a:rPr>
            <a:t>2</a:t>
          </a:r>
          <a:r>
            <a:rPr kumimoji="1" lang="ja-JP" altLang="en-US" sz="1100">
              <a:latin typeface="ＭＳ Ｐゴシック"/>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83</xdr:row>
      <xdr:rowOff>52916</xdr:rowOff>
    </xdr:to>
    <xdr:cxnSp macro="">
      <xdr:nvCxnSpPr>
        <xdr:cNvPr id="256" name="直線コネクタ 255"/>
        <xdr:cNvCxnSpPr/>
      </xdr:nvCxnSpPr>
      <xdr:spPr>
        <a:xfrm>
          <a:off x="16179800" y="13961534"/>
          <a:ext cx="8382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167922</xdr:rowOff>
    </xdr:to>
    <xdr:cxnSp macro="">
      <xdr:nvCxnSpPr>
        <xdr:cNvPr id="259" name="直線コネクタ 258"/>
        <xdr:cNvCxnSpPr/>
      </xdr:nvCxnSpPr>
      <xdr:spPr>
        <a:xfrm flipV="1">
          <a:off x="15290800" y="139615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167922</xdr:rowOff>
    </xdr:from>
    <xdr:to>
      <xdr:col>22</xdr:col>
      <xdr:colOff>203200</xdr:colOff>
      <xdr:row>88</xdr:row>
      <xdr:rowOff>93839</xdr:rowOff>
    </xdr:to>
    <xdr:cxnSp macro="">
      <xdr:nvCxnSpPr>
        <xdr:cNvPr id="262" name="直線コネクタ 261"/>
        <xdr:cNvCxnSpPr/>
      </xdr:nvCxnSpPr>
      <xdr:spPr>
        <a:xfrm flipV="1">
          <a:off x="14401800" y="14055372"/>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93839</xdr:rowOff>
    </xdr:from>
    <xdr:to>
      <xdr:col>21</xdr:col>
      <xdr:colOff>0</xdr:colOff>
      <xdr:row>89</xdr:row>
      <xdr:rowOff>69850</xdr:rowOff>
    </xdr:to>
    <xdr:cxnSp macro="">
      <xdr:nvCxnSpPr>
        <xdr:cNvPr id="265" name="直線コネクタ 264"/>
        <xdr:cNvCxnSpPr/>
      </xdr:nvCxnSpPr>
      <xdr:spPr>
        <a:xfrm flipV="1">
          <a:off x="13512800" y="151814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5" name="円/楕円 274"/>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6"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7" name="円/楕円 276"/>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8" name="テキスト ボックス 277"/>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117122</xdr:rowOff>
    </xdr:from>
    <xdr:to>
      <xdr:col>22</xdr:col>
      <xdr:colOff>254000</xdr:colOff>
      <xdr:row>82</xdr:row>
      <xdr:rowOff>47272</xdr:rowOff>
    </xdr:to>
    <xdr:sp macro="" textlink="">
      <xdr:nvSpPr>
        <xdr:cNvPr id="279" name="円/楕円 278"/>
        <xdr:cNvSpPr/>
      </xdr:nvSpPr>
      <xdr:spPr>
        <a:xfrm>
          <a:off x="15240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80" name="テキスト ボックス 279"/>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43039</xdr:rowOff>
    </xdr:from>
    <xdr:to>
      <xdr:col>21</xdr:col>
      <xdr:colOff>50800</xdr:colOff>
      <xdr:row>88</xdr:row>
      <xdr:rowOff>144639</xdr:rowOff>
    </xdr:to>
    <xdr:sp macro="" textlink="">
      <xdr:nvSpPr>
        <xdr:cNvPr id="281" name="円/楕円 280"/>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154816</xdr:rowOff>
    </xdr:from>
    <xdr:ext cx="762000" cy="259045"/>
    <xdr:sp macro="" textlink="">
      <xdr:nvSpPr>
        <xdr:cNvPr id="282" name="テキスト ボックス 281"/>
        <xdr:cNvSpPr txBox="1"/>
      </xdr:nvSpPr>
      <xdr:spPr>
        <a:xfrm>
          <a:off x="14020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4" name="テキスト ボックス 283"/>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概ね同水準で推移しており、平成</a:t>
          </a:r>
          <a:r>
            <a:rPr kumimoji="1" lang="en-US" altLang="ja-JP" sz="1300">
              <a:latin typeface="ＭＳ Ｐゴシック"/>
            </a:rPr>
            <a:t>19</a:t>
          </a:r>
          <a:r>
            <a:rPr kumimoji="1" lang="ja-JP" altLang="en-US" sz="1300">
              <a:latin typeface="ＭＳ Ｐゴシック"/>
            </a:rPr>
            <a:t>年度から類似団体平均より少なくなっている。平成</a:t>
          </a:r>
          <a:r>
            <a:rPr kumimoji="1" lang="en-US" altLang="ja-JP" sz="1300">
              <a:latin typeface="ＭＳ Ｐゴシック"/>
            </a:rPr>
            <a:t>20</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年間を計画期間とした</a:t>
          </a:r>
          <a:r>
            <a:rPr kumimoji="1" lang="en-US" altLang="ja-JP" sz="1300">
              <a:latin typeface="ＭＳ Ｐゴシック"/>
            </a:rPr>
            <a:t>『“</a:t>
          </a:r>
          <a:r>
            <a:rPr kumimoji="1" lang="ja-JP" altLang="en-US" sz="1300">
              <a:latin typeface="ＭＳ Ｐゴシック"/>
            </a:rPr>
            <a:t>あまがさき”行財政構造改革推進プラン</a:t>
          </a:r>
          <a:r>
            <a:rPr kumimoji="1" lang="en-US" altLang="ja-JP" sz="1300">
              <a:latin typeface="ＭＳ Ｐゴシック"/>
            </a:rPr>
            <a:t>』</a:t>
          </a:r>
          <a:r>
            <a:rPr kumimoji="1" lang="ja-JP" altLang="en-US" sz="1300">
              <a:latin typeface="ＭＳ Ｐゴシック"/>
            </a:rPr>
            <a:t>において職員定数の削減に取り組んできた。また、平成</a:t>
          </a:r>
          <a:r>
            <a:rPr kumimoji="1" lang="en-US" altLang="ja-JP" sz="1300">
              <a:latin typeface="ＭＳ Ｐゴシック"/>
            </a:rPr>
            <a:t>25</a:t>
          </a:r>
          <a:r>
            <a:rPr kumimoji="1" lang="ja-JP" altLang="en-US" sz="1300">
              <a:latin typeface="ＭＳ Ｐゴシック"/>
            </a:rPr>
            <a:t>年度からも</a:t>
          </a:r>
          <a:r>
            <a:rPr kumimoji="1" lang="en-US" altLang="ja-JP" sz="1300">
              <a:latin typeface="ＭＳ Ｐゴシック"/>
            </a:rPr>
            <a:t>10</a:t>
          </a:r>
          <a:r>
            <a:rPr kumimoji="1" lang="ja-JP" altLang="en-US" sz="1300">
              <a:latin typeface="ＭＳ Ｐゴシック"/>
            </a:rPr>
            <a:t>年間を計画期間とする</a:t>
          </a:r>
          <a:r>
            <a:rPr kumimoji="1" lang="en-US" altLang="ja-JP" sz="1300">
              <a:latin typeface="ＭＳ Ｐゴシック"/>
            </a:rPr>
            <a:t>『</a:t>
          </a:r>
          <a:r>
            <a:rPr kumimoji="1" lang="ja-JP" altLang="en-US" sz="1300">
              <a:latin typeface="ＭＳ Ｐゴシック"/>
            </a:rPr>
            <a:t>あまがさき「未来へつなぐ」プロジェクト</a:t>
          </a:r>
          <a:r>
            <a:rPr kumimoji="1" lang="en-US" altLang="ja-JP" sz="1300">
              <a:latin typeface="ＭＳ Ｐゴシック"/>
            </a:rPr>
            <a:t>』</a:t>
          </a:r>
          <a:r>
            <a:rPr kumimoji="1" lang="ja-JP" altLang="en-US" sz="1300">
              <a:latin typeface="ＭＳ Ｐゴシック"/>
            </a:rPr>
            <a:t>において、今後も、事務事業の見直しを行うとともに、地域団体や民間事業者など多様なサービスの提供主体の活用等を図ることで、定員の適正な管理に努めていく。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21379</xdr:rowOff>
    </xdr:from>
    <xdr:to>
      <xdr:col>24</xdr:col>
      <xdr:colOff>558800</xdr:colOff>
      <xdr:row>60</xdr:row>
      <xdr:rowOff>57573</xdr:rowOff>
    </xdr:to>
    <xdr:cxnSp macro="">
      <xdr:nvCxnSpPr>
        <xdr:cNvPr id="319" name="直線コネクタ 318"/>
        <xdr:cNvCxnSpPr/>
      </xdr:nvCxnSpPr>
      <xdr:spPr>
        <a:xfrm>
          <a:off x="16179800" y="10308379"/>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0"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5292</xdr:rowOff>
    </xdr:from>
    <xdr:to>
      <xdr:col>23</xdr:col>
      <xdr:colOff>406400</xdr:colOff>
      <xdr:row>60</xdr:row>
      <xdr:rowOff>21379</xdr:rowOff>
    </xdr:to>
    <xdr:cxnSp macro="">
      <xdr:nvCxnSpPr>
        <xdr:cNvPr id="322" name="直線コネクタ 321"/>
        <xdr:cNvCxnSpPr/>
      </xdr:nvCxnSpPr>
      <xdr:spPr>
        <a:xfrm>
          <a:off x="15290800" y="102922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4" name="テキスト ボックス 323"/>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152612</xdr:rowOff>
    </xdr:from>
    <xdr:to>
      <xdr:col>22</xdr:col>
      <xdr:colOff>203200</xdr:colOff>
      <xdr:row>60</xdr:row>
      <xdr:rowOff>5292</xdr:rowOff>
    </xdr:to>
    <xdr:cxnSp macro="">
      <xdr:nvCxnSpPr>
        <xdr:cNvPr id="325" name="直線コネクタ 324"/>
        <xdr:cNvCxnSpPr/>
      </xdr:nvCxnSpPr>
      <xdr:spPr>
        <a:xfrm>
          <a:off x="14401800" y="102681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7" name="テキスト ボックス 326"/>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152612</xdr:rowOff>
    </xdr:from>
    <xdr:to>
      <xdr:col>21</xdr:col>
      <xdr:colOff>0</xdr:colOff>
      <xdr:row>60</xdr:row>
      <xdr:rowOff>53552</xdr:rowOff>
    </xdr:to>
    <xdr:cxnSp macro="">
      <xdr:nvCxnSpPr>
        <xdr:cNvPr id="328" name="直線コネクタ 327"/>
        <xdr:cNvCxnSpPr/>
      </xdr:nvCxnSpPr>
      <xdr:spPr>
        <a:xfrm flipV="1">
          <a:off x="13512800" y="102681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2" name="テキスト ボックス 331"/>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38" name="円/楕円 337"/>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39"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142029</xdr:rowOff>
    </xdr:from>
    <xdr:to>
      <xdr:col>23</xdr:col>
      <xdr:colOff>457200</xdr:colOff>
      <xdr:row>60</xdr:row>
      <xdr:rowOff>72179</xdr:rowOff>
    </xdr:to>
    <xdr:sp macro="" textlink="">
      <xdr:nvSpPr>
        <xdr:cNvPr id="340" name="円/楕円 339"/>
        <xdr:cNvSpPr/>
      </xdr:nvSpPr>
      <xdr:spPr>
        <a:xfrm>
          <a:off x="16129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82356</xdr:rowOff>
    </xdr:from>
    <xdr:ext cx="736600" cy="259045"/>
    <xdr:sp macro="" textlink="">
      <xdr:nvSpPr>
        <xdr:cNvPr id="341" name="テキスト ボックス 340"/>
        <xdr:cNvSpPr txBox="1"/>
      </xdr:nvSpPr>
      <xdr:spPr>
        <a:xfrm>
          <a:off x="15798800" y="1002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125942</xdr:rowOff>
    </xdr:from>
    <xdr:to>
      <xdr:col>22</xdr:col>
      <xdr:colOff>254000</xdr:colOff>
      <xdr:row>60</xdr:row>
      <xdr:rowOff>56092</xdr:rowOff>
    </xdr:to>
    <xdr:sp macro="" textlink="">
      <xdr:nvSpPr>
        <xdr:cNvPr id="342" name="円/楕円 341"/>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66269</xdr:rowOff>
    </xdr:from>
    <xdr:ext cx="762000" cy="259045"/>
    <xdr:sp macro="" textlink="">
      <xdr:nvSpPr>
        <xdr:cNvPr id="343" name="テキスト ボックス 342"/>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101812</xdr:rowOff>
    </xdr:from>
    <xdr:to>
      <xdr:col>21</xdr:col>
      <xdr:colOff>50800</xdr:colOff>
      <xdr:row>60</xdr:row>
      <xdr:rowOff>31962</xdr:rowOff>
    </xdr:to>
    <xdr:sp macro="" textlink="">
      <xdr:nvSpPr>
        <xdr:cNvPr id="344" name="円/楕円 343"/>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42139</xdr:rowOff>
    </xdr:from>
    <xdr:ext cx="762000" cy="259045"/>
    <xdr:sp macro="" textlink="">
      <xdr:nvSpPr>
        <xdr:cNvPr id="345" name="テキスト ボックス 344"/>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2752</xdr:rowOff>
    </xdr:from>
    <xdr:to>
      <xdr:col>19</xdr:col>
      <xdr:colOff>533400</xdr:colOff>
      <xdr:row>60</xdr:row>
      <xdr:rowOff>104352</xdr:rowOff>
    </xdr:to>
    <xdr:sp macro="" textlink="">
      <xdr:nvSpPr>
        <xdr:cNvPr id="346" name="円/楕円 345"/>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114529</xdr:rowOff>
    </xdr:from>
    <xdr:ext cx="762000" cy="259045"/>
    <xdr:sp macro="" textlink="">
      <xdr:nvSpPr>
        <xdr:cNvPr id="347" name="テキスト ボックス 346"/>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土地開発公社経営健全化に伴う市債や、収支不足のために発行した市債の償還が本格化を迎えていることなどにより、前年度から</a:t>
          </a:r>
          <a:r>
            <a:rPr kumimoji="1" lang="en-US" altLang="ja-JP" sz="1300">
              <a:latin typeface="ＭＳ Ｐゴシック"/>
            </a:rPr>
            <a:t>0.3</a:t>
          </a:r>
          <a:r>
            <a:rPr kumimoji="1" lang="ja-JP" altLang="en-US" sz="1300">
              <a:latin typeface="ＭＳ Ｐゴシック"/>
            </a:rPr>
            <a:t>ポイントの悪化となった。今後も、学校環境の充実などに対応するための学校施設耐震化事業などに伴う市債発行などにより、公債費は高い水準で推移する一方で市債償還が進むため、平成</a:t>
          </a:r>
          <a:r>
            <a:rPr kumimoji="1" lang="en-US" altLang="ja-JP" sz="1300">
              <a:latin typeface="ＭＳ Ｐゴシック"/>
            </a:rPr>
            <a:t>29</a:t>
          </a:r>
          <a:r>
            <a:rPr kumimoji="1" lang="ja-JP" altLang="en-US" sz="1300">
              <a:latin typeface="ＭＳ Ｐゴシック"/>
            </a:rPr>
            <a:t>年度以降はゆるやかに下降していくものと見込まれる。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20320</xdr:rowOff>
    </xdr:from>
    <xdr:to>
      <xdr:col>24</xdr:col>
      <xdr:colOff>558800</xdr:colOff>
      <xdr:row>44</xdr:row>
      <xdr:rowOff>49276</xdr:rowOff>
    </xdr:to>
    <xdr:cxnSp macro="">
      <xdr:nvCxnSpPr>
        <xdr:cNvPr id="379" name="直線コネクタ 378"/>
        <xdr:cNvCxnSpPr/>
      </xdr:nvCxnSpPr>
      <xdr:spPr>
        <a:xfrm>
          <a:off x="16179800" y="75641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0"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20320</xdr:rowOff>
    </xdr:to>
    <xdr:cxnSp macro="">
      <xdr:nvCxnSpPr>
        <xdr:cNvPr id="382" name="直線コネクタ 381"/>
        <xdr:cNvCxnSpPr/>
      </xdr:nvCxnSpPr>
      <xdr:spPr>
        <a:xfrm>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4" name="テキスト ボックス 38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43</xdr:row>
      <xdr:rowOff>143510</xdr:rowOff>
    </xdr:to>
    <xdr:cxnSp macro="">
      <xdr:nvCxnSpPr>
        <xdr:cNvPr id="385" name="直線コネクタ 384"/>
        <xdr:cNvCxnSpPr/>
      </xdr:nvCxnSpPr>
      <xdr:spPr>
        <a:xfrm>
          <a:off x="14401800" y="748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114554</xdr:rowOff>
    </xdr:to>
    <xdr:cxnSp macro="">
      <xdr:nvCxnSpPr>
        <xdr:cNvPr id="388" name="直線コネクタ 387"/>
        <xdr:cNvCxnSpPr/>
      </xdr:nvCxnSpPr>
      <xdr:spPr>
        <a:xfrm>
          <a:off x="13512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169926</xdr:rowOff>
    </xdr:from>
    <xdr:to>
      <xdr:col>24</xdr:col>
      <xdr:colOff>609600</xdr:colOff>
      <xdr:row>44</xdr:row>
      <xdr:rowOff>100076</xdr:rowOff>
    </xdr:to>
    <xdr:sp macro="" textlink="">
      <xdr:nvSpPr>
        <xdr:cNvPr id="398" name="円/楕円 397"/>
        <xdr:cNvSpPr/>
      </xdr:nvSpPr>
      <xdr:spPr>
        <a:xfrm>
          <a:off x="16967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65803</xdr:rowOff>
    </xdr:from>
    <xdr:ext cx="762000" cy="259045"/>
    <xdr:sp macro="" textlink="">
      <xdr:nvSpPr>
        <xdr:cNvPr id="399" name="公債費負担の状況該当値テキスト"/>
        <xdr:cNvSpPr txBox="1"/>
      </xdr:nvSpPr>
      <xdr:spPr>
        <a:xfrm>
          <a:off x="17106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140970</xdr:rowOff>
    </xdr:from>
    <xdr:to>
      <xdr:col>23</xdr:col>
      <xdr:colOff>457200</xdr:colOff>
      <xdr:row>44</xdr:row>
      <xdr:rowOff>71120</xdr:rowOff>
    </xdr:to>
    <xdr:sp macro="" textlink="">
      <xdr:nvSpPr>
        <xdr:cNvPr id="400" name="円/楕円 399"/>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55897</xdr:rowOff>
    </xdr:from>
    <xdr:ext cx="736600" cy="259045"/>
    <xdr:sp macro="" textlink="">
      <xdr:nvSpPr>
        <xdr:cNvPr id="401" name="テキスト ボックス 400"/>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2" name="円/楕円 401"/>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3" name="テキスト ボックス 402"/>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4" name="円/楕円 403"/>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5" name="テキスト ボックス 404"/>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6" name="円/楕円 405"/>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7" name="テキスト ボックス 406"/>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地方債残高の減や、第三セクターに係る負債等の負担見込額の減などにより、前年度から</a:t>
          </a:r>
          <a:r>
            <a:rPr kumimoji="1" lang="en-US" altLang="ja-JP" sz="1300">
              <a:latin typeface="ＭＳ Ｐゴシック"/>
            </a:rPr>
            <a:t>13.5</a:t>
          </a:r>
          <a:r>
            <a:rPr kumimoji="1" lang="ja-JP" altLang="en-US" sz="1300">
              <a:latin typeface="ＭＳ Ｐゴシック"/>
            </a:rPr>
            <a:t>ポイントの改善となった。しかし、震災復興などにより多額の市債を発行したことによる市債残高や、土地開発公社が抱えてきた長期保有地に係る負債が大きいことなどにより、類似団体と比較して高い数値となっており、引き続き、行財政改革計画「あまがさき</a:t>
          </a:r>
          <a:r>
            <a:rPr kumimoji="1" lang="en-US" altLang="ja-JP" sz="1300">
              <a:latin typeface="ＭＳ Ｐゴシック"/>
            </a:rPr>
            <a:t>『</a:t>
          </a:r>
          <a:r>
            <a:rPr kumimoji="1" lang="ja-JP" altLang="en-US" sz="1300">
              <a:latin typeface="ＭＳ Ｐゴシック"/>
            </a:rPr>
            <a:t>未来へつなぐ</a:t>
          </a:r>
          <a:r>
            <a:rPr kumimoji="1" lang="en-US" altLang="ja-JP" sz="1300">
              <a:latin typeface="ＭＳ Ｐゴシック"/>
            </a:rPr>
            <a:t>』</a:t>
          </a:r>
          <a:r>
            <a:rPr kumimoji="1" lang="ja-JP" altLang="en-US" sz="1300">
              <a:latin typeface="ＭＳ Ｐゴシック"/>
            </a:rPr>
            <a:t>プロジェクト」に基づき、計画的な負債の縮減に努めていく。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98425</xdr:rowOff>
    </xdr:from>
    <xdr:to>
      <xdr:col>24</xdr:col>
      <xdr:colOff>558800</xdr:colOff>
      <xdr:row>20</xdr:row>
      <xdr:rowOff>35560</xdr:rowOff>
    </xdr:to>
    <xdr:cxnSp macro="">
      <xdr:nvCxnSpPr>
        <xdr:cNvPr id="441" name="直線コネクタ 440"/>
        <xdr:cNvCxnSpPr/>
      </xdr:nvCxnSpPr>
      <xdr:spPr>
        <a:xfrm flipV="1">
          <a:off x="16179800" y="335597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35560</xdr:rowOff>
    </xdr:from>
    <xdr:to>
      <xdr:col>23</xdr:col>
      <xdr:colOff>406400</xdr:colOff>
      <xdr:row>20</xdr:row>
      <xdr:rowOff>129667</xdr:rowOff>
    </xdr:to>
    <xdr:cxnSp macro="">
      <xdr:nvCxnSpPr>
        <xdr:cNvPr id="444" name="直線コネクタ 443"/>
        <xdr:cNvCxnSpPr/>
      </xdr:nvCxnSpPr>
      <xdr:spPr>
        <a:xfrm flipV="1">
          <a:off x="15290800" y="346456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129667</xdr:rowOff>
    </xdr:from>
    <xdr:to>
      <xdr:col>22</xdr:col>
      <xdr:colOff>203200</xdr:colOff>
      <xdr:row>21</xdr:row>
      <xdr:rowOff>21760</xdr:rowOff>
    </xdr:to>
    <xdr:cxnSp macro="">
      <xdr:nvCxnSpPr>
        <xdr:cNvPr id="447" name="直線コネクタ 446"/>
        <xdr:cNvCxnSpPr/>
      </xdr:nvCxnSpPr>
      <xdr:spPr>
        <a:xfrm flipV="1">
          <a:off x="14401800" y="3558667"/>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21760</xdr:rowOff>
    </xdr:from>
    <xdr:to>
      <xdr:col>21</xdr:col>
      <xdr:colOff>0</xdr:colOff>
      <xdr:row>21</xdr:row>
      <xdr:rowOff>111845</xdr:rowOff>
    </xdr:to>
    <xdr:cxnSp macro="">
      <xdr:nvCxnSpPr>
        <xdr:cNvPr id="450" name="直線コネクタ 449"/>
        <xdr:cNvCxnSpPr/>
      </xdr:nvCxnSpPr>
      <xdr:spPr>
        <a:xfrm flipV="1">
          <a:off x="13512800" y="3622210"/>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4" name="テキスト ボックス 453"/>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47625</xdr:rowOff>
    </xdr:from>
    <xdr:to>
      <xdr:col>24</xdr:col>
      <xdr:colOff>609600</xdr:colOff>
      <xdr:row>19</xdr:row>
      <xdr:rowOff>149225</xdr:rowOff>
    </xdr:to>
    <xdr:sp macro="" textlink="">
      <xdr:nvSpPr>
        <xdr:cNvPr id="460" name="円/楕円 459"/>
        <xdr:cNvSpPr/>
      </xdr:nvSpPr>
      <xdr:spPr>
        <a:xfrm>
          <a:off x="169672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19702</xdr:rowOff>
    </xdr:from>
    <xdr:ext cx="762000" cy="259045"/>
    <xdr:sp macro="" textlink="">
      <xdr:nvSpPr>
        <xdr:cNvPr id="461" name="将来負担の状況該当値テキスト"/>
        <xdr:cNvSpPr txBox="1"/>
      </xdr:nvSpPr>
      <xdr:spPr>
        <a:xfrm>
          <a:off x="171069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156210</xdr:rowOff>
    </xdr:from>
    <xdr:to>
      <xdr:col>23</xdr:col>
      <xdr:colOff>457200</xdr:colOff>
      <xdr:row>20</xdr:row>
      <xdr:rowOff>86360</xdr:rowOff>
    </xdr:to>
    <xdr:sp macro="" textlink="">
      <xdr:nvSpPr>
        <xdr:cNvPr id="462" name="円/楕円 461"/>
        <xdr:cNvSpPr/>
      </xdr:nvSpPr>
      <xdr:spPr>
        <a:xfrm>
          <a:off x="16129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71137</xdr:rowOff>
    </xdr:from>
    <xdr:ext cx="736600" cy="259045"/>
    <xdr:sp macro="" textlink="">
      <xdr:nvSpPr>
        <xdr:cNvPr id="463" name="テキスト ボックス 462"/>
        <xdr:cNvSpPr txBox="1"/>
      </xdr:nvSpPr>
      <xdr:spPr>
        <a:xfrm>
          <a:off x="15798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78867</xdr:rowOff>
    </xdr:from>
    <xdr:to>
      <xdr:col>22</xdr:col>
      <xdr:colOff>254000</xdr:colOff>
      <xdr:row>21</xdr:row>
      <xdr:rowOff>9017</xdr:rowOff>
    </xdr:to>
    <xdr:sp macro="" textlink="">
      <xdr:nvSpPr>
        <xdr:cNvPr id="464" name="円/楕円 463"/>
        <xdr:cNvSpPr/>
      </xdr:nvSpPr>
      <xdr:spPr>
        <a:xfrm>
          <a:off x="15240000" y="3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165244</xdr:rowOff>
    </xdr:from>
    <xdr:ext cx="762000" cy="259045"/>
    <xdr:sp macro="" textlink="">
      <xdr:nvSpPr>
        <xdr:cNvPr id="465" name="テキスト ボックス 464"/>
        <xdr:cNvSpPr txBox="1"/>
      </xdr:nvSpPr>
      <xdr:spPr>
        <a:xfrm>
          <a:off x="14909800" y="359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142410</xdr:rowOff>
    </xdr:from>
    <xdr:to>
      <xdr:col>21</xdr:col>
      <xdr:colOff>50800</xdr:colOff>
      <xdr:row>21</xdr:row>
      <xdr:rowOff>72560</xdr:rowOff>
    </xdr:to>
    <xdr:sp macro="" textlink="">
      <xdr:nvSpPr>
        <xdr:cNvPr id="466" name="円/楕円 465"/>
        <xdr:cNvSpPr/>
      </xdr:nvSpPr>
      <xdr:spPr>
        <a:xfrm>
          <a:off x="14351000" y="35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57337</xdr:rowOff>
    </xdr:from>
    <xdr:ext cx="762000" cy="259045"/>
    <xdr:sp macro="" textlink="">
      <xdr:nvSpPr>
        <xdr:cNvPr id="467" name="テキスト ボックス 466"/>
        <xdr:cNvSpPr txBox="1"/>
      </xdr:nvSpPr>
      <xdr:spPr>
        <a:xfrm>
          <a:off x="14020800" y="36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61045</xdr:rowOff>
    </xdr:from>
    <xdr:to>
      <xdr:col>19</xdr:col>
      <xdr:colOff>533400</xdr:colOff>
      <xdr:row>21</xdr:row>
      <xdr:rowOff>162645</xdr:rowOff>
    </xdr:to>
    <xdr:sp macro="" textlink="">
      <xdr:nvSpPr>
        <xdr:cNvPr id="468" name="円/楕円 467"/>
        <xdr:cNvSpPr/>
      </xdr:nvSpPr>
      <xdr:spPr>
        <a:xfrm>
          <a:off x="13462000" y="36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147422</xdr:rowOff>
    </xdr:from>
    <xdr:ext cx="762000" cy="259045"/>
    <xdr:sp macro="" textlink="">
      <xdr:nvSpPr>
        <xdr:cNvPr id="469" name="テキスト ボックス 468"/>
        <xdr:cNvSpPr txBox="1"/>
      </xdr:nvSpPr>
      <xdr:spPr>
        <a:xfrm>
          <a:off x="13131800" y="37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463,940
453,032
50.72
202,608,441
202,072,289
252,322
99,052,900
260,094,354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これまでから定数削減や給与等の抑制を行ってきた結果、類似団体との比較においては人件費に係る経常収支比率が</a:t>
          </a:r>
          <a:r>
            <a:rPr lang="en-US" altLang="ja-JP" sz="1200" b="0" i="0" baseline="0">
              <a:solidFill>
                <a:schemeClr val="dk1"/>
              </a:solidFill>
              <a:latin typeface="+mn-lt"/>
              <a:ea typeface="+mn-ea"/>
              <a:cs typeface="+mn-cs"/>
            </a:rPr>
            <a:t>0.6</a:t>
          </a:r>
          <a:r>
            <a:rPr lang="ja-JP" altLang="ja-JP" sz="1200" b="0" i="0" baseline="0">
              <a:solidFill>
                <a:schemeClr val="dk1"/>
              </a:solidFill>
              <a:latin typeface="+mn-lt"/>
              <a:ea typeface="+mn-ea"/>
              <a:cs typeface="+mn-cs"/>
            </a:rPr>
            <a:t>ポイント低くなっている。平成</a:t>
          </a:r>
          <a:r>
            <a:rPr lang="en-US" altLang="ja-JP" sz="1200" b="0" i="0" baseline="0">
              <a:solidFill>
                <a:schemeClr val="dk1"/>
              </a:solidFill>
              <a:latin typeface="+mn-lt"/>
              <a:ea typeface="+mn-ea"/>
              <a:cs typeface="+mn-cs"/>
            </a:rPr>
            <a:t>22</a:t>
          </a:r>
          <a:r>
            <a:rPr lang="ja-JP" altLang="ja-JP" sz="1200" b="0" i="0" baseline="0">
              <a:solidFill>
                <a:schemeClr val="dk1"/>
              </a:solidFill>
              <a:latin typeface="+mn-lt"/>
              <a:ea typeface="+mn-ea"/>
              <a:cs typeface="+mn-cs"/>
            </a:rPr>
            <a:t>年度から平成</a:t>
          </a:r>
          <a:r>
            <a:rPr lang="en-US" altLang="ja-JP" sz="1200" b="0" i="0" baseline="0">
              <a:solidFill>
                <a:schemeClr val="dk1"/>
              </a:solidFill>
              <a:latin typeface="+mn-lt"/>
              <a:ea typeface="+mn-ea"/>
              <a:cs typeface="+mn-cs"/>
            </a:rPr>
            <a:t>24</a:t>
          </a:r>
          <a:r>
            <a:rPr lang="ja-JP" altLang="ja-JP" sz="1200" b="0" i="0" baseline="0">
              <a:solidFill>
                <a:schemeClr val="dk1"/>
              </a:solidFill>
              <a:latin typeface="+mn-lt"/>
              <a:ea typeface="+mn-ea"/>
              <a:cs typeface="+mn-cs"/>
            </a:rPr>
            <a:t>年度までは、厳しい財政状況に対応するため、地域手当の削減に加え、期末勤勉手当の削減を行</a:t>
          </a:r>
          <a:r>
            <a:rPr lang="ja-JP" altLang="en-US" sz="1200" b="0" i="0" baseline="0">
              <a:solidFill>
                <a:schemeClr val="dk1"/>
              </a:solidFill>
              <a:latin typeface="+mn-lt"/>
              <a:ea typeface="+mn-ea"/>
              <a:cs typeface="+mn-cs"/>
            </a:rPr>
            <a:t>い</a:t>
          </a:r>
          <a:r>
            <a:rPr lang="ja-JP" altLang="ja-JP" sz="1200" b="0" i="0" baseline="0">
              <a:solidFill>
                <a:schemeClr val="dk1"/>
              </a:solidFill>
              <a:latin typeface="+mn-lt"/>
              <a:ea typeface="+mn-ea"/>
              <a:cs typeface="+mn-cs"/>
            </a:rPr>
            <a:t>、また、平成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年度から平成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年度においては、給料月額の削減を行っ</a:t>
          </a:r>
          <a:r>
            <a:rPr lang="ja-JP" altLang="en-US" sz="1200" b="0" i="0" baseline="0">
              <a:solidFill>
                <a:schemeClr val="dk1"/>
              </a:solidFill>
              <a:latin typeface="+mn-lt"/>
              <a:ea typeface="+mn-ea"/>
              <a:cs typeface="+mn-cs"/>
            </a:rPr>
            <a:t>た</a:t>
          </a:r>
          <a:r>
            <a:rPr lang="ja-JP" altLang="ja-JP" sz="1200" b="0" i="0" baseline="0">
              <a:solidFill>
                <a:schemeClr val="dk1"/>
              </a:solidFill>
              <a:latin typeface="+mn-lt"/>
              <a:ea typeface="+mn-ea"/>
              <a:cs typeface="+mn-cs"/>
            </a:rPr>
            <a:t>ところである。今後とも、国の給与水準や本市の財政状況を勘案する中で適正な水準の維持に努めるとともに、事務事業の見直しやアウトソーシングによる執行体制の見直しを行っていく。</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37</xdr:row>
      <xdr:rowOff>102507</xdr:rowOff>
    </xdr:to>
    <xdr:cxnSp macro="">
      <xdr:nvCxnSpPr>
        <xdr:cNvPr id="68" name="直線コネクタ 67"/>
        <xdr:cNvCxnSpPr/>
      </xdr:nvCxnSpPr>
      <xdr:spPr>
        <a:xfrm>
          <a:off x="3987800" y="6435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37</xdr:row>
      <xdr:rowOff>91622</xdr:rowOff>
    </xdr:to>
    <xdr:cxnSp macro="">
      <xdr:nvCxnSpPr>
        <xdr:cNvPr id="71" name="直線コネクタ 70"/>
        <xdr:cNvCxnSpPr/>
      </xdr:nvCxnSpPr>
      <xdr:spPr>
        <a:xfrm>
          <a:off x="3098800" y="64243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80736</xdr:rowOff>
    </xdr:from>
    <xdr:to>
      <xdr:col>4</xdr:col>
      <xdr:colOff>346075</xdr:colOff>
      <xdr:row>37</xdr:row>
      <xdr:rowOff>102507</xdr:rowOff>
    </xdr:to>
    <xdr:cxnSp macro="">
      <xdr:nvCxnSpPr>
        <xdr:cNvPr id="74" name="直線コネクタ 73"/>
        <xdr:cNvCxnSpPr/>
      </xdr:nvCxnSpPr>
      <xdr:spPr>
        <a:xfrm flipV="1">
          <a:off x="2209800" y="642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38</xdr:row>
      <xdr:rowOff>83457</xdr:rowOff>
    </xdr:to>
    <xdr:cxnSp macro="">
      <xdr:nvCxnSpPr>
        <xdr:cNvPr id="77" name="直線コネクタ 76"/>
        <xdr:cNvCxnSpPr/>
      </xdr:nvCxnSpPr>
      <xdr:spPr>
        <a:xfrm flipV="1">
          <a:off x="1320800" y="6446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7" name="円/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68234</xdr:rowOff>
    </xdr:from>
    <xdr:ext cx="762000" cy="259045"/>
    <xdr:sp macro="" textlink="">
      <xdr:nvSpPr>
        <xdr:cNvPr id="88" name="人件費該当値テキスト"/>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9" name="円/楕円 88"/>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90" name="テキスト ボックス 89"/>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29936</xdr:rowOff>
    </xdr:from>
    <xdr:to>
      <xdr:col>4</xdr:col>
      <xdr:colOff>396875</xdr:colOff>
      <xdr:row>37</xdr:row>
      <xdr:rowOff>131536</xdr:rowOff>
    </xdr:to>
    <xdr:sp macro="" textlink="">
      <xdr:nvSpPr>
        <xdr:cNvPr id="91" name="円/楕円 90"/>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141713</xdr:rowOff>
    </xdr:from>
    <xdr:ext cx="762000" cy="259045"/>
    <xdr:sp macro="" textlink="">
      <xdr:nvSpPr>
        <xdr:cNvPr id="92" name="テキスト ボックス 91"/>
        <xdr:cNvSpPr txBox="1"/>
      </xdr:nvSpPr>
      <xdr:spPr>
        <a:xfrm>
          <a:off x="2717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94" name="テキスト ボックス 93"/>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5" name="円/楕円 94"/>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96" name="テキスト ボックス 95"/>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これまで</a:t>
          </a:r>
          <a:r>
            <a:rPr lang="ja-JP" altLang="ja-JP" sz="1200" b="0" i="0" baseline="0">
              <a:solidFill>
                <a:schemeClr val="dk1"/>
              </a:solidFill>
              <a:latin typeface="+mn-lt"/>
              <a:ea typeface="+mn-ea"/>
              <a:cs typeface="+mn-cs"/>
            </a:rPr>
            <a:t>財政の健全化に向けた様々な節減努力を行ってきており、近年事務のアウトソーシングを進めていること等により微増傾向にはあるが、物件費に係る経常収支比率は類似団体平均を下回っている。今後も、新たな視点・仕組みを取り入れて、コスト削減に取り組んでいく。</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15</xdr:row>
      <xdr:rowOff>44450</xdr:rowOff>
    </xdr:to>
    <xdr:cxnSp macro="">
      <xdr:nvCxnSpPr>
        <xdr:cNvPr id="129" name="直線コネクタ 128"/>
        <xdr:cNvCxnSpPr/>
      </xdr:nvCxnSpPr>
      <xdr:spPr>
        <a:xfrm>
          <a:off x="15671800" y="261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44450</xdr:rowOff>
    </xdr:to>
    <xdr:cxnSp macro="">
      <xdr:nvCxnSpPr>
        <xdr:cNvPr id="132" name="直線コネクタ 131"/>
        <xdr:cNvCxnSpPr/>
      </xdr:nvCxnSpPr>
      <xdr:spPr>
        <a:xfrm>
          <a:off x="14782800" y="260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19050</xdr:rowOff>
    </xdr:from>
    <xdr:to>
      <xdr:col>21</xdr:col>
      <xdr:colOff>361950</xdr:colOff>
      <xdr:row>15</xdr:row>
      <xdr:rowOff>31750</xdr:rowOff>
    </xdr:to>
    <xdr:cxnSp macro="">
      <xdr:nvCxnSpPr>
        <xdr:cNvPr id="135" name="直線コネクタ 134"/>
        <xdr:cNvCxnSpPr/>
      </xdr:nvCxnSpPr>
      <xdr:spPr>
        <a:xfrm>
          <a:off x="13893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19050</xdr:rowOff>
    </xdr:to>
    <xdr:cxnSp macro="">
      <xdr:nvCxnSpPr>
        <xdr:cNvPr id="138" name="直線コネクタ 137"/>
        <xdr:cNvCxnSpPr/>
      </xdr:nvCxnSpPr>
      <xdr:spPr>
        <a:xfrm>
          <a:off x="13004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165100</xdr:rowOff>
    </xdr:from>
    <xdr:to>
      <xdr:col>24</xdr:col>
      <xdr:colOff>82550</xdr:colOff>
      <xdr:row>15</xdr:row>
      <xdr:rowOff>95250</xdr:rowOff>
    </xdr:to>
    <xdr:sp macro="" textlink="">
      <xdr:nvSpPr>
        <xdr:cNvPr id="148" name="円/楕円 147"/>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9"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50" name="円/楕円 149"/>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105427</xdr:rowOff>
    </xdr:from>
    <xdr:ext cx="736600" cy="259045"/>
    <xdr:sp macro="" textlink="">
      <xdr:nvSpPr>
        <xdr:cNvPr id="151" name="テキスト ボックス 150"/>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2" name="円/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139700</xdr:rowOff>
    </xdr:from>
    <xdr:to>
      <xdr:col>20</xdr:col>
      <xdr:colOff>209550</xdr:colOff>
      <xdr:row>15</xdr:row>
      <xdr:rowOff>69850</xdr:rowOff>
    </xdr:to>
    <xdr:sp macro="" textlink="">
      <xdr:nvSpPr>
        <xdr:cNvPr id="154" name="円/楕円 153"/>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80027</xdr:rowOff>
    </xdr:from>
    <xdr:ext cx="762000" cy="259045"/>
    <xdr:sp macro="" textlink="">
      <xdr:nvSpPr>
        <xdr:cNvPr id="155" name="テキスト ボックス 154"/>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6" name="円/楕円 155"/>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7" name="テキスト ボックス 156"/>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本市は類似団体と比較し、特に生活保護受給者の割合（保護率）が高いことによって、扶助費に係る経常収支比率が突出して高くなっており、本市の財政状況の硬直化の大きな要因となっている。生活保護医療扶助費等、引き続き適正な執行に向けた見直しを行っていく。</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38100</xdr:rowOff>
    </xdr:from>
    <xdr:to>
      <xdr:col>7</xdr:col>
      <xdr:colOff>15875</xdr:colOff>
      <xdr:row>60</xdr:row>
      <xdr:rowOff>38100</xdr:rowOff>
    </xdr:to>
    <xdr:cxnSp macro="">
      <xdr:nvCxnSpPr>
        <xdr:cNvPr id="190" name="直線コネクタ 189"/>
        <xdr:cNvCxnSpPr/>
      </xdr:nvCxnSpPr>
      <xdr:spPr>
        <a:xfrm>
          <a:off x="3987800" y="1032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38100</xdr:rowOff>
    </xdr:to>
    <xdr:cxnSp macro="">
      <xdr:nvCxnSpPr>
        <xdr:cNvPr id="193" name="直線コネクタ 192"/>
        <xdr:cNvCxnSpPr/>
      </xdr:nvCxnSpPr>
      <xdr:spPr>
        <a:xfrm>
          <a:off x="3098800" y="1029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0</xdr:rowOff>
    </xdr:from>
    <xdr:to>
      <xdr:col>4</xdr:col>
      <xdr:colOff>346075</xdr:colOff>
      <xdr:row>60</xdr:row>
      <xdr:rowOff>12700</xdr:rowOff>
    </xdr:to>
    <xdr:cxnSp macro="">
      <xdr:nvCxnSpPr>
        <xdr:cNvPr id="196" name="直線コネクタ 195"/>
        <xdr:cNvCxnSpPr/>
      </xdr:nvCxnSpPr>
      <xdr:spPr>
        <a:xfrm>
          <a:off x="2209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60</xdr:row>
      <xdr:rowOff>0</xdr:rowOff>
    </xdr:to>
    <xdr:cxnSp macro="">
      <xdr:nvCxnSpPr>
        <xdr:cNvPr id="199" name="直線コネクタ 198"/>
        <xdr:cNvCxnSpPr/>
      </xdr:nvCxnSpPr>
      <xdr:spPr>
        <a:xfrm>
          <a:off x="1320800" y="10109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158750</xdr:rowOff>
    </xdr:from>
    <xdr:to>
      <xdr:col>7</xdr:col>
      <xdr:colOff>66675</xdr:colOff>
      <xdr:row>60</xdr:row>
      <xdr:rowOff>88900</xdr:rowOff>
    </xdr:to>
    <xdr:sp macro="" textlink="">
      <xdr:nvSpPr>
        <xdr:cNvPr id="209" name="円/楕円 208"/>
        <xdr:cNvSpPr/>
      </xdr:nvSpPr>
      <xdr:spPr>
        <a:xfrm>
          <a:off x="4775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158750</xdr:rowOff>
    </xdr:from>
    <xdr:to>
      <xdr:col>5</xdr:col>
      <xdr:colOff>600075</xdr:colOff>
      <xdr:row>60</xdr:row>
      <xdr:rowOff>88900</xdr:rowOff>
    </xdr:to>
    <xdr:sp macro="" textlink="">
      <xdr:nvSpPr>
        <xdr:cNvPr id="211" name="円/楕円 210"/>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73677</xdr:rowOff>
    </xdr:from>
    <xdr:ext cx="736600" cy="259045"/>
    <xdr:sp macro="" textlink="">
      <xdr:nvSpPr>
        <xdr:cNvPr id="212" name="テキスト ボックス 211"/>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120650</xdr:rowOff>
    </xdr:from>
    <xdr:to>
      <xdr:col>3</xdr:col>
      <xdr:colOff>193675</xdr:colOff>
      <xdr:row>60</xdr:row>
      <xdr:rowOff>50800</xdr:rowOff>
    </xdr:to>
    <xdr:sp macro="" textlink="">
      <xdr:nvSpPr>
        <xdr:cNvPr id="215" name="円/楕円 214"/>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35577</xdr:rowOff>
    </xdr:from>
    <xdr:ext cx="762000" cy="259045"/>
    <xdr:sp macro="" textlink="">
      <xdr:nvSpPr>
        <xdr:cNvPr id="216" name="テキスト ボックス 215"/>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7" name="円/楕円 216"/>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8" name="テキスト ボックス 217"/>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その他の大部分を占める、国民健康保険事業費などの特別会計への繰出金が増となっていることにより、経常収支比率は</a:t>
          </a:r>
          <a:r>
            <a:rPr lang="en-US" altLang="ja-JP" sz="1200" b="0" i="0" baseline="0">
              <a:solidFill>
                <a:schemeClr val="dk1"/>
              </a:solidFill>
              <a:latin typeface="+mn-lt"/>
              <a:ea typeface="+mn-ea"/>
              <a:cs typeface="+mn-cs"/>
            </a:rPr>
            <a:t>0.6</a:t>
          </a:r>
          <a:r>
            <a:rPr lang="ja-JP" altLang="ja-JP" sz="1200" b="0" i="0" baseline="0">
              <a:solidFill>
                <a:schemeClr val="dk1"/>
              </a:solidFill>
              <a:latin typeface="+mn-lt"/>
              <a:ea typeface="+mn-ea"/>
              <a:cs typeface="+mn-cs"/>
            </a:rPr>
            <a:t>ポイント悪化している。</a:t>
          </a:r>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43180</xdr:rowOff>
    </xdr:to>
    <xdr:cxnSp macro="">
      <xdr:nvCxnSpPr>
        <xdr:cNvPr id="251" name="直線コネクタ 250"/>
        <xdr:cNvCxnSpPr/>
      </xdr:nvCxnSpPr>
      <xdr:spPr>
        <a:xfrm>
          <a:off x="15671800" y="9598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168910</xdr:rowOff>
    </xdr:to>
    <xdr:cxnSp macro="">
      <xdr:nvCxnSpPr>
        <xdr:cNvPr id="254" name="直線コネクタ 253"/>
        <xdr:cNvCxnSpPr/>
      </xdr:nvCxnSpPr>
      <xdr:spPr>
        <a:xfrm>
          <a:off x="14782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138430</xdr:rowOff>
    </xdr:to>
    <xdr:cxnSp macro="">
      <xdr:nvCxnSpPr>
        <xdr:cNvPr id="257" name="直線コネクタ 256"/>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123190</xdr:rowOff>
    </xdr:to>
    <xdr:cxnSp macro="">
      <xdr:nvCxnSpPr>
        <xdr:cNvPr id="260" name="直線コネクタ 259"/>
        <xdr:cNvCxnSpPr/>
      </xdr:nvCxnSpPr>
      <xdr:spPr>
        <a:xfrm>
          <a:off x="13004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70" name="円/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4" name="円/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下水道事業会計補助金の減などにより、補助</a:t>
          </a:r>
          <a:r>
            <a:rPr lang="ja-JP" altLang="en-US" sz="1200" b="0" i="0" baseline="0">
              <a:solidFill>
                <a:schemeClr val="dk1"/>
              </a:solidFill>
              <a:latin typeface="+mn-lt"/>
              <a:ea typeface="+mn-ea"/>
              <a:cs typeface="+mn-cs"/>
            </a:rPr>
            <a:t>費等</a:t>
          </a:r>
          <a:r>
            <a:rPr lang="ja-JP" altLang="ja-JP" sz="1200" b="0" i="0" baseline="0">
              <a:solidFill>
                <a:schemeClr val="dk1"/>
              </a:solidFill>
              <a:latin typeface="+mn-lt"/>
              <a:ea typeface="+mn-ea"/>
              <a:cs typeface="+mn-cs"/>
            </a:rPr>
            <a:t>は減少しており、補助費等に係る経常収支比率は類似団体を下回っている。なお、企業債償還額の減少などにより、今後の</a:t>
          </a:r>
          <a:r>
            <a:rPr lang="ja-JP" altLang="en-US" sz="1200" b="0" i="0" baseline="0">
              <a:solidFill>
                <a:srgbClr val="FF0000"/>
              </a:solidFill>
              <a:latin typeface="+mn-lt"/>
              <a:ea typeface="+mn-ea"/>
              <a:cs typeface="+mn-cs"/>
            </a:rPr>
            <a:t>補助費等</a:t>
          </a:r>
          <a:r>
            <a:rPr lang="ja-JP" altLang="ja-JP" sz="1200" b="0" i="0" baseline="0">
              <a:solidFill>
                <a:schemeClr val="dk1"/>
              </a:solidFill>
              <a:latin typeface="+mn-lt"/>
              <a:ea typeface="+mn-ea"/>
              <a:cs typeface="+mn-cs"/>
            </a:rPr>
            <a:t>は減少するものと見込まれる。</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120650</xdr:rowOff>
    </xdr:from>
    <xdr:to>
      <xdr:col>24</xdr:col>
      <xdr:colOff>31750</xdr:colOff>
      <xdr:row>35</xdr:row>
      <xdr:rowOff>158750</xdr:rowOff>
    </xdr:to>
    <xdr:cxnSp macro="">
      <xdr:nvCxnSpPr>
        <xdr:cNvPr id="312" name="直線コネクタ 311"/>
        <xdr:cNvCxnSpPr/>
      </xdr:nvCxnSpPr>
      <xdr:spPr>
        <a:xfrm flipV="1">
          <a:off x="15671800" y="6121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158750</xdr:rowOff>
    </xdr:from>
    <xdr:to>
      <xdr:col>22</xdr:col>
      <xdr:colOff>565150</xdr:colOff>
      <xdr:row>36</xdr:row>
      <xdr:rowOff>25400</xdr:rowOff>
    </xdr:to>
    <xdr:cxnSp macro="">
      <xdr:nvCxnSpPr>
        <xdr:cNvPr id="315" name="直線コネクタ 314"/>
        <xdr:cNvCxnSpPr/>
      </xdr:nvCxnSpPr>
      <xdr:spPr>
        <a:xfrm flipV="1">
          <a:off x="14782800" y="615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25400</xdr:rowOff>
    </xdr:from>
    <xdr:to>
      <xdr:col>21</xdr:col>
      <xdr:colOff>361950</xdr:colOff>
      <xdr:row>36</xdr:row>
      <xdr:rowOff>38100</xdr:rowOff>
    </xdr:to>
    <xdr:cxnSp macro="">
      <xdr:nvCxnSpPr>
        <xdr:cNvPr id="318" name="直線コネクタ 317"/>
        <xdr:cNvCxnSpPr/>
      </xdr:nvCxnSpPr>
      <xdr:spPr>
        <a:xfrm flipV="1">
          <a:off x="13893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38100</xdr:rowOff>
    </xdr:from>
    <xdr:to>
      <xdr:col>20</xdr:col>
      <xdr:colOff>158750</xdr:colOff>
      <xdr:row>36</xdr:row>
      <xdr:rowOff>50800</xdr:rowOff>
    </xdr:to>
    <xdr:cxnSp macro="">
      <xdr:nvCxnSpPr>
        <xdr:cNvPr id="321" name="直線コネクタ 320"/>
        <xdr:cNvCxnSpPr/>
      </xdr:nvCxnSpPr>
      <xdr:spPr>
        <a:xfrm flipV="1">
          <a:off x="130048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69850</xdr:rowOff>
    </xdr:from>
    <xdr:to>
      <xdr:col>24</xdr:col>
      <xdr:colOff>82550</xdr:colOff>
      <xdr:row>36</xdr:row>
      <xdr:rowOff>0</xdr:rowOff>
    </xdr:to>
    <xdr:sp macro="" textlink="">
      <xdr:nvSpPr>
        <xdr:cNvPr id="331" name="円/楕円 330"/>
        <xdr:cNvSpPr/>
      </xdr:nvSpPr>
      <xdr:spPr>
        <a:xfrm>
          <a:off x="16459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86377</xdr:rowOff>
    </xdr:from>
    <xdr:ext cx="762000" cy="259045"/>
    <xdr:sp macro="" textlink="">
      <xdr:nvSpPr>
        <xdr:cNvPr id="332" name="補助費等該当値テキスト"/>
        <xdr:cNvSpPr txBox="1"/>
      </xdr:nvSpPr>
      <xdr:spPr>
        <a:xfrm>
          <a:off x="16598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107950</xdr:rowOff>
    </xdr:from>
    <xdr:to>
      <xdr:col>22</xdr:col>
      <xdr:colOff>615950</xdr:colOff>
      <xdr:row>36</xdr:row>
      <xdr:rowOff>38100</xdr:rowOff>
    </xdr:to>
    <xdr:sp macro="" textlink="">
      <xdr:nvSpPr>
        <xdr:cNvPr id="333" name="円/楕円 332"/>
        <xdr:cNvSpPr/>
      </xdr:nvSpPr>
      <xdr:spPr>
        <a:xfrm>
          <a:off x="15621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48277</xdr:rowOff>
    </xdr:from>
    <xdr:ext cx="736600" cy="259045"/>
    <xdr:sp macro="" textlink="">
      <xdr:nvSpPr>
        <xdr:cNvPr id="334" name="テキスト ボックス 333"/>
        <xdr:cNvSpPr txBox="1"/>
      </xdr:nvSpPr>
      <xdr:spPr>
        <a:xfrm>
          <a:off x="15290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146050</xdr:rowOff>
    </xdr:from>
    <xdr:to>
      <xdr:col>21</xdr:col>
      <xdr:colOff>412750</xdr:colOff>
      <xdr:row>36</xdr:row>
      <xdr:rowOff>76200</xdr:rowOff>
    </xdr:to>
    <xdr:sp macro="" textlink="">
      <xdr:nvSpPr>
        <xdr:cNvPr id="335" name="円/楕円 334"/>
        <xdr:cNvSpPr/>
      </xdr:nvSpPr>
      <xdr:spPr>
        <a:xfrm>
          <a:off x="14732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86377</xdr:rowOff>
    </xdr:from>
    <xdr:ext cx="762000" cy="259045"/>
    <xdr:sp macro="" textlink="">
      <xdr:nvSpPr>
        <xdr:cNvPr id="336" name="テキスト ボックス 335"/>
        <xdr:cNvSpPr txBox="1"/>
      </xdr:nvSpPr>
      <xdr:spPr>
        <a:xfrm>
          <a:off x="14401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158750</xdr:rowOff>
    </xdr:from>
    <xdr:to>
      <xdr:col>20</xdr:col>
      <xdr:colOff>209550</xdr:colOff>
      <xdr:row>36</xdr:row>
      <xdr:rowOff>88900</xdr:rowOff>
    </xdr:to>
    <xdr:sp macro="" textlink="">
      <xdr:nvSpPr>
        <xdr:cNvPr id="337" name="円/楕円 336"/>
        <xdr:cNvSpPr/>
      </xdr:nvSpPr>
      <xdr:spPr>
        <a:xfrm>
          <a:off x="13843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99077</xdr:rowOff>
    </xdr:from>
    <xdr:ext cx="762000" cy="259045"/>
    <xdr:sp macro="" textlink="">
      <xdr:nvSpPr>
        <xdr:cNvPr id="338" name="テキスト ボックス 337"/>
        <xdr:cNvSpPr txBox="1"/>
      </xdr:nvSpPr>
      <xdr:spPr>
        <a:xfrm>
          <a:off x="13512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39" name="円/楕円 338"/>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40" name="テキスト ボックス 339"/>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土地開発公社</a:t>
          </a:r>
          <a:r>
            <a:rPr lang="ja-JP" altLang="en-US" sz="1200" b="0" i="0" baseline="0">
              <a:solidFill>
                <a:schemeClr val="dk1"/>
              </a:solidFill>
              <a:latin typeface="+mn-lt"/>
              <a:ea typeface="+mn-ea"/>
              <a:cs typeface="+mn-cs"/>
            </a:rPr>
            <a:t>の</a:t>
          </a:r>
          <a:r>
            <a:rPr lang="ja-JP" altLang="ja-JP" sz="1200" b="0" i="0" baseline="0">
              <a:solidFill>
                <a:schemeClr val="dk1"/>
              </a:solidFill>
              <a:latin typeface="+mn-lt"/>
              <a:ea typeface="+mn-ea"/>
              <a:cs typeface="+mn-cs"/>
            </a:rPr>
            <a:t>経営健全化</a:t>
          </a:r>
          <a:r>
            <a:rPr lang="ja-JP" altLang="en-US" sz="1200" b="0" i="0" baseline="0">
              <a:solidFill>
                <a:schemeClr val="dk1"/>
              </a:solidFill>
              <a:latin typeface="+mn-lt"/>
              <a:ea typeface="+mn-ea"/>
              <a:cs typeface="+mn-cs"/>
            </a:rPr>
            <a:t>や、収支不足に対応するために</a:t>
          </a:r>
          <a:r>
            <a:rPr lang="ja-JP" altLang="ja-JP" sz="1200" b="0" i="0" baseline="0">
              <a:solidFill>
                <a:schemeClr val="dk1"/>
              </a:solidFill>
              <a:latin typeface="+mn-lt"/>
              <a:ea typeface="+mn-ea"/>
              <a:cs typeface="+mn-cs"/>
            </a:rPr>
            <a:t>多額の市債を発行したことなどから、公債費が増嵩しており、類似団体よりも高くなっている。今後も</a:t>
          </a:r>
          <a:r>
            <a:rPr lang="ja-JP" altLang="en-US" sz="1200" b="0" i="0" baseline="0">
              <a:solidFill>
                <a:schemeClr val="dk1"/>
              </a:solidFill>
              <a:latin typeface="+mn-lt"/>
              <a:ea typeface="+mn-ea"/>
              <a:cs typeface="+mn-cs"/>
            </a:rPr>
            <a:t>学校環境の充実などに対応するために発行した市債の償還が本格化を迎えることなどから、</a:t>
          </a:r>
          <a:r>
            <a:rPr lang="ja-JP" altLang="ja-JP" sz="1200" b="0" i="0" baseline="0">
              <a:solidFill>
                <a:schemeClr val="dk1"/>
              </a:solidFill>
              <a:latin typeface="+mn-lt"/>
              <a:ea typeface="+mn-ea"/>
              <a:cs typeface="+mn-cs"/>
            </a:rPr>
            <a:t>公債費は高い水準で推移することが見込まれる</a:t>
          </a:r>
          <a:r>
            <a:rPr lang="ja-JP" altLang="en-US" sz="1200" b="0" i="0" baseline="0">
              <a:solidFill>
                <a:schemeClr val="dk1"/>
              </a:solidFill>
              <a:latin typeface="+mn-lt"/>
              <a:ea typeface="+mn-ea"/>
              <a:cs typeface="+mn-cs"/>
            </a:rPr>
            <a:t>ため</a:t>
          </a:r>
          <a:r>
            <a:rPr lang="ja-JP" altLang="ja-JP" sz="1200" b="0" i="0" baseline="0">
              <a:solidFill>
                <a:schemeClr val="dk1"/>
              </a:solidFill>
              <a:latin typeface="+mn-lt"/>
              <a:ea typeface="+mn-ea"/>
              <a:cs typeface="+mn-cs"/>
            </a:rPr>
            <a:t>、構造改善に向けた取組を推し進めていく中で、投資的経費を圧縮するなど、市債発行の抑制に努めつつ公債費の適正な管理を行っていく。</a:t>
          </a:r>
          <a:endParaRPr kumimoji="1" lang="ja-JP"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134620</xdr:rowOff>
    </xdr:from>
    <xdr:to>
      <xdr:col>7</xdr:col>
      <xdr:colOff>15875</xdr:colOff>
      <xdr:row>81</xdr:row>
      <xdr:rowOff>54611</xdr:rowOff>
    </xdr:to>
    <xdr:cxnSp macro="">
      <xdr:nvCxnSpPr>
        <xdr:cNvPr id="373" name="直線コネクタ 372"/>
        <xdr:cNvCxnSpPr/>
      </xdr:nvCxnSpPr>
      <xdr:spPr>
        <a:xfrm flipV="1">
          <a:off x="3987800" y="138506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16511</xdr:rowOff>
    </xdr:from>
    <xdr:to>
      <xdr:col>5</xdr:col>
      <xdr:colOff>549275</xdr:colOff>
      <xdr:row>81</xdr:row>
      <xdr:rowOff>54611</xdr:rowOff>
    </xdr:to>
    <xdr:cxnSp macro="">
      <xdr:nvCxnSpPr>
        <xdr:cNvPr id="376" name="直線コネクタ 375"/>
        <xdr:cNvCxnSpPr/>
      </xdr:nvCxnSpPr>
      <xdr:spPr>
        <a:xfrm>
          <a:off x="3098800" y="13903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88900</xdr:rowOff>
    </xdr:from>
    <xdr:to>
      <xdr:col>4</xdr:col>
      <xdr:colOff>346075</xdr:colOff>
      <xdr:row>81</xdr:row>
      <xdr:rowOff>16511</xdr:rowOff>
    </xdr:to>
    <xdr:cxnSp macro="">
      <xdr:nvCxnSpPr>
        <xdr:cNvPr id="379" name="直線コネクタ 378"/>
        <xdr:cNvCxnSpPr/>
      </xdr:nvCxnSpPr>
      <xdr:spPr>
        <a:xfrm>
          <a:off x="2209800" y="13804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88900</xdr:rowOff>
    </xdr:from>
    <xdr:to>
      <xdr:col>3</xdr:col>
      <xdr:colOff>142875</xdr:colOff>
      <xdr:row>80</xdr:row>
      <xdr:rowOff>142239</xdr:rowOff>
    </xdr:to>
    <xdr:cxnSp macro="">
      <xdr:nvCxnSpPr>
        <xdr:cNvPr id="382" name="直線コネクタ 381"/>
        <xdr:cNvCxnSpPr/>
      </xdr:nvCxnSpPr>
      <xdr:spPr>
        <a:xfrm flipV="1">
          <a:off x="1320800" y="13804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83820</xdr:rowOff>
    </xdr:from>
    <xdr:to>
      <xdr:col>7</xdr:col>
      <xdr:colOff>66675</xdr:colOff>
      <xdr:row>81</xdr:row>
      <xdr:rowOff>13970</xdr:rowOff>
    </xdr:to>
    <xdr:sp macro="" textlink="">
      <xdr:nvSpPr>
        <xdr:cNvPr id="392" name="円/楕円 391"/>
        <xdr:cNvSpPr/>
      </xdr:nvSpPr>
      <xdr:spPr>
        <a:xfrm>
          <a:off x="4775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163847</xdr:rowOff>
    </xdr:from>
    <xdr:ext cx="762000" cy="259045"/>
    <xdr:sp macro="" textlink="">
      <xdr:nvSpPr>
        <xdr:cNvPr id="393" name="公債費該当値テキスト"/>
        <xdr:cNvSpPr txBox="1"/>
      </xdr:nvSpPr>
      <xdr:spPr>
        <a:xfrm>
          <a:off x="4914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3811</xdr:rowOff>
    </xdr:from>
    <xdr:to>
      <xdr:col>5</xdr:col>
      <xdr:colOff>600075</xdr:colOff>
      <xdr:row>81</xdr:row>
      <xdr:rowOff>105411</xdr:rowOff>
    </xdr:to>
    <xdr:sp macro="" textlink="">
      <xdr:nvSpPr>
        <xdr:cNvPr id="394" name="円/楕円 393"/>
        <xdr:cNvSpPr/>
      </xdr:nvSpPr>
      <xdr:spPr>
        <a:xfrm>
          <a:off x="3937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90188</xdr:rowOff>
    </xdr:from>
    <xdr:ext cx="736600" cy="259045"/>
    <xdr:sp macro="" textlink="">
      <xdr:nvSpPr>
        <xdr:cNvPr id="395" name="テキスト ボックス 394"/>
        <xdr:cNvSpPr txBox="1"/>
      </xdr:nvSpPr>
      <xdr:spPr>
        <a:xfrm>
          <a:off x="3606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137161</xdr:rowOff>
    </xdr:from>
    <xdr:to>
      <xdr:col>4</xdr:col>
      <xdr:colOff>396875</xdr:colOff>
      <xdr:row>81</xdr:row>
      <xdr:rowOff>67311</xdr:rowOff>
    </xdr:to>
    <xdr:sp macro="" textlink="">
      <xdr:nvSpPr>
        <xdr:cNvPr id="396" name="円/楕円 395"/>
        <xdr:cNvSpPr/>
      </xdr:nvSpPr>
      <xdr:spPr>
        <a:xfrm>
          <a:off x="3048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52088</xdr:rowOff>
    </xdr:from>
    <xdr:ext cx="762000" cy="259045"/>
    <xdr:sp macro="" textlink="">
      <xdr:nvSpPr>
        <xdr:cNvPr id="397" name="テキスト ボックス 396"/>
        <xdr:cNvSpPr txBox="1"/>
      </xdr:nvSpPr>
      <xdr:spPr>
        <a:xfrm>
          <a:off x="2717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38100</xdr:rowOff>
    </xdr:from>
    <xdr:to>
      <xdr:col>3</xdr:col>
      <xdr:colOff>193675</xdr:colOff>
      <xdr:row>80</xdr:row>
      <xdr:rowOff>139700</xdr:rowOff>
    </xdr:to>
    <xdr:sp macro="" textlink="">
      <xdr:nvSpPr>
        <xdr:cNvPr id="398" name="円/楕円 397"/>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124477</xdr:rowOff>
    </xdr:from>
    <xdr:ext cx="762000" cy="259045"/>
    <xdr:sp macro="" textlink="">
      <xdr:nvSpPr>
        <xdr:cNvPr id="399" name="テキスト ボックス 398"/>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400" name="円/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前年度と比較して</a:t>
          </a:r>
          <a:r>
            <a:rPr lang="en-US" altLang="ja-JP" sz="1200" b="0" i="0" baseline="0">
              <a:solidFill>
                <a:schemeClr val="dk1"/>
              </a:solidFill>
              <a:latin typeface="+mn-lt"/>
              <a:ea typeface="+mn-ea"/>
              <a:cs typeface="+mn-cs"/>
            </a:rPr>
            <a:t>0.4</a:t>
          </a:r>
          <a:r>
            <a:rPr lang="ja-JP" altLang="ja-JP" sz="1200" b="0" i="0" baseline="0">
              <a:solidFill>
                <a:schemeClr val="dk1"/>
              </a:solidFill>
              <a:latin typeface="+mn-lt"/>
              <a:ea typeface="+mn-ea"/>
              <a:cs typeface="+mn-cs"/>
            </a:rPr>
            <a:t>ポイント</a:t>
          </a:r>
          <a:r>
            <a:rPr lang="ja-JP" altLang="en-US" sz="1200" b="0" i="0" baseline="0">
              <a:solidFill>
                <a:schemeClr val="dk1"/>
              </a:solidFill>
              <a:latin typeface="+mn-lt"/>
              <a:ea typeface="+mn-ea"/>
              <a:cs typeface="+mn-cs"/>
            </a:rPr>
            <a:t>の悪化である。類似団体と比較して、</a:t>
          </a:r>
          <a:r>
            <a:rPr lang="ja-JP" altLang="ja-JP" sz="1200" b="0" i="0" baseline="0">
              <a:solidFill>
                <a:schemeClr val="dk1"/>
              </a:solidFill>
              <a:latin typeface="+mn-lt"/>
              <a:ea typeface="+mn-ea"/>
              <a:cs typeface="+mn-cs"/>
            </a:rPr>
            <a:t>特に生活保護受給者の割合（保護率）が高いこと</a:t>
          </a:r>
          <a:r>
            <a:rPr lang="ja-JP" altLang="en-US" sz="1200" b="0" i="0" baseline="0">
              <a:solidFill>
                <a:schemeClr val="dk1"/>
              </a:solidFill>
              <a:latin typeface="+mn-lt"/>
              <a:ea typeface="+mn-ea"/>
              <a:cs typeface="+mn-cs"/>
            </a:rPr>
            <a:t>や公債費が増嵩していること</a:t>
          </a:r>
          <a:r>
            <a:rPr lang="ja-JP" altLang="ja-JP" sz="1200" b="0" i="0" baseline="0">
              <a:solidFill>
                <a:schemeClr val="dk1"/>
              </a:solidFill>
              <a:latin typeface="+mn-lt"/>
              <a:ea typeface="+mn-ea"/>
              <a:cs typeface="+mn-cs"/>
            </a:rPr>
            <a:t>が、本市の財政状況の硬直化の大きな要因となっているため、引き続き適正な執行に向けた見直しを行っていく。</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5080</xdr:rowOff>
    </xdr:to>
    <xdr:cxnSp macro="">
      <xdr:nvCxnSpPr>
        <xdr:cNvPr id="434" name="直線コネクタ 433"/>
        <xdr:cNvCxnSpPr/>
      </xdr:nvCxnSpPr>
      <xdr:spPr>
        <a:xfrm>
          <a:off x="15671800" y="13362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77</xdr:row>
      <xdr:rowOff>161289</xdr:rowOff>
    </xdr:to>
    <xdr:cxnSp macro="">
      <xdr:nvCxnSpPr>
        <xdr:cNvPr id="437" name="直線コネクタ 436"/>
        <xdr:cNvCxnSpPr/>
      </xdr:nvCxnSpPr>
      <xdr:spPr>
        <a:xfrm>
          <a:off x="14782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142239</xdr:rowOff>
    </xdr:to>
    <xdr:cxnSp macro="">
      <xdr:nvCxnSpPr>
        <xdr:cNvPr id="440" name="直線コネクタ 439"/>
        <xdr:cNvCxnSpPr/>
      </xdr:nvCxnSpPr>
      <xdr:spPr>
        <a:xfrm>
          <a:off x="13893800" y="13340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138430</xdr:rowOff>
    </xdr:to>
    <xdr:cxnSp macro="">
      <xdr:nvCxnSpPr>
        <xdr:cNvPr id="443" name="直線コネクタ 442"/>
        <xdr:cNvCxnSpPr/>
      </xdr:nvCxnSpPr>
      <xdr:spPr>
        <a:xfrm>
          <a:off x="13004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53" name="円/楕円 452"/>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54"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5" name="円/楕円 454"/>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56" name="テキスト ボックス 455"/>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7" name="円/楕円 456"/>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8" name="テキスト ボックス 457"/>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9" name="円/楕円 45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60" name="テキスト ボックス 459"/>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61" name="円/楕円 460"/>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62" name="テキスト ボックス 461"/>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兵庫県尼崎市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11268</xdr:rowOff>
    </xdr:from>
    <xdr:to>
      <xdr:col>4</xdr:col>
      <xdr:colOff>1117600</xdr:colOff>
      <xdr:row>17</xdr:row>
      <xdr:rowOff>52507</xdr:rowOff>
    </xdr:to>
    <xdr:cxnSp macro="">
      <xdr:nvCxnSpPr>
        <xdr:cNvPr id="48" name="直線コネクタ 47"/>
        <xdr:cNvCxnSpPr/>
      </xdr:nvCxnSpPr>
      <xdr:spPr bwMode="auto">
        <a:xfrm flipV="1">
          <a:off x="5003800" y="2973543"/>
          <a:ext cx="6477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167494</xdr:rowOff>
    </xdr:from>
    <xdr:ext cx="762000" cy="259045"/>
    <xdr:sp macro="" textlink="">
      <xdr:nvSpPr>
        <xdr:cNvPr id="49" name="人口1人当たり決算額の推移平均値テキスト130"/>
        <xdr:cNvSpPr txBox="1"/>
      </xdr:nvSpPr>
      <xdr:spPr>
        <a:xfrm>
          <a:off x="5740400" y="295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52507</xdr:rowOff>
    </xdr:from>
    <xdr:to>
      <xdr:col>4</xdr:col>
      <xdr:colOff>469900</xdr:colOff>
      <xdr:row>17</xdr:row>
      <xdr:rowOff>93152</xdr:rowOff>
    </xdr:to>
    <xdr:cxnSp macro="">
      <xdr:nvCxnSpPr>
        <xdr:cNvPr id="51" name="直線コネクタ 50"/>
        <xdr:cNvCxnSpPr/>
      </xdr:nvCxnSpPr>
      <xdr:spPr bwMode="auto">
        <a:xfrm flipV="1">
          <a:off x="4305300" y="3014782"/>
          <a:ext cx="698500" cy="4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93152</xdr:rowOff>
    </xdr:from>
    <xdr:to>
      <xdr:col>3</xdr:col>
      <xdr:colOff>904875</xdr:colOff>
      <xdr:row>17</xdr:row>
      <xdr:rowOff>115966</xdr:rowOff>
    </xdr:to>
    <xdr:cxnSp macro="">
      <xdr:nvCxnSpPr>
        <xdr:cNvPr id="54" name="直線コネクタ 53"/>
        <xdr:cNvCxnSpPr/>
      </xdr:nvCxnSpPr>
      <xdr:spPr bwMode="auto">
        <a:xfrm flipV="1">
          <a:off x="3606800" y="3055427"/>
          <a:ext cx="698500" cy="2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141341</xdr:rowOff>
    </xdr:from>
    <xdr:to>
      <xdr:col>3</xdr:col>
      <xdr:colOff>206375</xdr:colOff>
      <xdr:row>17</xdr:row>
      <xdr:rowOff>115966</xdr:rowOff>
    </xdr:to>
    <xdr:cxnSp macro="">
      <xdr:nvCxnSpPr>
        <xdr:cNvPr id="57" name="直線コネクタ 56"/>
        <xdr:cNvCxnSpPr/>
      </xdr:nvCxnSpPr>
      <xdr:spPr bwMode="auto">
        <a:xfrm>
          <a:off x="2908300" y="2932166"/>
          <a:ext cx="698500" cy="14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131918</xdr:rowOff>
    </xdr:from>
    <xdr:to>
      <xdr:col>5</xdr:col>
      <xdr:colOff>34925</xdr:colOff>
      <xdr:row>17</xdr:row>
      <xdr:rowOff>62068</xdr:rowOff>
    </xdr:to>
    <xdr:sp macro="" textlink="">
      <xdr:nvSpPr>
        <xdr:cNvPr id="67" name="円/楕円 66"/>
        <xdr:cNvSpPr/>
      </xdr:nvSpPr>
      <xdr:spPr bwMode="auto">
        <a:xfrm>
          <a:off x="5600700" y="29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148445</xdr:rowOff>
    </xdr:from>
    <xdr:ext cx="762000" cy="259045"/>
    <xdr:sp macro="" textlink="">
      <xdr:nvSpPr>
        <xdr:cNvPr id="68" name="人口1人当たり決算額の推移該当値テキスト130"/>
        <xdr:cNvSpPr txBox="1"/>
      </xdr:nvSpPr>
      <xdr:spPr>
        <a:xfrm>
          <a:off x="5740400" y="27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1707</xdr:rowOff>
    </xdr:from>
    <xdr:to>
      <xdr:col>4</xdr:col>
      <xdr:colOff>520700</xdr:colOff>
      <xdr:row>17</xdr:row>
      <xdr:rowOff>103307</xdr:rowOff>
    </xdr:to>
    <xdr:sp macro="" textlink="">
      <xdr:nvSpPr>
        <xdr:cNvPr id="69" name="円/楕円 68"/>
        <xdr:cNvSpPr/>
      </xdr:nvSpPr>
      <xdr:spPr bwMode="auto">
        <a:xfrm>
          <a:off x="4953000" y="296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88084</xdr:rowOff>
    </xdr:from>
    <xdr:ext cx="736600" cy="259045"/>
    <xdr:sp macro="" textlink="">
      <xdr:nvSpPr>
        <xdr:cNvPr id="70" name="テキスト ボックス 69"/>
        <xdr:cNvSpPr txBox="1"/>
      </xdr:nvSpPr>
      <xdr:spPr>
        <a:xfrm>
          <a:off x="4622800" y="305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42352</xdr:rowOff>
    </xdr:from>
    <xdr:to>
      <xdr:col>3</xdr:col>
      <xdr:colOff>955675</xdr:colOff>
      <xdr:row>17</xdr:row>
      <xdr:rowOff>143952</xdr:rowOff>
    </xdr:to>
    <xdr:sp macro="" textlink="">
      <xdr:nvSpPr>
        <xdr:cNvPr id="71" name="円/楕円 70"/>
        <xdr:cNvSpPr/>
      </xdr:nvSpPr>
      <xdr:spPr bwMode="auto">
        <a:xfrm>
          <a:off x="4254500" y="300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154129</xdr:rowOff>
    </xdr:from>
    <xdr:ext cx="762000" cy="259045"/>
    <xdr:sp macro="" textlink="">
      <xdr:nvSpPr>
        <xdr:cNvPr id="72" name="テキスト ボックス 71"/>
        <xdr:cNvSpPr txBox="1"/>
      </xdr:nvSpPr>
      <xdr:spPr>
        <a:xfrm>
          <a:off x="3924300" y="2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65166</xdr:rowOff>
    </xdr:from>
    <xdr:to>
      <xdr:col>3</xdr:col>
      <xdr:colOff>257175</xdr:colOff>
      <xdr:row>17</xdr:row>
      <xdr:rowOff>166766</xdr:rowOff>
    </xdr:to>
    <xdr:sp macro="" textlink="">
      <xdr:nvSpPr>
        <xdr:cNvPr id="73" name="円/楕円 72"/>
        <xdr:cNvSpPr/>
      </xdr:nvSpPr>
      <xdr:spPr bwMode="auto">
        <a:xfrm>
          <a:off x="3556000" y="302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151543</xdr:rowOff>
    </xdr:from>
    <xdr:ext cx="762000" cy="259045"/>
    <xdr:sp macro="" textlink="">
      <xdr:nvSpPr>
        <xdr:cNvPr id="74" name="テキスト ボックス 73"/>
        <xdr:cNvSpPr txBox="1"/>
      </xdr:nvSpPr>
      <xdr:spPr>
        <a:xfrm>
          <a:off x="3225800" y="311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90541</xdr:rowOff>
    </xdr:from>
    <xdr:to>
      <xdr:col>2</xdr:col>
      <xdr:colOff>692150</xdr:colOff>
      <xdr:row>17</xdr:row>
      <xdr:rowOff>20691</xdr:rowOff>
    </xdr:to>
    <xdr:sp macro="" textlink="">
      <xdr:nvSpPr>
        <xdr:cNvPr id="75" name="円/楕円 74"/>
        <xdr:cNvSpPr/>
      </xdr:nvSpPr>
      <xdr:spPr bwMode="auto">
        <a:xfrm>
          <a:off x="2857500" y="288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5468</xdr:rowOff>
    </xdr:from>
    <xdr:ext cx="762000" cy="259045"/>
    <xdr:sp macro="" textlink="">
      <xdr:nvSpPr>
        <xdr:cNvPr id="76" name="テキスト ボックス 75"/>
        <xdr:cNvSpPr txBox="1"/>
      </xdr:nvSpPr>
      <xdr:spPr>
        <a:xfrm>
          <a:off x="2527300" y="296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313766</xdr:rowOff>
    </xdr:from>
    <xdr:to>
      <xdr:col>4</xdr:col>
      <xdr:colOff>1117600</xdr:colOff>
      <xdr:row>34</xdr:row>
      <xdr:rowOff>79725</xdr:rowOff>
    </xdr:to>
    <xdr:cxnSp macro="">
      <xdr:nvCxnSpPr>
        <xdr:cNvPr id="108" name="直線コネクタ 107"/>
        <xdr:cNvCxnSpPr/>
      </xdr:nvCxnSpPr>
      <xdr:spPr bwMode="auto">
        <a:xfrm>
          <a:off x="5003800" y="6238316"/>
          <a:ext cx="647700" cy="10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313766</xdr:rowOff>
    </xdr:from>
    <xdr:to>
      <xdr:col>4</xdr:col>
      <xdr:colOff>469900</xdr:colOff>
      <xdr:row>34</xdr:row>
      <xdr:rowOff>27010</xdr:rowOff>
    </xdr:to>
    <xdr:cxnSp macro="">
      <xdr:nvCxnSpPr>
        <xdr:cNvPr id="111" name="直線コネクタ 110"/>
        <xdr:cNvCxnSpPr/>
      </xdr:nvCxnSpPr>
      <xdr:spPr bwMode="auto">
        <a:xfrm flipV="1">
          <a:off x="4305300" y="6238316"/>
          <a:ext cx="6985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27010</xdr:rowOff>
    </xdr:from>
    <xdr:to>
      <xdr:col>3</xdr:col>
      <xdr:colOff>904875</xdr:colOff>
      <xdr:row>34</xdr:row>
      <xdr:rowOff>159095</xdr:rowOff>
    </xdr:to>
    <xdr:cxnSp macro="">
      <xdr:nvCxnSpPr>
        <xdr:cNvPr id="114" name="直線コネクタ 113"/>
        <xdr:cNvCxnSpPr/>
      </xdr:nvCxnSpPr>
      <xdr:spPr bwMode="auto">
        <a:xfrm flipV="1">
          <a:off x="3606800" y="6294460"/>
          <a:ext cx="698500" cy="1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109307</xdr:rowOff>
    </xdr:from>
    <xdr:to>
      <xdr:col>3</xdr:col>
      <xdr:colOff>206375</xdr:colOff>
      <xdr:row>34</xdr:row>
      <xdr:rowOff>159095</xdr:rowOff>
    </xdr:to>
    <xdr:cxnSp macro="">
      <xdr:nvCxnSpPr>
        <xdr:cNvPr id="117" name="直線コネクタ 116"/>
        <xdr:cNvCxnSpPr/>
      </xdr:nvCxnSpPr>
      <xdr:spPr bwMode="auto">
        <a:xfrm>
          <a:off x="2908300" y="6376757"/>
          <a:ext cx="698500" cy="4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28925</xdr:rowOff>
    </xdr:from>
    <xdr:to>
      <xdr:col>5</xdr:col>
      <xdr:colOff>34925</xdr:colOff>
      <xdr:row>34</xdr:row>
      <xdr:rowOff>130525</xdr:rowOff>
    </xdr:to>
    <xdr:sp macro="" textlink="">
      <xdr:nvSpPr>
        <xdr:cNvPr id="127" name="円/楕円 126"/>
        <xdr:cNvSpPr/>
      </xdr:nvSpPr>
      <xdr:spPr bwMode="auto">
        <a:xfrm>
          <a:off x="5600700" y="629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216902</xdr:rowOff>
    </xdr:from>
    <xdr:ext cx="762000" cy="259045"/>
    <xdr:sp macro="" textlink="">
      <xdr:nvSpPr>
        <xdr:cNvPr id="128" name="人口1人当たり決算額の推移該当値テキスト445"/>
        <xdr:cNvSpPr txBox="1"/>
      </xdr:nvSpPr>
      <xdr:spPr>
        <a:xfrm>
          <a:off x="5740400" y="61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24,784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262966</xdr:rowOff>
    </xdr:from>
    <xdr:to>
      <xdr:col>4</xdr:col>
      <xdr:colOff>520700</xdr:colOff>
      <xdr:row>34</xdr:row>
      <xdr:rowOff>21666</xdr:rowOff>
    </xdr:to>
    <xdr:sp macro="" textlink="">
      <xdr:nvSpPr>
        <xdr:cNvPr id="129" name="円/楕円 128"/>
        <xdr:cNvSpPr/>
      </xdr:nvSpPr>
      <xdr:spPr bwMode="auto">
        <a:xfrm>
          <a:off x="4953000" y="618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31843</xdr:rowOff>
    </xdr:from>
    <xdr:ext cx="736600" cy="259045"/>
    <xdr:sp macro="" textlink="">
      <xdr:nvSpPr>
        <xdr:cNvPr id="130" name="テキスト ボックス 129"/>
        <xdr:cNvSpPr txBox="1"/>
      </xdr:nvSpPr>
      <xdr:spPr>
        <a:xfrm>
          <a:off x="4622800" y="595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319110</xdr:rowOff>
    </xdr:from>
    <xdr:to>
      <xdr:col>3</xdr:col>
      <xdr:colOff>955675</xdr:colOff>
      <xdr:row>34</xdr:row>
      <xdr:rowOff>77810</xdr:rowOff>
    </xdr:to>
    <xdr:sp macro="" textlink="">
      <xdr:nvSpPr>
        <xdr:cNvPr id="131" name="円/楕円 130"/>
        <xdr:cNvSpPr/>
      </xdr:nvSpPr>
      <xdr:spPr bwMode="auto">
        <a:xfrm>
          <a:off x="4254500" y="624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87987</xdr:rowOff>
    </xdr:from>
    <xdr:ext cx="762000" cy="259045"/>
    <xdr:sp macro="" textlink="">
      <xdr:nvSpPr>
        <xdr:cNvPr id="132" name="テキスト ボックス 131"/>
        <xdr:cNvSpPr txBox="1"/>
      </xdr:nvSpPr>
      <xdr:spPr>
        <a:xfrm>
          <a:off x="3924300" y="601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108295</xdr:rowOff>
    </xdr:from>
    <xdr:to>
      <xdr:col>3</xdr:col>
      <xdr:colOff>257175</xdr:colOff>
      <xdr:row>34</xdr:row>
      <xdr:rowOff>209895</xdr:rowOff>
    </xdr:to>
    <xdr:sp macro="" textlink="">
      <xdr:nvSpPr>
        <xdr:cNvPr id="133" name="円/楕円 132"/>
        <xdr:cNvSpPr/>
      </xdr:nvSpPr>
      <xdr:spPr bwMode="auto">
        <a:xfrm>
          <a:off x="3556000" y="637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220072</xdr:rowOff>
    </xdr:from>
    <xdr:ext cx="762000" cy="259045"/>
    <xdr:sp macro="" textlink="">
      <xdr:nvSpPr>
        <xdr:cNvPr id="134" name="テキスト ボックス 133"/>
        <xdr:cNvSpPr txBox="1"/>
      </xdr:nvSpPr>
      <xdr:spPr>
        <a:xfrm>
          <a:off x="3225800" y="6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58507</xdr:rowOff>
    </xdr:from>
    <xdr:to>
      <xdr:col>2</xdr:col>
      <xdr:colOff>692150</xdr:colOff>
      <xdr:row>34</xdr:row>
      <xdr:rowOff>160107</xdr:rowOff>
    </xdr:to>
    <xdr:sp macro="" textlink="">
      <xdr:nvSpPr>
        <xdr:cNvPr id="135" name="円/楕円 134"/>
        <xdr:cNvSpPr/>
      </xdr:nvSpPr>
      <xdr:spPr bwMode="auto">
        <a:xfrm>
          <a:off x="2857500" y="632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170284</xdr:rowOff>
    </xdr:from>
    <xdr:ext cx="762000" cy="259045"/>
    <xdr:sp macro="" textlink="">
      <xdr:nvSpPr>
        <xdr:cNvPr id="136" name="テキスト ボックス 135"/>
        <xdr:cNvSpPr txBox="1"/>
      </xdr:nvSpPr>
      <xdr:spPr>
        <a:xfrm>
          <a:off x="2527300" y="609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463,940
453,032
50.72
202,608,441
202,072,289
252,322
99,052,900
260,094,354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3683</xdr:rowOff>
    </xdr:from>
    <xdr:to>
      <xdr:col>6</xdr:col>
      <xdr:colOff>511175</xdr:colOff>
      <xdr:row>35</xdr:row>
      <xdr:rowOff>25629</xdr:rowOff>
    </xdr:to>
    <xdr:cxnSp macro="">
      <xdr:nvCxnSpPr>
        <xdr:cNvPr id="61" name="直線コネクタ 60"/>
        <xdr:cNvCxnSpPr/>
      </xdr:nvCxnSpPr>
      <xdr:spPr>
        <a:xfrm flipV="1">
          <a:off x="3797300" y="6004433"/>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25629</xdr:rowOff>
    </xdr:from>
    <xdr:to>
      <xdr:col>5</xdr:col>
      <xdr:colOff>358775</xdr:colOff>
      <xdr:row>35</xdr:row>
      <xdr:rowOff>75502</xdr:rowOff>
    </xdr:to>
    <xdr:cxnSp macro="">
      <xdr:nvCxnSpPr>
        <xdr:cNvPr id="64" name="直線コネクタ 63"/>
        <xdr:cNvCxnSpPr/>
      </xdr:nvCxnSpPr>
      <xdr:spPr>
        <a:xfrm flipV="1">
          <a:off x="2908300" y="6026379"/>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34734</xdr:rowOff>
    </xdr:from>
    <xdr:to>
      <xdr:col>4</xdr:col>
      <xdr:colOff>155575</xdr:colOff>
      <xdr:row>35</xdr:row>
      <xdr:rowOff>75502</xdr:rowOff>
    </xdr:to>
    <xdr:cxnSp macro="">
      <xdr:nvCxnSpPr>
        <xdr:cNvPr id="67" name="直線コネクタ 66"/>
        <xdr:cNvCxnSpPr/>
      </xdr:nvCxnSpPr>
      <xdr:spPr>
        <a:xfrm>
          <a:off x="2019300" y="6035484"/>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139281</xdr:rowOff>
    </xdr:from>
    <xdr:to>
      <xdr:col>2</xdr:col>
      <xdr:colOff>638175</xdr:colOff>
      <xdr:row>35</xdr:row>
      <xdr:rowOff>34734</xdr:rowOff>
    </xdr:to>
    <xdr:cxnSp macro="">
      <xdr:nvCxnSpPr>
        <xdr:cNvPr id="70" name="直線コネクタ 69"/>
        <xdr:cNvCxnSpPr/>
      </xdr:nvCxnSpPr>
      <xdr:spPr>
        <a:xfrm>
          <a:off x="1130300" y="5797131"/>
          <a:ext cx="889000" cy="23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124333</xdr:rowOff>
    </xdr:from>
    <xdr:to>
      <xdr:col>6</xdr:col>
      <xdr:colOff>561975</xdr:colOff>
      <xdr:row>35</xdr:row>
      <xdr:rowOff>54483</xdr:rowOff>
    </xdr:to>
    <xdr:sp macro="" textlink="">
      <xdr:nvSpPr>
        <xdr:cNvPr id="80" name="円/楕円 79"/>
        <xdr:cNvSpPr/>
      </xdr:nvSpPr>
      <xdr:spPr>
        <a:xfrm>
          <a:off x="45847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147210</xdr:rowOff>
    </xdr:from>
    <xdr:ext cx="534377" cy="259045"/>
    <xdr:sp macro="" textlink="">
      <xdr:nvSpPr>
        <xdr:cNvPr id="81" name="人件費該当値テキスト"/>
        <xdr:cNvSpPr txBox="1"/>
      </xdr:nvSpPr>
      <xdr:spPr>
        <a:xfrm>
          <a:off x="4686300" y="58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59,070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146279</xdr:rowOff>
    </xdr:from>
    <xdr:to>
      <xdr:col>5</xdr:col>
      <xdr:colOff>409575</xdr:colOff>
      <xdr:row>35</xdr:row>
      <xdr:rowOff>76429</xdr:rowOff>
    </xdr:to>
    <xdr:sp macro="" textlink="">
      <xdr:nvSpPr>
        <xdr:cNvPr id="82" name="円/楕円 81"/>
        <xdr:cNvSpPr/>
      </xdr:nvSpPr>
      <xdr:spPr>
        <a:xfrm>
          <a:off x="3746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92956</xdr:rowOff>
    </xdr:from>
    <xdr:ext cx="534377" cy="259045"/>
    <xdr:sp macro="" textlink="">
      <xdr:nvSpPr>
        <xdr:cNvPr id="83" name="テキスト ボックス 82"/>
        <xdr:cNvSpPr txBox="1"/>
      </xdr:nvSpPr>
      <xdr:spPr>
        <a:xfrm>
          <a:off x="3530111" y="5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24702</xdr:rowOff>
    </xdr:from>
    <xdr:to>
      <xdr:col>4</xdr:col>
      <xdr:colOff>206375</xdr:colOff>
      <xdr:row>35</xdr:row>
      <xdr:rowOff>126302</xdr:rowOff>
    </xdr:to>
    <xdr:sp macro="" textlink="">
      <xdr:nvSpPr>
        <xdr:cNvPr id="84" name="円/楕円 83"/>
        <xdr:cNvSpPr/>
      </xdr:nvSpPr>
      <xdr:spPr>
        <a:xfrm>
          <a:off x="2857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142829</xdr:rowOff>
    </xdr:from>
    <xdr:ext cx="534377" cy="259045"/>
    <xdr:sp macro="" textlink="">
      <xdr:nvSpPr>
        <xdr:cNvPr id="85" name="テキスト ボックス 84"/>
        <xdr:cNvSpPr txBox="1"/>
      </xdr:nvSpPr>
      <xdr:spPr>
        <a:xfrm>
          <a:off x="2641111" y="5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155384</xdr:rowOff>
    </xdr:from>
    <xdr:to>
      <xdr:col>3</xdr:col>
      <xdr:colOff>3175</xdr:colOff>
      <xdr:row>35</xdr:row>
      <xdr:rowOff>85534</xdr:rowOff>
    </xdr:to>
    <xdr:sp macro="" textlink="">
      <xdr:nvSpPr>
        <xdr:cNvPr id="86" name="円/楕円 85"/>
        <xdr:cNvSpPr/>
      </xdr:nvSpPr>
      <xdr:spPr>
        <a:xfrm>
          <a:off x="1968500" y="5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76661</xdr:rowOff>
    </xdr:from>
    <xdr:ext cx="534377" cy="259045"/>
    <xdr:sp macro="" textlink="">
      <xdr:nvSpPr>
        <xdr:cNvPr id="87" name="テキスト ボックス 86"/>
        <xdr:cNvSpPr txBox="1"/>
      </xdr:nvSpPr>
      <xdr:spPr>
        <a:xfrm>
          <a:off x="1752111" y="60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88481</xdr:rowOff>
    </xdr:from>
    <xdr:to>
      <xdr:col>1</xdr:col>
      <xdr:colOff>485775</xdr:colOff>
      <xdr:row>34</xdr:row>
      <xdr:rowOff>18631</xdr:rowOff>
    </xdr:to>
    <xdr:sp macro="" textlink="">
      <xdr:nvSpPr>
        <xdr:cNvPr id="88" name="円/楕円 87"/>
        <xdr:cNvSpPr/>
      </xdr:nvSpPr>
      <xdr:spPr>
        <a:xfrm>
          <a:off x="1079500" y="57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35158</xdr:rowOff>
    </xdr:from>
    <xdr:ext cx="534377" cy="259045"/>
    <xdr:sp macro="" textlink="">
      <xdr:nvSpPr>
        <xdr:cNvPr id="89" name="テキスト ボックス 88"/>
        <xdr:cNvSpPr txBox="1"/>
      </xdr:nvSpPr>
      <xdr:spPr>
        <a:xfrm>
          <a:off x="863111" y="55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90894</xdr:rowOff>
    </xdr:from>
    <xdr:to>
      <xdr:col>6</xdr:col>
      <xdr:colOff>511175</xdr:colOff>
      <xdr:row>58</xdr:row>
      <xdr:rowOff>105435</xdr:rowOff>
    </xdr:to>
    <xdr:cxnSp macro="">
      <xdr:nvCxnSpPr>
        <xdr:cNvPr id="119" name="直線コネクタ 118"/>
        <xdr:cNvCxnSpPr/>
      </xdr:nvCxnSpPr>
      <xdr:spPr>
        <a:xfrm flipV="1">
          <a:off x="3797300" y="10034994"/>
          <a:ext cx="8382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105435</xdr:rowOff>
    </xdr:from>
    <xdr:to>
      <xdr:col>5</xdr:col>
      <xdr:colOff>358775</xdr:colOff>
      <xdr:row>58</xdr:row>
      <xdr:rowOff>119596</xdr:rowOff>
    </xdr:to>
    <xdr:cxnSp macro="">
      <xdr:nvCxnSpPr>
        <xdr:cNvPr id="122" name="直線コネクタ 121"/>
        <xdr:cNvCxnSpPr/>
      </xdr:nvCxnSpPr>
      <xdr:spPr>
        <a:xfrm flipV="1">
          <a:off x="2908300" y="10049535"/>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113017</xdr:rowOff>
    </xdr:from>
    <xdr:to>
      <xdr:col>4</xdr:col>
      <xdr:colOff>155575</xdr:colOff>
      <xdr:row>58</xdr:row>
      <xdr:rowOff>119596</xdr:rowOff>
    </xdr:to>
    <xdr:cxnSp macro="">
      <xdr:nvCxnSpPr>
        <xdr:cNvPr id="125" name="直線コネクタ 124"/>
        <xdr:cNvCxnSpPr/>
      </xdr:nvCxnSpPr>
      <xdr:spPr>
        <a:xfrm>
          <a:off x="2019300" y="10057117"/>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106438</xdr:rowOff>
    </xdr:from>
    <xdr:to>
      <xdr:col>2</xdr:col>
      <xdr:colOff>638175</xdr:colOff>
      <xdr:row>58</xdr:row>
      <xdr:rowOff>113017</xdr:rowOff>
    </xdr:to>
    <xdr:cxnSp macro="">
      <xdr:nvCxnSpPr>
        <xdr:cNvPr id="128" name="直線コネクタ 127"/>
        <xdr:cNvCxnSpPr/>
      </xdr:nvCxnSpPr>
      <xdr:spPr>
        <a:xfrm>
          <a:off x="1130300" y="10050538"/>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40094</xdr:rowOff>
    </xdr:from>
    <xdr:to>
      <xdr:col>6</xdr:col>
      <xdr:colOff>561975</xdr:colOff>
      <xdr:row>58</xdr:row>
      <xdr:rowOff>141694</xdr:rowOff>
    </xdr:to>
    <xdr:sp macro="" textlink="">
      <xdr:nvSpPr>
        <xdr:cNvPr id="138" name="円/楕円 137"/>
        <xdr:cNvSpPr/>
      </xdr:nvSpPr>
      <xdr:spPr>
        <a:xfrm>
          <a:off x="45847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126471</xdr:rowOff>
    </xdr:from>
    <xdr:ext cx="534377" cy="259045"/>
    <xdr:sp macro="" textlink="">
      <xdr:nvSpPr>
        <xdr:cNvPr id="139" name="物件費該当値テキスト"/>
        <xdr:cNvSpPr txBox="1"/>
      </xdr:nvSpPr>
      <xdr:spPr>
        <a:xfrm>
          <a:off x="4686300" y="98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54635</xdr:rowOff>
    </xdr:from>
    <xdr:to>
      <xdr:col>5</xdr:col>
      <xdr:colOff>409575</xdr:colOff>
      <xdr:row>58</xdr:row>
      <xdr:rowOff>156235</xdr:rowOff>
    </xdr:to>
    <xdr:sp macro="" textlink="">
      <xdr:nvSpPr>
        <xdr:cNvPr id="140" name="円/楕円 139"/>
        <xdr:cNvSpPr/>
      </xdr:nvSpPr>
      <xdr:spPr>
        <a:xfrm>
          <a:off x="3746500" y="99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147362</xdr:rowOff>
    </xdr:from>
    <xdr:ext cx="534377" cy="259045"/>
    <xdr:sp macro="" textlink="">
      <xdr:nvSpPr>
        <xdr:cNvPr id="141" name="テキスト ボックス 140"/>
        <xdr:cNvSpPr txBox="1"/>
      </xdr:nvSpPr>
      <xdr:spPr>
        <a:xfrm>
          <a:off x="3530111" y="100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68796</xdr:rowOff>
    </xdr:from>
    <xdr:to>
      <xdr:col>4</xdr:col>
      <xdr:colOff>206375</xdr:colOff>
      <xdr:row>58</xdr:row>
      <xdr:rowOff>170396</xdr:rowOff>
    </xdr:to>
    <xdr:sp macro="" textlink="">
      <xdr:nvSpPr>
        <xdr:cNvPr id="142" name="円/楕円 141"/>
        <xdr:cNvSpPr/>
      </xdr:nvSpPr>
      <xdr:spPr>
        <a:xfrm>
          <a:off x="2857500" y="100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161523</xdr:rowOff>
    </xdr:from>
    <xdr:ext cx="534377" cy="259045"/>
    <xdr:sp macro="" textlink="">
      <xdr:nvSpPr>
        <xdr:cNvPr id="143" name="テキスト ボックス 142"/>
        <xdr:cNvSpPr txBox="1"/>
      </xdr:nvSpPr>
      <xdr:spPr>
        <a:xfrm>
          <a:off x="2641111" y="101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62217</xdr:rowOff>
    </xdr:from>
    <xdr:to>
      <xdr:col>3</xdr:col>
      <xdr:colOff>3175</xdr:colOff>
      <xdr:row>58</xdr:row>
      <xdr:rowOff>163817</xdr:rowOff>
    </xdr:to>
    <xdr:sp macro="" textlink="">
      <xdr:nvSpPr>
        <xdr:cNvPr id="144" name="円/楕円 143"/>
        <xdr:cNvSpPr/>
      </xdr:nvSpPr>
      <xdr:spPr>
        <a:xfrm>
          <a:off x="1968500" y="100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154944</xdr:rowOff>
    </xdr:from>
    <xdr:ext cx="534377" cy="259045"/>
    <xdr:sp macro="" textlink="">
      <xdr:nvSpPr>
        <xdr:cNvPr id="145" name="テキスト ボックス 144"/>
        <xdr:cNvSpPr txBox="1"/>
      </xdr:nvSpPr>
      <xdr:spPr>
        <a:xfrm>
          <a:off x="1752111" y="100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55638</xdr:rowOff>
    </xdr:from>
    <xdr:to>
      <xdr:col>1</xdr:col>
      <xdr:colOff>485775</xdr:colOff>
      <xdr:row>58</xdr:row>
      <xdr:rowOff>157238</xdr:rowOff>
    </xdr:to>
    <xdr:sp macro="" textlink="">
      <xdr:nvSpPr>
        <xdr:cNvPr id="146" name="円/楕円 145"/>
        <xdr:cNvSpPr/>
      </xdr:nvSpPr>
      <xdr:spPr>
        <a:xfrm>
          <a:off x="1079500" y="99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148365</xdr:rowOff>
    </xdr:from>
    <xdr:ext cx="534377" cy="259045"/>
    <xdr:sp macro="" textlink="">
      <xdr:nvSpPr>
        <xdr:cNvPr id="147" name="テキスト ボックス 146"/>
        <xdr:cNvSpPr txBox="1"/>
      </xdr:nvSpPr>
      <xdr:spPr>
        <a:xfrm>
          <a:off x="863111" y="100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92838</xdr:rowOff>
    </xdr:from>
    <xdr:to>
      <xdr:col>6</xdr:col>
      <xdr:colOff>511175</xdr:colOff>
      <xdr:row>77</xdr:row>
      <xdr:rowOff>103251</xdr:rowOff>
    </xdr:to>
    <xdr:cxnSp macro="">
      <xdr:nvCxnSpPr>
        <xdr:cNvPr id="176" name="直線コネクタ 175"/>
        <xdr:cNvCxnSpPr/>
      </xdr:nvCxnSpPr>
      <xdr:spPr>
        <a:xfrm flipV="1">
          <a:off x="3797300" y="13294488"/>
          <a:ext cx="8382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103251</xdr:rowOff>
    </xdr:from>
    <xdr:to>
      <xdr:col>5</xdr:col>
      <xdr:colOff>358775</xdr:colOff>
      <xdr:row>77</xdr:row>
      <xdr:rowOff>109601</xdr:rowOff>
    </xdr:to>
    <xdr:cxnSp macro="">
      <xdr:nvCxnSpPr>
        <xdr:cNvPr id="179" name="直線コネクタ 178"/>
        <xdr:cNvCxnSpPr/>
      </xdr:nvCxnSpPr>
      <xdr:spPr>
        <a:xfrm flipV="1">
          <a:off x="2908300" y="1330490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109601</xdr:rowOff>
    </xdr:from>
    <xdr:to>
      <xdr:col>4</xdr:col>
      <xdr:colOff>155575</xdr:colOff>
      <xdr:row>77</xdr:row>
      <xdr:rowOff>119253</xdr:rowOff>
    </xdr:to>
    <xdr:cxnSp macro="">
      <xdr:nvCxnSpPr>
        <xdr:cNvPr id="182" name="直線コネクタ 181"/>
        <xdr:cNvCxnSpPr/>
      </xdr:nvCxnSpPr>
      <xdr:spPr>
        <a:xfrm flipV="1">
          <a:off x="2019300" y="1331125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115063</xdr:rowOff>
    </xdr:from>
    <xdr:to>
      <xdr:col>2</xdr:col>
      <xdr:colOff>638175</xdr:colOff>
      <xdr:row>77</xdr:row>
      <xdr:rowOff>119253</xdr:rowOff>
    </xdr:to>
    <xdr:cxnSp macro="">
      <xdr:nvCxnSpPr>
        <xdr:cNvPr id="185" name="直線コネクタ 184"/>
        <xdr:cNvCxnSpPr/>
      </xdr:nvCxnSpPr>
      <xdr:spPr>
        <a:xfrm>
          <a:off x="1130300" y="1331671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42038</xdr:rowOff>
    </xdr:from>
    <xdr:to>
      <xdr:col>6</xdr:col>
      <xdr:colOff>561975</xdr:colOff>
      <xdr:row>77</xdr:row>
      <xdr:rowOff>143638</xdr:rowOff>
    </xdr:to>
    <xdr:sp macro="" textlink="">
      <xdr:nvSpPr>
        <xdr:cNvPr id="195" name="円/楕円 194"/>
        <xdr:cNvSpPr/>
      </xdr:nvSpPr>
      <xdr:spPr>
        <a:xfrm>
          <a:off x="45847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20465</xdr:rowOff>
    </xdr:from>
    <xdr:ext cx="469744" cy="259045"/>
    <xdr:sp macro="" textlink="">
      <xdr:nvSpPr>
        <xdr:cNvPr id="196" name="維持補修費該当値テキスト"/>
        <xdr:cNvSpPr txBox="1"/>
      </xdr:nvSpPr>
      <xdr:spPr>
        <a:xfrm>
          <a:off x="4686300" y="132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52451</xdr:rowOff>
    </xdr:from>
    <xdr:to>
      <xdr:col>5</xdr:col>
      <xdr:colOff>409575</xdr:colOff>
      <xdr:row>77</xdr:row>
      <xdr:rowOff>154051</xdr:rowOff>
    </xdr:to>
    <xdr:sp macro="" textlink="">
      <xdr:nvSpPr>
        <xdr:cNvPr id="197" name="円/楕円 196"/>
        <xdr:cNvSpPr/>
      </xdr:nvSpPr>
      <xdr:spPr>
        <a:xfrm>
          <a:off x="3746500" y="132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145178</xdr:rowOff>
    </xdr:from>
    <xdr:ext cx="469744" cy="259045"/>
    <xdr:sp macro="" textlink="">
      <xdr:nvSpPr>
        <xdr:cNvPr id="198" name="テキスト ボックス 197"/>
        <xdr:cNvSpPr txBox="1"/>
      </xdr:nvSpPr>
      <xdr:spPr>
        <a:xfrm>
          <a:off x="3562427" y="133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58801</xdr:rowOff>
    </xdr:from>
    <xdr:to>
      <xdr:col>4</xdr:col>
      <xdr:colOff>206375</xdr:colOff>
      <xdr:row>77</xdr:row>
      <xdr:rowOff>160401</xdr:rowOff>
    </xdr:to>
    <xdr:sp macro="" textlink="">
      <xdr:nvSpPr>
        <xdr:cNvPr id="199" name="円/楕円 198"/>
        <xdr:cNvSpPr/>
      </xdr:nvSpPr>
      <xdr:spPr>
        <a:xfrm>
          <a:off x="2857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151528</xdr:rowOff>
    </xdr:from>
    <xdr:ext cx="469744" cy="259045"/>
    <xdr:sp macro="" textlink="">
      <xdr:nvSpPr>
        <xdr:cNvPr id="200" name="テキスト ボックス 199"/>
        <xdr:cNvSpPr txBox="1"/>
      </xdr:nvSpPr>
      <xdr:spPr>
        <a:xfrm>
          <a:off x="2673427" y="133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68453</xdr:rowOff>
    </xdr:from>
    <xdr:to>
      <xdr:col>3</xdr:col>
      <xdr:colOff>3175</xdr:colOff>
      <xdr:row>77</xdr:row>
      <xdr:rowOff>170053</xdr:rowOff>
    </xdr:to>
    <xdr:sp macro="" textlink="">
      <xdr:nvSpPr>
        <xdr:cNvPr id="201" name="円/楕円 200"/>
        <xdr:cNvSpPr/>
      </xdr:nvSpPr>
      <xdr:spPr>
        <a:xfrm>
          <a:off x="1968500" y="132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161180</xdr:rowOff>
    </xdr:from>
    <xdr:ext cx="469744" cy="259045"/>
    <xdr:sp macro="" textlink="">
      <xdr:nvSpPr>
        <xdr:cNvPr id="202" name="テキスト ボックス 201"/>
        <xdr:cNvSpPr txBox="1"/>
      </xdr:nvSpPr>
      <xdr:spPr>
        <a:xfrm>
          <a:off x="1784427" y="133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64263</xdr:rowOff>
    </xdr:from>
    <xdr:to>
      <xdr:col>1</xdr:col>
      <xdr:colOff>485775</xdr:colOff>
      <xdr:row>77</xdr:row>
      <xdr:rowOff>165863</xdr:rowOff>
    </xdr:to>
    <xdr:sp macro="" textlink="">
      <xdr:nvSpPr>
        <xdr:cNvPr id="203" name="円/楕円 202"/>
        <xdr:cNvSpPr/>
      </xdr:nvSpPr>
      <xdr:spPr>
        <a:xfrm>
          <a:off x="1079500" y="132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156990</xdr:rowOff>
    </xdr:from>
    <xdr:ext cx="469744" cy="259045"/>
    <xdr:sp macro="" textlink="">
      <xdr:nvSpPr>
        <xdr:cNvPr id="204" name="テキスト ボックス 203"/>
        <xdr:cNvSpPr txBox="1"/>
      </xdr:nvSpPr>
      <xdr:spPr>
        <a:xfrm>
          <a:off x="895427"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69456</xdr:rowOff>
    </xdr:from>
    <xdr:to>
      <xdr:col>6</xdr:col>
      <xdr:colOff>511175</xdr:colOff>
      <xdr:row>92</xdr:row>
      <xdr:rowOff>130848</xdr:rowOff>
    </xdr:to>
    <xdr:cxnSp macro="">
      <xdr:nvCxnSpPr>
        <xdr:cNvPr id="234" name="直線コネクタ 233"/>
        <xdr:cNvCxnSpPr/>
      </xdr:nvCxnSpPr>
      <xdr:spPr>
        <a:xfrm flipV="1">
          <a:off x="3797300" y="15842856"/>
          <a:ext cx="8382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130848</xdr:rowOff>
    </xdr:from>
    <xdr:to>
      <xdr:col>5</xdr:col>
      <xdr:colOff>358775</xdr:colOff>
      <xdr:row>93</xdr:row>
      <xdr:rowOff>47016</xdr:rowOff>
    </xdr:to>
    <xdr:cxnSp macro="">
      <xdr:nvCxnSpPr>
        <xdr:cNvPr id="237" name="直線コネクタ 236"/>
        <xdr:cNvCxnSpPr/>
      </xdr:nvCxnSpPr>
      <xdr:spPr>
        <a:xfrm flipV="1">
          <a:off x="2908300" y="15904248"/>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47016</xdr:rowOff>
    </xdr:from>
    <xdr:to>
      <xdr:col>4</xdr:col>
      <xdr:colOff>155575</xdr:colOff>
      <xdr:row>93</xdr:row>
      <xdr:rowOff>78093</xdr:rowOff>
    </xdr:to>
    <xdr:cxnSp macro="">
      <xdr:nvCxnSpPr>
        <xdr:cNvPr id="240" name="直線コネクタ 239"/>
        <xdr:cNvCxnSpPr/>
      </xdr:nvCxnSpPr>
      <xdr:spPr>
        <a:xfrm flipV="1">
          <a:off x="2019300" y="15991866"/>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69786</xdr:rowOff>
    </xdr:from>
    <xdr:to>
      <xdr:col>2</xdr:col>
      <xdr:colOff>638175</xdr:colOff>
      <xdr:row>93</xdr:row>
      <xdr:rowOff>78093</xdr:rowOff>
    </xdr:to>
    <xdr:cxnSp macro="">
      <xdr:nvCxnSpPr>
        <xdr:cNvPr id="243" name="直線コネクタ 242"/>
        <xdr:cNvCxnSpPr/>
      </xdr:nvCxnSpPr>
      <xdr:spPr>
        <a:xfrm>
          <a:off x="1130300" y="16014636"/>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18656</xdr:rowOff>
    </xdr:from>
    <xdr:to>
      <xdr:col>6</xdr:col>
      <xdr:colOff>561975</xdr:colOff>
      <xdr:row>92</xdr:row>
      <xdr:rowOff>120256</xdr:rowOff>
    </xdr:to>
    <xdr:sp macro="" textlink="">
      <xdr:nvSpPr>
        <xdr:cNvPr id="253" name="円/楕円 252"/>
        <xdr:cNvSpPr/>
      </xdr:nvSpPr>
      <xdr:spPr>
        <a:xfrm>
          <a:off x="4584700" y="15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41533</xdr:rowOff>
    </xdr:from>
    <xdr:ext cx="599010" cy="259045"/>
    <xdr:sp macro="" textlink="">
      <xdr:nvSpPr>
        <xdr:cNvPr id="254" name="扶助費該当値テキスト"/>
        <xdr:cNvSpPr txBox="1"/>
      </xdr:nvSpPr>
      <xdr:spPr>
        <a:xfrm>
          <a:off x="4686300" y="1564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152,531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80048</xdr:rowOff>
    </xdr:from>
    <xdr:to>
      <xdr:col>5</xdr:col>
      <xdr:colOff>409575</xdr:colOff>
      <xdr:row>93</xdr:row>
      <xdr:rowOff>10198</xdr:rowOff>
    </xdr:to>
    <xdr:sp macro="" textlink="">
      <xdr:nvSpPr>
        <xdr:cNvPr id="255" name="円/楕円 254"/>
        <xdr:cNvSpPr/>
      </xdr:nvSpPr>
      <xdr:spPr>
        <a:xfrm>
          <a:off x="3746500" y="158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26725</xdr:rowOff>
    </xdr:from>
    <xdr:ext cx="599010" cy="259045"/>
    <xdr:sp macro="" textlink="">
      <xdr:nvSpPr>
        <xdr:cNvPr id="256" name="テキスト ボックス 255"/>
        <xdr:cNvSpPr txBox="1"/>
      </xdr:nvSpPr>
      <xdr:spPr>
        <a:xfrm>
          <a:off x="3497794" y="156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167666</xdr:rowOff>
    </xdr:from>
    <xdr:to>
      <xdr:col>4</xdr:col>
      <xdr:colOff>206375</xdr:colOff>
      <xdr:row>93</xdr:row>
      <xdr:rowOff>97816</xdr:rowOff>
    </xdr:to>
    <xdr:sp macro="" textlink="">
      <xdr:nvSpPr>
        <xdr:cNvPr id="257" name="円/楕円 256"/>
        <xdr:cNvSpPr/>
      </xdr:nvSpPr>
      <xdr:spPr>
        <a:xfrm>
          <a:off x="2857500" y="159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114343</xdr:rowOff>
    </xdr:from>
    <xdr:ext cx="599010" cy="259045"/>
    <xdr:sp macro="" textlink="">
      <xdr:nvSpPr>
        <xdr:cNvPr id="258" name="テキスト ボックス 257"/>
        <xdr:cNvSpPr txBox="1"/>
      </xdr:nvSpPr>
      <xdr:spPr>
        <a:xfrm>
          <a:off x="2608794" y="1571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27293</xdr:rowOff>
    </xdr:from>
    <xdr:to>
      <xdr:col>3</xdr:col>
      <xdr:colOff>3175</xdr:colOff>
      <xdr:row>93</xdr:row>
      <xdr:rowOff>128893</xdr:rowOff>
    </xdr:to>
    <xdr:sp macro="" textlink="">
      <xdr:nvSpPr>
        <xdr:cNvPr id="259" name="円/楕円 258"/>
        <xdr:cNvSpPr/>
      </xdr:nvSpPr>
      <xdr:spPr>
        <a:xfrm>
          <a:off x="1968500" y="159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145420</xdr:rowOff>
    </xdr:from>
    <xdr:ext cx="599010" cy="259045"/>
    <xdr:sp macro="" textlink="">
      <xdr:nvSpPr>
        <xdr:cNvPr id="260" name="テキスト ボックス 259"/>
        <xdr:cNvSpPr txBox="1"/>
      </xdr:nvSpPr>
      <xdr:spPr>
        <a:xfrm>
          <a:off x="1719794" y="1574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18986</xdr:rowOff>
    </xdr:from>
    <xdr:to>
      <xdr:col>1</xdr:col>
      <xdr:colOff>485775</xdr:colOff>
      <xdr:row>93</xdr:row>
      <xdr:rowOff>120586</xdr:rowOff>
    </xdr:to>
    <xdr:sp macro="" textlink="">
      <xdr:nvSpPr>
        <xdr:cNvPr id="261" name="円/楕円 260"/>
        <xdr:cNvSpPr/>
      </xdr:nvSpPr>
      <xdr:spPr>
        <a:xfrm>
          <a:off x="1079500" y="159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137113</xdr:rowOff>
    </xdr:from>
    <xdr:ext cx="599010" cy="259045"/>
    <xdr:sp macro="" textlink="">
      <xdr:nvSpPr>
        <xdr:cNvPr id="262" name="テキスト ボックス 261"/>
        <xdr:cNvSpPr txBox="1"/>
      </xdr:nvSpPr>
      <xdr:spPr>
        <a:xfrm>
          <a:off x="830794" y="1573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119393</xdr:rowOff>
    </xdr:from>
    <xdr:to>
      <xdr:col>15</xdr:col>
      <xdr:colOff>180975</xdr:colOff>
      <xdr:row>36</xdr:row>
      <xdr:rowOff>48755</xdr:rowOff>
    </xdr:to>
    <xdr:cxnSp macro="">
      <xdr:nvCxnSpPr>
        <xdr:cNvPr id="292" name="直線コネクタ 291"/>
        <xdr:cNvCxnSpPr/>
      </xdr:nvCxnSpPr>
      <xdr:spPr>
        <a:xfrm flipV="1">
          <a:off x="9639300" y="6120143"/>
          <a:ext cx="8382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12027</xdr:rowOff>
    </xdr:from>
    <xdr:to>
      <xdr:col>14</xdr:col>
      <xdr:colOff>28575</xdr:colOff>
      <xdr:row>36</xdr:row>
      <xdr:rowOff>48755</xdr:rowOff>
    </xdr:to>
    <xdr:cxnSp macro="">
      <xdr:nvCxnSpPr>
        <xdr:cNvPr id="295" name="直線コネクタ 294"/>
        <xdr:cNvCxnSpPr/>
      </xdr:nvCxnSpPr>
      <xdr:spPr>
        <a:xfrm>
          <a:off x="8750300" y="6184227"/>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12027</xdr:rowOff>
    </xdr:from>
    <xdr:to>
      <xdr:col>12</xdr:col>
      <xdr:colOff>511175</xdr:colOff>
      <xdr:row>36</xdr:row>
      <xdr:rowOff>43764</xdr:rowOff>
    </xdr:to>
    <xdr:cxnSp macro="">
      <xdr:nvCxnSpPr>
        <xdr:cNvPr id="298" name="直線コネクタ 297"/>
        <xdr:cNvCxnSpPr/>
      </xdr:nvCxnSpPr>
      <xdr:spPr>
        <a:xfrm flipV="1">
          <a:off x="7861300" y="6184227"/>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19952</xdr:rowOff>
    </xdr:from>
    <xdr:to>
      <xdr:col>11</xdr:col>
      <xdr:colOff>307975</xdr:colOff>
      <xdr:row>36</xdr:row>
      <xdr:rowOff>43764</xdr:rowOff>
    </xdr:to>
    <xdr:cxnSp macro="">
      <xdr:nvCxnSpPr>
        <xdr:cNvPr id="301" name="直線コネクタ 300"/>
        <xdr:cNvCxnSpPr/>
      </xdr:nvCxnSpPr>
      <xdr:spPr>
        <a:xfrm>
          <a:off x="6972300" y="6192152"/>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68593</xdr:rowOff>
    </xdr:from>
    <xdr:to>
      <xdr:col>15</xdr:col>
      <xdr:colOff>231775</xdr:colOff>
      <xdr:row>35</xdr:row>
      <xdr:rowOff>170193</xdr:rowOff>
    </xdr:to>
    <xdr:sp macro="" textlink="">
      <xdr:nvSpPr>
        <xdr:cNvPr id="311" name="円/楕円 310"/>
        <xdr:cNvSpPr/>
      </xdr:nvSpPr>
      <xdr:spPr>
        <a:xfrm>
          <a:off x="10426700" y="60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47020</xdr:rowOff>
    </xdr:from>
    <xdr:ext cx="534377" cy="259045"/>
    <xdr:sp macro="" textlink="">
      <xdr:nvSpPr>
        <xdr:cNvPr id="312" name="補助費等該当値テキスト"/>
        <xdr:cNvSpPr txBox="1"/>
      </xdr:nvSpPr>
      <xdr:spPr>
        <a:xfrm>
          <a:off x="10528300" y="60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169405</xdr:rowOff>
    </xdr:from>
    <xdr:to>
      <xdr:col>14</xdr:col>
      <xdr:colOff>79375</xdr:colOff>
      <xdr:row>36</xdr:row>
      <xdr:rowOff>99555</xdr:rowOff>
    </xdr:to>
    <xdr:sp macro="" textlink="">
      <xdr:nvSpPr>
        <xdr:cNvPr id="313" name="円/楕円 312"/>
        <xdr:cNvSpPr/>
      </xdr:nvSpPr>
      <xdr:spPr>
        <a:xfrm>
          <a:off x="9588500" y="61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90682</xdr:rowOff>
    </xdr:from>
    <xdr:ext cx="534377" cy="259045"/>
    <xdr:sp macro="" textlink="">
      <xdr:nvSpPr>
        <xdr:cNvPr id="314" name="テキスト ボックス 313"/>
        <xdr:cNvSpPr txBox="1"/>
      </xdr:nvSpPr>
      <xdr:spPr>
        <a:xfrm>
          <a:off x="9372111" y="62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132677</xdr:rowOff>
    </xdr:from>
    <xdr:to>
      <xdr:col>12</xdr:col>
      <xdr:colOff>561975</xdr:colOff>
      <xdr:row>36</xdr:row>
      <xdr:rowOff>62827</xdr:rowOff>
    </xdr:to>
    <xdr:sp macro="" textlink="">
      <xdr:nvSpPr>
        <xdr:cNvPr id="315" name="円/楕円 314"/>
        <xdr:cNvSpPr/>
      </xdr:nvSpPr>
      <xdr:spPr>
        <a:xfrm>
          <a:off x="8699500" y="61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53954</xdr:rowOff>
    </xdr:from>
    <xdr:ext cx="534377" cy="259045"/>
    <xdr:sp macro="" textlink="">
      <xdr:nvSpPr>
        <xdr:cNvPr id="316" name="テキスト ボックス 315"/>
        <xdr:cNvSpPr txBox="1"/>
      </xdr:nvSpPr>
      <xdr:spPr>
        <a:xfrm>
          <a:off x="8483111" y="62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164414</xdr:rowOff>
    </xdr:from>
    <xdr:to>
      <xdr:col>11</xdr:col>
      <xdr:colOff>358775</xdr:colOff>
      <xdr:row>36</xdr:row>
      <xdr:rowOff>94564</xdr:rowOff>
    </xdr:to>
    <xdr:sp macro="" textlink="">
      <xdr:nvSpPr>
        <xdr:cNvPr id="317" name="円/楕円 316"/>
        <xdr:cNvSpPr/>
      </xdr:nvSpPr>
      <xdr:spPr>
        <a:xfrm>
          <a:off x="7810500" y="61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85691</xdr:rowOff>
    </xdr:from>
    <xdr:ext cx="534377" cy="259045"/>
    <xdr:sp macro="" textlink="">
      <xdr:nvSpPr>
        <xdr:cNvPr id="318" name="テキスト ボックス 317"/>
        <xdr:cNvSpPr txBox="1"/>
      </xdr:nvSpPr>
      <xdr:spPr>
        <a:xfrm>
          <a:off x="7594111" y="62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140602</xdr:rowOff>
    </xdr:from>
    <xdr:to>
      <xdr:col>10</xdr:col>
      <xdr:colOff>155575</xdr:colOff>
      <xdr:row>36</xdr:row>
      <xdr:rowOff>70752</xdr:rowOff>
    </xdr:to>
    <xdr:sp macro="" textlink="">
      <xdr:nvSpPr>
        <xdr:cNvPr id="319" name="円/楕円 318"/>
        <xdr:cNvSpPr/>
      </xdr:nvSpPr>
      <xdr:spPr>
        <a:xfrm>
          <a:off x="6921500" y="61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61879</xdr:rowOff>
    </xdr:from>
    <xdr:ext cx="534377" cy="259045"/>
    <xdr:sp macro="" textlink="">
      <xdr:nvSpPr>
        <xdr:cNvPr id="320" name="テキスト ボックス 319"/>
        <xdr:cNvSpPr txBox="1"/>
      </xdr:nvSpPr>
      <xdr:spPr>
        <a:xfrm>
          <a:off x="6705111" y="623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35573</xdr:rowOff>
    </xdr:from>
    <xdr:to>
      <xdr:col>15</xdr:col>
      <xdr:colOff>180975</xdr:colOff>
      <xdr:row>56</xdr:row>
      <xdr:rowOff>167001</xdr:rowOff>
    </xdr:to>
    <xdr:cxnSp macro="">
      <xdr:nvCxnSpPr>
        <xdr:cNvPr id="352" name="直線コネクタ 351"/>
        <xdr:cNvCxnSpPr/>
      </xdr:nvCxnSpPr>
      <xdr:spPr>
        <a:xfrm flipV="1">
          <a:off x="9639300" y="9636773"/>
          <a:ext cx="838200" cy="1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167001</xdr:rowOff>
    </xdr:from>
    <xdr:to>
      <xdr:col>14</xdr:col>
      <xdr:colOff>28575</xdr:colOff>
      <xdr:row>57</xdr:row>
      <xdr:rowOff>8402</xdr:rowOff>
    </xdr:to>
    <xdr:cxnSp macro="">
      <xdr:nvCxnSpPr>
        <xdr:cNvPr id="355" name="直線コネクタ 354"/>
        <xdr:cNvCxnSpPr/>
      </xdr:nvCxnSpPr>
      <xdr:spPr>
        <a:xfrm flipV="1">
          <a:off x="8750300" y="9768201"/>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8402</xdr:rowOff>
    </xdr:from>
    <xdr:to>
      <xdr:col>12</xdr:col>
      <xdr:colOff>511175</xdr:colOff>
      <xdr:row>58</xdr:row>
      <xdr:rowOff>76133</xdr:rowOff>
    </xdr:to>
    <xdr:cxnSp macro="">
      <xdr:nvCxnSpPr>
        <xdr:cNvPr id="358" name="直線コネクタ 357"/>
        <xdr:cNvCxnSpPr/>
      </xdr:nvCxnSpPr>
      <xdr:spPr>
        <a:xfrm flipV="1">
          <a:off x="7861300" y="9781052"/>
          <a:ext cx="889000" cy="2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76133</xdr:rowOff>
    </xdr:from>
    <xdr:to>
      <xdr:col>11</xdr:col>
      <xdr:colOff>307975</xdr:colOff>
      <xdr:row>58</xdr:row>
      <xdr:rowOff>87367</xdr:rowOff>
    </xdr:to>
    <xdr:cxnSp macro="">
      <xdr:nvCxnSpPr>
        <xdr:cNvPr id="361" name="直線コネクタ 360"/>
        <xdr:cNvCxnSpPr/>
      </xdr:nvCxnSpPr>
      <xdr:spPr>
        <a:xfrm flipV="1">
          <a:off x="6972300" y="10020233"/>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156223</xdr:rowOff>
    </xdr:from>
    <xdr:to>
      <xdr:col>15</xdr:col>
      <xdr:colOff>231775</xdr:colOff>
      <xdr:row>56</xdr:row>
      <xdr:rowOff>86373</xdr:rowOff>
    </xdr:to>
    <xdr:sp macro="" textlink="">
      <xdr:nvSpPr>
        <xdr:cNvPr id="371" name="円/楕円 370"/>
        <xdr:cNvSpPr/>
      </xdr:nvSpPr>
      <xdr:spPr>
        <a:xfrm>
          <a:off x="104267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7650</xdr:rowOff>
    </xdr:from>
    <xdr:ext cx="534377" cy="259045"/>
    <xdr:sp macro="" textlink="">
      <xdr:nvSpPr>
        <xdr:cNvPr id="372" name="普通建設事業費該当値テキスト"/>
        <xdr:cNvSpPr txBox="1"/>
      </xdr:nvSpPr>
      <xdr:spPr>
        <a:xfrm>
          <a:off x="10528300" y="943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116201</xdr:rowOff>
    </xdr:from>
    <xdr:to>
      <xdr:col>14</xdr:col>
      <xdr:colOff>79375</xdr:colOff>
      <xdr:row>57</xdr:row>
      <xdr:rowOff>46351</xdr:rowOff>
    </xdr:to>
    <xdr:sp macro="" textlink="">
      <xdr:nvSpPr>
        <xdr:cNvPr id="373" name="円/楕円 372"/>
        <xdr:cNvSpPr/>
      </xdr:nvSpPr>
      <xdr:spPr>
        <a:xfrm>
          <a:off x="9588500" y="97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37478</xdr:rowOff>
    </xdr:from>
    <xdr:ext cx="534377" cy="259045"/>
    <xdr:sp macro="" textlink="">
      <xdr:nvSpPr>
        <xdr:cNvPr id="374" name="テキスト ボックス 373"/>
        <xdr:cNvSpPr txBox="1"/>
      </xdr:nvSpPr>
      <xdr:spPr>
        <a:xfrm>
          <a:off x="9372111" y="98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129052</xdr:rowOff>
    </xdr:from>
    <xdr:to>
      <xdr:col>12</xdr:col>
      <xdr:colOff>561975</xdr:colOff>
      <xdr:row>57</xdr:row>
      <xdr:rowOff>59202</xdr:rowOff>
    </xdr:to>
    <xdr:sp macro="" textlink="">
      <xdr:nvSpPr>
        <xdr:cNvPr id="375" name="円/楕円 374"/>
        <xdr:cNvSpPr/>
      </xdr:nvSpPr>
      <xdr:spPr>
        <a:xfrm>
          <a:off x="8699500" y="97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50329</xdr:rowOff>
    </xdr:from>
    <xdr:ext cx="534377" cy="259045"/>
    <xdr:sp macro="" textlink="">
      <xdr:nvSpPr>
        <xdr:cNvPr id="376" name="テキスト ボックス 375"/>
        <xdr:cNvSpPr txBox="1"/>
      </xdr:nvSpPr>
      <xdr:spPr>
        <a:xfrm>
          <a:off x="8483111" y="982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25333</xdr:rowOff>
    </xdr:from>
    <xdr:to>
      <xdr:col>11</xdr:col>
      <xdr:colOff>358775</xdr:colOff>
      <xdr:row>58</xdr:row>
      <xdr:rowOff>126933</xdr:rowOff>
    </xdr:to>
    <xdr:sp macro="" textlink="">
      <xdr:nvSpPr>
        <xdr:cNvPr id="377" name="円/楕円 376"/>
        <xdr:cNvSpPr/>
      </xdr:nvSpPr>
      <xdr:spPr>
        <a:xfrm>
          <a:off x="7810500" y="996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118060</xdr:rowOff>
    </xdr:from>
    <xdr:ext cx="534377" cy="259045"/>
    <xdr:sp macro="" textlink="">
      <xdr:nvSpPr>
        <xdr:cNvPr id="378" name="テキスト ボックス 377"/>
        <xdr:cNvSpPr txBox="1"/>
      </xdr:nvSpPr>
      <xdr:spPr>
        <a:xfrm>
          <a:off x="7594111" y="100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36567</xdr:rowOff>
    </xdr:from>
    <xdr:to>
      <xdr:col>10</xdr:col>
      <xdr:colOff>155575</xdr:colOff>
      <xdr:row>58</xdr:row>
      <xdr:rowOff>138167</xdr:rowOff>
    </xdr:to>
    <xdr:sp macro="" textlink="">
      <xdr:nvSpPr>
        <xdr:cNvPr id="379" name="円/楕円 378"/>
        <xdr:cNvSpPr/>
      </xdr:nvSpPr>
      <xdr:spPr>
        <a:xfrm>
          <a:off x="6921500" y="99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129294</xdr:rowOff>
    </xdr:from>
    <xdr:ext cx="534377" cy="259045"/>
    <xdr:sp macro="" textlink="">
      <xdr:nvSpPr>
        <xdr:cNvPr id="380" name="テキスト ボックス 379"/>
        <xdr:cNvSpPr txBox="1"/>
      </xdr:nvSpPr>
      <xdr:spPr>
        <a:xfrm>
          <a:off x="6705111" y="100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93556</xdr:rowOff>
    </xdr:from>
    <xdr:to>
      <xdr:col>15</xdr:col>
      <xdr:colOff>180975</xdr:colOff>
      <xdr:row>78</xdr:row>
      <xdr:rowOff>151033</xdr:rowOff>
    </xdr:to>
    <xdr:cxnSp macro="">
      <xdr:nvCxnSpPr>
        <xdr:cNvPr id="411" name="直線コネクタ 410"/>
        <xdr:cNvCxnSpPr/>
      </xdr:nvCxnSpPr>
      <xdr:spPr>
        <a:xfrm>
          <a:off x="9639300" y="13466656"/>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100233</xdr:rowOff>
    </xdr:from>
    <xdr:to>
      <xdr:col>15</xdr:col>
      <xdr:colOff>231775</xdr:colOff>
      <xdr:row>79</xdr:row>
      <xdr:rowOff>30383</xdr:rowOff>
    </xdr:to>
    <xdr:sp macro="" textlink="">
      <xdr:nvSpPr>
        <xdr:cNvPr id="421" name="円/楕円 420"/>
        <xdr:cNvSpPr/>
      </xdr:nvSpPr>
      <xdr:spPr>
        <a:xfrm>
          <a:off x="10426700" y="134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15160</xdr:rowOff>
    </xdr:from>
    <xdr:ext cx="469744" cy="259045"/>
    <xdr:sp macro="" textlink="">
      <xdr:nvSpPr>
        <xdr:cNvPr id="422" name="普通建設事業費 （ うち新規整備　）該当値テキスト"/>
        <xdr:cNvSpPr txBox="1"/>
      </xdr:nvSpPr>
      <xdr:spPr>
        <a:xfrm>
          <a:off x="10528300" y="1338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42756</xdr:rowOff>
    </xdr:from>
    <xdr:to>
      <xdr:col>14</xdr:col>
      <xdr:colOff>79375</xdr:colOff>
      <xdr:row>78</xdr:row>
      <xdr:rowOff>144356</xdr:rowOff>
    </xdr:to>
    <xdr:sp macro="" textlink="">
      <xdr:nvSpPr>
        <xdr:cNvPr id="423" name="円/楕円 422"/>
        <xdr:cNvSpPr/>
      </xdr:nvSpPr>
      <xdr:spPr>
        <a:xfrm>
          <a:off x="9588500" y="134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135483</xdr:rowOff>
    </xdr:from>
    <xdr:ext cx="534377" cy="259045"/>
    <xdr:sp macro="" textlink="">
      <xdr:nvSpPr>
        <xdr:cNvPr id="424" name="テキスト ボックス 423"/>
        <xdr:cNvSpPr txBox="1"/>
      </xdr:nvSpPr>
      <xdr:spPr>
        <a:xfrm>
          <a:off x="9372111" y="135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81211</xdr:rowOff>
    </xdr:from>
    <xdr:to>
      <xdr:col>15</xdr:col>
      <xdr:colOff>180975</xdr:colOff>
      <xdr:row>94</xdr:row>
      <xdr:rowOff>30657</xdr:rowOff>
    </xdr:to>
    <xdr:cxnSp macro="">
      <xdr:nvCxnSpPr>
        <xdr:cNvPr id="455" name="直線コネクタ 454"/>
        <xdr:cNvCxnSpPr/>
      </xdr:nvCxnSpPr>
      <xdr:spPr>
        <a:xfrm flipV="1">
          <a:off x="9639300" y="15683161"/>
          <a:ext cx="838200" cy="4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30411</xdr:rowOff>
    </xdr:from>
    <xdr:to>
      <xdr:col>15</xdr:col>
      <xdr:colOff>231775</xdr:colOff>
      <xdr:row>91</xdr:row>
      <xdr:rowOff>132011</xdr:rowOff>
    </xdr:to>
    <xdr:sp macro="" textlink="">
      <xdr:nvSpPr>
        <xdr:cNvPr id="465" name="円/楕円 464"/>
        <xdr:cNvSpPr/>
      </xdr:nvSpPr>
      <xdr:spPr>
        <a:xfrm>
          <a:off x="10426700" y="156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53288</xdr:rowOff>
    </xdr:from>
    <xdr:ext cx="534377" cy="259045"/>
    <xdr:sp macro="" textlink="">
      <xdr:nvSpPr>
        <xdr:cNvPr id="466" name="普通建設事業費 （ うち更新整備　）該当値テキスト"/>
        <xdr:cNvSpPr txBox="1"/>
      </xdr:nvSpPr>
      <xdr:spPr>
        <a:xfrm>
          <a:off x="10528300" y="1548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151307</xdr:rowOff>
    </xdr:from>
    <xdr:to>
      <xdr:col>14</xdr:col>
      <xdr:colOff>79375</xdr:colOff>
      <xdr:row>94</xdr:row>
      <xdr:rowOff>81457</xdr:rowOff>
    </xdr:to>
    <xdr:sp macro="" textlink="">
      <xdr:nvSpPr>
        <xdr:cNvPr id="467" name="円/楕円 466"/>
        <xdr:cNvSpPr/>
      </xdr:nvSpPr>
      <xdr:spPr>
        <a:xfrm>
          <a:off x="9588500" y="16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97984</xdr:rowOff>
    </xdr:from>
    <xdr:ext cx="534377" cy="259045"/>
    <xdr:sp macro="" textlink="">
      <xdr:nvSpPr>
        <xdr:cNvPr id="468" name="テキスト ボックス 467"/>
        <xdr:cNvSpPr txBox="1"/>
      </xdr:nvSpPr>
      <xdr:spPr>
        <a:xfrm>
          <a:off x="9372111" y="158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40945</xdr:rowOff>
    </xdr:from>
    <xdr:to>
      <xdr:col>23</xdr:col>
      <xdr:colOff>517525</xdr:colOff>
      <xdr:row>39</xdr:row>
      <xdr:rowOff>43383</xdr:rowOff>
    </xdr:to>
    <xdr:cxnSp macro="">
      <xdr:nvCxnSpPr>
        <xdr:cNvPr id="497" name="直線コネクタ 496"/>
        <xdr:cNvCxnSpPr/>
      </xdr:nvCxnSpPr>
      <xdr:spPr>
        <a:xfrm>
          <a:off x="15481300" y="6727495"/>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40945</xdr:rowOff>
    </xdr:from>
    <xdr:to>
      <xdr:col>22</xdr:col>
      <xdr:colOff>365125</xdr:colOff>
      <xdr:row>39</xdr:row>
      <xdr:rowOff>44450</xdr:rowOff>
    </xdr:to>
    <xdr:cxnSp macro="">
      <xdr:nvCxnSpPr>
        <xdr:cNvPr id="500" name="直線コネクタ 499"/>
        <xdr:cNvCxnSpPr/>
      </xdr:nvCxnSpPr>
      <xdr:spPr>
        <a:xfrm flipV="1">
          <a:off x="14592300" y="6727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164033</xdr:rowOff>
    </xdr:from>
    <xdr:to>
      <xdr:col>23</xdr:col>
      <xdr:colOff>568325</xdr:colOff>
      <xdr:row>39</xdr:row>
      <xdr:rowOff>94183</xdr:rowOff>
    </xdr:to>
    <xdr:sp macro="" textlink="">
      <xdr:nvSpPr>
        <xdr:cNvPr id="516" name="円/楕円 515"/>
        <xdr:cNvSpPr/>
      </xdr:nvSpPr>
      <xdr:spPr>
        <a:xfrm>
          <a:off x="162687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161595</xdr:rowOff>
    </xdr:from>
    <xdr:to>
      <xdr:col>22</xdr:col>
      <xdr:colOff>415925</xdr:colOff>
      <xdr:row>39</xdr:row>
      <xdr:rowOff>91745</xdr:rowOff>
    </xdr:to>
    <xdr:sp macro="" textlink="">
      <xdr:nvSpPr>
        <xdr:cNvPr id="518" name="円/楕円 517"/>
        <xdr:cNvSpPr/>
      </xdr:nvSpPr>
      <xdr:spPr>
        <a:xfrm>
          <a:off x="15430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82872</xdr:rowOff>
    </xdr:from>
    <xdr:ext cx="313932" cy="259045"/>
    <xdr:sp macro="" textlink="">
      <xdr:nvSpPr>
        <xdr:cNvPr id="519" name="テキスト ボックス 518"/>
        <xdr:cNvSpPr txBox="1"/>
      </xdr:nvSpPr>
      <xdr:spPr>
        <a:xfrm>
          <a:off x="15324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90208</xdr:rowOff>
    </xdr:from>
    <xdr:to>
      <xdr:col>23</xdr:col>
      <xdr:colOff>517525</xdr:colOff>
      <xdr:row>73</xdr:row>
      <xdr:rowOff>143152</xdr:rowOff>
    </xdr:to>
    <xdr:cxnSp macro="">
      <xdr:nvCxnSpPr>
        <xdr:cNvPr id="602" name="直線コネクタ 601"/>
        <xdr:cNvCxnSpPr/>
      </xdr:nvCxnSpPr>
      <xdr:spPr>
        <a:xfrm>
          <a:off x="15481300" y="12606058"/>
          <a:ext cx="8382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90208</xdr:rowOff>
    </xdr:from>
    <xdr:to>
      <xdr:col>22</xdr:col>
      <xdr:colOff>365125</xdr:colOff>
      <xdr:row>73</xdr:row>
      <xdr:rowOff>146786</xdr:rowOff>
    </xdr:to>
    <xdr:cxnSp macro="">
      <xdr:nvCxnSpPr>
        <xdr:cNvPr id="605" name="直線コネクタ 604"/>
        <xdr:cNvCxnSpPr/>
      </xdr:nvCxnSpPr>
      <xdr:spPr>
        <a:xfrm flipV="1">
          <a:off x="14592300" y="12606058"/>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170378</xdr:rowOff>
    </xdr:from>
    <xdr:to>
      <xdr:col>21</xdr:col>
      <xdr:colOff>161925</xdr:colOff>
      <xdr:row>73</xdr:row>
      <xdr:rowOff>146786</xdr:rowOff>
    </xdr:to>
    <xdr:cxnSp macro="">
      <xdr:nvCxnSpPr>
        <xdr:cNvPr id="608" name="直線コネクタ 607"/>
        <xdr:cNvCxnSpPr/>
      </xdr:nvCxnSpPr>
      <xdr:spPr>
        <a:xfrm>
          <a:off x="13703300" y="12514778"/>
          <a:ext cx="889000" cy="1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146238</xdr:rowOff>
    </xdr:from>
    <xdr:to>
      <xdr:col>19</xdr:col>
      <xdr:colOff>644525</xdr:colOff>
      <xdr:row>72</xdr:row>
      <xdr:rowOff>170378</xdr:rowOff>
    </xdr:to>
    <xdr:cxnSp macro="">
      <xdr:nvCxnSpPr>
        <xdr:cNvPr id="611" name="直線コネクタ 610"/>
        <xdr:cNvCxnSpPr/>
      </xdr:nvCxnSpPr>
      <xdr:spPr>
        <a:xfrm>
          <a:off x="12814300" y="12319188"/>
          <a:ext cx="889000" cy="19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92352</xdr:rowOff>
    </xdr:from>
    <xdr:to>
      <xdr:col>23</xdr:col>
      <xdr:colOff>568325</xdr:colOff>
      <xdr:row>74</xdr:row>
      <xdr:rowOff>22502</xdr:rowOff>
    </xdr:to>
    <xdr:sp macro="" textlink="">
      <xdr:nvSpPr>
        <xdr:cNvPr id="621" name="円/楕円 620"/>
        <xdr:cNvSpPr/>
      </xdr:nvSpPr>
      <xdr:spPr>
        <a:xfrm>
          <a:off x="16268700" y="126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115229</xdr:rowOff>
    </xdr:from>
    <xdr:ext cx="534377" cy="259045"/>
    <xdr:sp macro="" textlink="">
      <xdr:nvSpPr>
        <xdr:cNvPr id="622" name="公債費該当値テキスト"/>
        <xdr:cNvSpPr txBox="1"/>
      </xdr:nvSpPr>
      <xdr:spPr>
        <a:xfrm>
          <a:off x="16370300" y="124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57,349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39408</xdr:rowOff>
    </xdr:from>
    <xdr:to>
      <xdr:col>22</xdr:col>
      <xdr:colOff>415925</xdr:colOff>
      <xdr:row>73</xdr:row>
      <xdr:rowOff>141008</xdr:rowOff>
    </xdr:to>
    <xdr:sp macro="" textlink="">
      <xdr:nvSpPr>
        <xdr:cNvPr id="623" name="円/楕円 622"/>
        <xdr:cNvSpPr/>
      </xdr:nvSpPr>
      <xdr:spPr>
        <a:xfrm>
          <a:off x="15430500" y="125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157535</xdr:rowOff>
    </xdr:from>
    <xdr:ext cx="534377" cy="259045"/>
    <xdr:sp macro="" textlink="">
      <xdr:nvSpPr>
        <xdr:cNvPr id="624" name="テキスト ボックス 623"/>
        <xdr:cNvSpPr txBox="1"/>
      </xdr:nvSpPr>
      <xdr:spPr>
        <a:xfrm>
          <a:off x="15214111" y="123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95986</xdr:rowOff>
    </xdr:from>
    <xdr:to>
      <xdr:col>21</xdr:col>
      <xdr:colOff>212725</xdr:colOff>
      <xdr:row>74</xdr:row>
      <xdr:rowOff>26136</xdr:rowOff>
    </xdr:to>
    <xdr:sp macro="" textlink="">
      <xdr:nvSpPr>
        <xdr:cNvPr id="625" name="円/楕円 624"/>
        <xdr:cNvSpPr/>
      </xdr:nvSpPr>
      <xdr:spPr>
        <a:xfrm>
          <a:off x="14541500" y="126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42663</xdr:rowOff>
    </xdr:from>
    <xdr:ext cx="534377" cy="259045"/>
    <xdr:sp macro="" textlink="">
      <xdr:nvSpPr>
        <xdr:cNvPr id="626" name="テキスト ボックス 625"/>
        <xdr:cNvSpPr txBox="1"/>
      </xdr:nvSpPr>
      <xdr:spPr>
        <a:xfrm>
          <a:off x="14325111" y="123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119578</xdr:rowOff>
    </xdr:from>
    <xdr:to>
      <xdr:col>20</xdr:col>
      <xdr:colOff>9525</xdr:colOff>
      <xdr:row>73</xdr:row>
      <xdr:rowOff>49728</xdr:rowOff>
    </xdr:to>
    <xdr:sp macro="" textlink="">
      <xdr:nvSpPr>
        <xdr:cNvPr id="627" name="円/楕円 626"/>
        <xdr:cNvSpPr/>
      </xdr:nvSpPr>
      <xdr:spPr>
        <a:xfrm>
          <a:off x="13652500" y="124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66255</xdr:rowOff>
    </xdr:from>
    <xdr:ext cx="534377" cy="259045"/>
    <xdr:sp macro="" textlink="">
      <xdr:nvSpPr>
        <xdr:cNvPr id="628" name="テキスト ボックス 627"/>
        <xdr:cNvSpPr txBox="1"/>
      </xdr:nvSpPr>
      <xdr:spPr>
        <a:xfrm>
          <a:off x="13436111" y="122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95438</xdr:rowOff>
    </xdr:from>
    <xdr:to>
      <xdr:col>18</xdr:col>
      <xdr:colOff>492125</xdr:colOff>
      <xdr:row>72</xdr:row>
      <xdr:rowOff>25588</xdr:rowOff>
    </xdr:to>
    <xdr:sp macro="" textlink="">
      <xdr:nvSpPr>
        <xdr:cNvPr id="629" name="円/楕円 628"/>
        <xdr:cNvSpPr/>
      </xdr:nvSpPr>
      <xdr:spPr>
        <a:xfrm>
          <a:off x="12763500" y="1226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42115</xdr:rowOff>
    </xdr:from>
    <xdr:ext cx="534377" cy="259045"/>
    <xdr:sp macro="" textlink="">
      <xdr:nvSpPr>
        <xdr:cNvPr id="630" name="テキスト ボックス 629"/>
        <xdr:cNvSpPr txBox="1"/>
      </xdr:nvSpPr>
      <xdr:spPr>
        <a:xfrm>
          <a:off x="12547111" y="120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132384</xdr:rowOff>
    </xdr:from>
    <xdr:to>
      <xdr:col>23</xdr:col>
      <xdr:colOff>517525</xdr:colOff>
      <xdr:row>98</xdr:row>
      <xdr:rowOff>169494</xdr:rowOff>
    </xdr:to>
    <xdr:cxnSp macro="">
      <xdr:nvCxnSpPr>
        <xdr:cNvPr id="659" name="直線コネクタ 658"/>
        <xdr:cNvCxnSpPr/>
      </xdr:nvCxnSpPr>
      <xdr:spPr>
        <a:xfrm flipV="1">
          <a:off x="15481300" y="16934484"/>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154787</xdr:rowOff>
    </xdr:from>
    <xdr:to>
      <xdr:col>22</xdr:col>
      <xdr:colOff>365125</xdr:colOff>
      <xdr:row>98</xdr:row>
      <xdr:rowOff>169494</xdr:rowOff>
    </xdr:to>
    <xdr:cxnSp macro="">
      <xdr:nvCxnSpPr>
        <xdr:cNvPr id="662" name="直線コネクタ 661"/>
        <xdr:cNvCxnSpPr/>
      </xdr:nvCxnSpPr>
      <xdr:spPr>
        <a:xfrm>
          <a:off x="14592300" y="16956887"/>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154787</xdr:rowOff>
    </xdr:from>
    <xdr:to>
      <xdr:col>21</xdr:col>
      <xdr:colOff>161925</xdr:colOff>
      <xdr:row>99</xdr:row>
      <xdr:rowOff>20104</xdr:rowOff>
    </xdr:to>
    <xdr:cxnSp macro="">
      <xdr:nvCxnSpPr>
        <xdr:cNvPr id="665" name="直線コネクタ 664"/>
        <xdr:cNvCxnSpPr/>
      </xdr:nvCxnSpPr>
      <xdr:spPr>
        <a:xfrm flipV="1">
          <a:off x="13703300" y="16956887"/>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52412</xdr:rowOff>
    </xdr:from>
    <xdr:to>
      <xdr:col>19</xdr:col>
      <xdr:colOff>644525</xdr:colOff>
      <xdr:row>99</xdr:row>
      <xdr:rowOff>20104</xdr:rowOff>
    </xdr:to>
    <xdr:cxnSp macro="">
      <xdr:nvCxnSpPr>
        <xdr:cNvPr id="668" name="直線コネクタ 667"/>
        <xdr:cNvCxnSpPr/>
      </xdr:nvCxnSpPr>
      <xdr:spPr>
        <a:xfrm>
          <a:off x="12814300" y="16854512"/>
          <a:ext cx="889000" cy="1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81584</xdr:rowOff>
    </xdr:from>
    <xdr:to>
      <xdr:col>23</xdr:col>
      <xdr:colOff>568325</xdr:colOff>
      <xdr:row>99</xdr:row>
      <xdr:rowOff>11734</xdr:rowOff>
    </xdr:to>
    <xdr:sp macro="" textlink="">
      <xdr:nvSpPr>
        <xdr:cNvPr id="678" name="円/楕円 677"/>
        <xdr:cNvSpPr/>
      </xdr:nvSpPr>
      <xdr:spPr>
        <a:xfrm>
          <a:off x="16268700" y="168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167961</xdr:rowOff>
    </xdr:from>
    <xdr:ext cx="469744" cy="259045"/>
    <xdr:sp macro="" textlink="">
      <xdr:nvSpPr>
        <xdr:cNvPr id="679" name="積立金該当値テキスト"/>
        <xdr:cNvSpPr txBox="1"/>
      </xdr:nvSpPr>
      <xdr:spPr>
        <a:xfrm>
          <a:off x="16370300" y="1679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118694</xdr:rowOff>
    </xdr:from>
    <xdr:to>
      <xdr:col>22</xdr:col>
      <xdr:colOff>415925</xdr:colOff>
      <xdr:row>99</xdr:row>
      <xdr:rowOff>48844</xdr:rowOff>
    </xdr:to>
    <xdr:sp macro="" textlink="">
      <xdr:nvSpPr>
        <xdr:cNvPr id="680" name="円/楕円 679"/>
        <xdr:cNvSpPr/>
      </xdr:nvSpPr>
      <xdr:spPr>
        <a:xfrm>
          <a:off x="15430500" y="169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39971</xdr:rowOff>
    </xdr:from>
    <xdr:ext cx="469744" cy="259045"/>
    <xdr:sp macro="" textlink="">
      <xdr:nvSpPr>
        <xdr:cNvPr id="681" name="テキスト ボックス 680"/>
        <xdr:cNvSpPr txBox="1"/>
      </xdr:nvSpPr>
      <xdr:spPr>
        <a:xfrm>
          <a:off x="15246427" y="170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103987</xdr:rowOff>
    </xdr:from>
    <xdr:to>
      <xdr:col>21</xdr:col>
      <xdr:colOff>212725</xdr:colOff>
      <xdr:row>99</xdr:row>
      <xdr:rowOff>34137</xdr:rowOff>
    </xdr:to>
    <xdr:sp macro="" textlink="">
      <xdr:nvSpPr>
        <xdr:cNvPr id="682" name="円/楕円 681"/>
        <xdr:cNvSpPr/>
      </xdr:nvSpPr>
      <xdr:spPr>
        <a:xfrm>
          <a:off x="14541500" y="169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25264</xdr:rowOff>
    </xdr:from>
    <xdr:ext cx="469744" cy="259045"/>
    <xdr:sp macro="" textlink="">
      <xdr:nvSpPr>
        <xdr:cNvPr id="683" name="テキスト ボックス 682"/>
        <xdr:cNvSpPr txBox="1"/>
      </xdr:nvSpPr>
      <xdr:spPr>
        <a:xfrm>
          <a:off x="14357427" y="1699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140754</xdr:rowOff>
    </xdr:from>
    <xdr:to>
      <xdr:col>20</xdr:col>
      <xdr:colOff>9525</xdr:colOff>
      <xdr:row>99</xdr:row>
      <xdr:rowOff>70904</xdr:rowOff>
    </xdr:to>
    <xdr:sp macro="" textlink="">
      <xdr:nvSpPr>
        <xdr:cNvPr id="684" name="円/楕円 683"/>
        <xdr:cNvSpPr/>
      </xdr:nvSpPr>
      <xdr:spPr>
        <a:xfrm>
          <a:off x="13652500" y="169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62031</xdr:rowOff>
    </xdr:from>
    <xdr:ext cx="378565" cy="259045"/>
    <xdr:sp macro="" textlink="">
      <xdr:nvSpPr>
        <xdr:cNvPr id="685" name="テキスト ボックス 684"/>
        <xdr:cNvSpPr txBox="1"/>
      </xdr:nvSpPr>
      <xdr:spPr>
        <a:xfrm>
          <a:off x="13514017" y="17035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1612</xdr:rowOff>
    </xdr:from>
    <xdr:to>
      <xdr:col>18</xdr:col>
      <xdr:colOff>492125</xdr:colOff>
      <xdr:row>98</xdr:row>
      <xdr:rowOff>103212</xdr:rowOff>
    </xdr:to>
    <xdr:sp macro="" textlink="">
      <xdr:nvSpPr>
        <xdr:cNvPr id="686" name="円/楕円 685"/>
        <xdr:cNvSpPr/>
      </xdr:nvSpPr>
      <xdr:spPr>
        <a:xfrm>
          <a:off x="12763500" y="168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94339</xdr:rowOff>
    </xdr:from>
    <xdr:ext cx="469744" cy="259045"/>
    <xdr:sp macro="" textlink="">
      <xdr:nvSpPr>
        <xdr:cNvPr id="687" name="テキスト ボックス 686"/>
        <xdr:cNvSpPr txBox="1"/>
      </xdr:nvSpPr>
      <xdr:spPr>
        <a:xfrm>
          <a:off x="12579427" y="168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14623</xdr:rowOff>
    </xdr:from>
    <xdr:to>
      <xdr:col>32</xdr:col>
      <xdr:colOff>187325</xdr:colOff>
      <xdr:row>39</xdr:row>
      <xdr:rowOff>70793</xdr:rowOff>
    </xdr:to>
    <xdr:cxnSp macro="">
      <xdr:nvCxnSpPr>
        <xdr:cNvPr id="718" name="直線コネクタ 717"/>
        <xdr:cNvCxnSpPr/>
      </xdr:nvCxnSpPr>
      <xdr:spPr>
        <a:xfrm>
          <a:off x="21323300" y="6701173"/>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14623</xdr:rowOff>
    </xdr:from>
    <xdr:to>
      <xdr:col>31</xdr:col>
      <xdr:colOff>34925</xdr:colOff>
      <xdr:row>39</xdr:row>
      <xdr:rowOff>17073</xdr:rowOff>
    </xdr:to>
    <xdr:cxnSp macro="">
      <xdr:nvCxnSpPr>
        <xdr:cNvPr id="721" name="直線コネクタ 720"/>
        <xdr:cNvCxnSpPr/>
      </xdr:nvCxnSpPr>
      <xdr:spPr>
        <a:xfrm flipV="1">
          <a:off x="20434300" y="670117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17073</xdr:rowOff>
    </xdr:from>
    <xdr:to>
      <xdr:col>29</xdr:col>
      <xdr:colOff>517525</xdr:colOff>
      <xdr:row>39</xdr:row>
      <xdr:rowOff>17073</xdr:rowOff>
    </xdr:to>
    <xdr:cxnSp macro="">
      <xdr:nvCxnSpPr>
        <xdr:cNvPr id="724" name="直線コネクタ 723"/>
        <xdr:cNvCxnSpPr/>
      </xdr:nvCxnSpPr>
      <xdr:spPr>
        <a:xfrm>
          <a:off x="19545300" y="6703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13480</xdr:rowOff>
    </xdr:from>
    <xdr:to>
      <xdr:col>28</xdr:col>
      <xdr:colOff>314325</xdr:colOff>
      <xdr:row>39</xdr:row>
      <xdr:rowOff>17073</xdr:rowOff>
    </xdr:to>
    <xdr:cxnSp macro="">
      <xdr:nvCxnSpPr>
        <xdr:cNvPr id="727" name="直線コネクタ 726"/>
        <xdr:cNvCxnSpPr/>
      </xdr:nvCxnSpPr>
      <xdr:spPr>
        <a:xfrm>
          <a:off x="18656300" y="670003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19993</xdr:rowOff>
    </xdr:from>
    <xdr:to>
      <xdr:col>32</xdr:col>
      <xdr:colOff>238125</xdr:colOff>
      <xdr:row>39</xdr:row>
      <xdr:rowOff>121593</xdr:rowOff>
    </xdr:to>
    <xdr:sp macro="" textlink="">
      <xdr:nvSpPr>
        <xdr:cNvPr id="737" name="円/楕円 736"/>
        <xdr:cNvSpPr/>
      </xdr:nvSpPr>
      <xdr:spPr>
        <a:xfrm>
          <a:off x="221107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106370</xdr:rowOff>
    </xdr:from>
    <xdr:ext cx="378565" cy="259045"/>
    <xdr:sp macro="" textlink="">
      <xdr:nvSpPr>
        <xdr:cNvPr id="738" name="投資及び出資金該当値テキスト"/>
        <xdr:cNvSpPr txBox="1"/>
      </xdr:nvSpPr>
      <xdr:spPr>
        <a:xfrm>
          <a:off x="22212300" y="662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135273</xdr:rowOff>
    </xdr:from>
    <xdr:to>
      <xdr:col>31</xdr:col>
      <xdr:colOff>85725</xdr:colOff>
      <xdr:row>39</xdr:row>
      <xdr:rowOff>65423</xdr:rowOff>
    </xdr:to>
    <xdr:sp macro="" textlink="">
      <xdr:nvSpPr>
        <xdr:cNvPr id="739" name="円/楕円 738"/>
        <xdr:cNvSpPr/>
      </xdr:nvSpPr>
      <xdr:spPr>
        <a:xfrm>
          <a:off x="21272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56550</xdr:rowOff>
    </xdr:from>
    <xdr:ext cx="378565" cy="259045"/>
    <xdr:sp macro="" textlink="">
      <xdr:nvSpPr>
        <xdr:cNvPr id="740" name="テキスト ボックス 739"/>
        <xdr:cNvSpPr txBox="1"/>
      </xdr:nvSpPr>
      <xdr:spPr>
        <a:xfrm>
          <a:off x="21134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137723</xdr:rowOff>
    </xdr:from>
    <xdr:to>
      <xdr:col>29</xdr:col>
      <xdr:colOff>568325</xdr:colOff>
      <xdr:row>39</xdr:row>
      <xdr:rowOff>67873</xdr:rowOff>
    </xdr:to>
    <xdr:sp macro="" textlink="">
      <xdr:nvSpPr>
        <xdr:cNvPr id="741" name="円/楕円 740"/>
        <xdr:cNvSpPr/>
      </xdr:nvSpPr>
      <xdr:spPr>
        <a:xfrm>
          <a:off x="20383500" y="6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59000</xdr:rowOff>
    </xdr:from>
    <xdr:ext cx="378565" cy="259045"/>
    <xdr:sp macro="" textlink="">
      <xdr:nvSpPr>
        <xdr:cNvPr id="742" name="テキスト ボックス 741"/>
        <xdr:cNvSpPr txBox="1"/>
      </xdr:nvSpPr>
      <xdr:spPr>
        <a:xfrm>
          <a:off x="20245017" y="6745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137723</xdr:rowOff>
    </xdr:from>
    <xdr:to>
      <xdr:col>28</xdr:col>
      <xdr:colOff>365125</xdr:colOff>
      <xdr:row>39</xdr:row>
      <xdr:rowOff>67873</xdr:rowOff>
    </xdr:to>
    <xdr:sp macro="" textlink="">
      <xdr:nvSpPr>
        <xdr:cNvPr id="743" name="円/楕円 742"/>
        <xdr:cNvSpPr/>
      </xdr:nvSpPr>
      <xdr:spPr>
        <a:xfrm>
          <a:off x="19494500" y="6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59000</xdr:rowOff>
    </xdr:from>
    <xdr:ext cx="378565" cy="259045"/>
    <xdr:sp macro="" textlink="">
      <xdr:nvSpPr>
        <xdr:cNvPr id="744" name="テキスト ボックス 743"/>
        <xdr:cNvSpPr txBox="1"/>
      </xdr:nvSpPr>
      <xdr:spPr>
        <a:xfrm>
          <a:off x="19356017" y="6745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134130</xdr:rowOff>
    </xdr:from>
    <xdr:to>
      <xdr:col>27</xdr:col>
      <xdr:colOff>161925</xdr:colOff>
      <xdr:row>39</xdr:row>
      <xdr:rowOff>64280</xdr:rowOff>
    </xdr:to>
    <xdr:sp macro="" textlink="">
      <xdr:nvSpPr>
        <xdr:cNvPr id="745" name="円/楕円 744"/>
        <xdr:cNvSpPr/>
      </xdr:nvSpPr>
      <xdr:spPr>
        <a:xfrm>
          <a:off x="18605500" y="66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55407</xdr:rowOff>
    </xdr:from>
    <xdr:ext cx="378565" cy="259045"/>
    <xdr:sp macro="" textlink="">
      <xdr:nvSpPr>
        <xdr:cNvPr id="746" name="テキスト ボックス 745"/>
        <xdr:cNvSpPr txBox="1"/>
      </xdr:nvSpPr>
      <xdr:spPr>
        <a:xfrm>
          <a:off x="18467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51118</xdr:rowOff>
    </xdr:from>
    <xdr:to>
      <xdr:col>32</xdr:col>
      <xdr:colOff>187325</xdr:colOff>
      <xdr:row>58</xdr:row>
      <xdr:rowOff>72537</xdr:rowOff>
    </xdr:to>
    <xdr:cxnSp macro="">
      <xdr:nvCxnSpPr>
        <xdr:cNvPr id="773" name="直線コネクタ 772"/>
        <xdr:cNvCxnSpPr/>
      </xdr:nvCxnSpPr>
      <xdr:spPr>
        <a:xfrm>
          <a:off x="21323300" y="9995218"/>
          <a:ext cx="838200" cy="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35070</xdr:rowOff>
    </xdr:from>
    <xdr:to>
      <xdr:col>31</xdr:col>
      <xdr:colOff>34925</xdr:colOff>
      <xdr:row>58</xdr:row>
      <xdr:rowOff>51118</xdr:rowOff>
    </xdr:to>
    <xdr:cxnSp macro="">
      <xdr:nvCxnSpPr>
        <xdr:cNvPr id="776" name="直線コネクタ 775"/>
        <xdr:cNvCxnSpPr/>
      </xdr:nvCxnSpPr>
      <xdr:spPr>
        <a:xfrm>
          <a:off x="20434300" y="9979170"/>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5397</xdr:rowOff>
    </xdr:from>
    <xdr:to>
      <xdr:col>29</xdr:col>
      <xdr:colOff>517525</xdr:colOff>
      <xdr:row>58</xdr:row>
      <xdr:rowOff>35070</xdr:rowOff>
    </xdr:to>
    <xdr:cxnSp macro="">
      <xdr:nvCxnSpPr>
        <xdr:cNvPr id="779" name="直線コネクタ 778"/>
        <xdr:cNvCxnSpPr/>
      </xdr:nvCxnSpPr>
      <xdr:spPr>
        <a:xfrm>
          <a:off x="19545300" y="9949497"/>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146672</xdr:rowOff>
    </xdr:from>
    <xdr:to>
      <xdr:col>28</xdr:col>
      <xdr:colOff>314325</xdr:colOff>
      <xdr:row>58</xdr:row>
      <xdr:rowOff>5397</xdr:rowOff>
    </xdr:to>
    <xdr:cxnSp macro="">
      <xdr:nvCxnSpPr>
        <xdr:cNvPr id="782" name="直線コネクタ 781"/>
        <xdr:cNvCxnSpPr/>
      </xdr:nvCxnSpPr>
      <xdr:spPr>
        <a:xfrm>
          <a:off x="18656300" y="991932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21737</xdr:rowOff>
    </xdr:from>
    <xdr:to>
      <xdr:col>32</xdr:col>
      <xdr:colOff>238125</xdr:colOff>
      <xdr:row>58</xdr:row>
      <xdr:rowOff>123337</xdr:rowOff>
    </xdr:to>
    <xdr:sp macro="" textlink="">
      <xdr:nvSpPr>
        <xdr:cNvPr id="792" name="円/楕円 791"/>
        <xdr:cNvSpPr/>
      </xdr:nvSpPr>
      <xdr:spPr>
        <a:xfrm>
          <a:off x="22110700" y="99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108114</xdr:rowOff>
    </xdr:from>
    <xdr:ext cx="469744" cy="259045"/>
    <xdr:sp macro="" textlink="">
      <xdr:nvSpPr>
        <xdr:cNvPr id="793" name="貸付金該当値テキスト"/>
        <xdr:cNvSpPr txBox="1"/>
      </xdr:nvSpPr>
      <xdr:spPr>
        <a:xfrm>
          <a:off x="22212300" y="988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318</xdr:rowOff>
    </xdr:from>
    <xdr:to>
      <xdr:col>31</xdr:col>
      <xdr:colOff>85725</xdr:colOff>
      <xdr:row>58</xdr:row>
      <xdr:rowOff>101918</xdr:rowOff>
    </xdr:to>
    <xdr:sp macro="" textlink="">
      <xdr:nvSpPr>
        <xdr:cNvPr id="794" name="円/楕円 793"/>
        <xdr:cNvSpPr/>
      </xdr:nvSpPr>
      <xdr:spPr>
        <a:xfrm>
          <a:off x="21272500" y="99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93045</xdr:rowOff>
    </xdr:from>
    <xdr:ext cx="469744" cy="259045"/>
    <xdr:sp macro="" textlink="">
      <xdr:nvSpPr>
        <xdr:cNvPr id="795" name="テキスト ボックス 794"/>
        <xdr:cNvSpPr txBox="1"/>
      </xdr:nvSpPr>
      <xdr:spPr>
        <a:xfrm>
          <a:off x="21088427" y="1003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155720</xdr:rowOff>
    </xdr:from>
    <xdr:to>
      <xdr:col>29</xdr:col>
      <xdr:colOff>568325</xdr:colOff>
      <xdr:row>58</xdr:row>
      <xdr:rowOff>85870</xdr:rowOff>
    </xdr:to>
    <xdr:sp macro="" textlink="">
      <xdr:nvSpPr>
        <xdr:cNvPr id="796" name="円/楕円 795"/>
        <xdr:cNvSpPr/>
      </xdr:nvSpPr>
      <xdr:spPr>
        <a:xfrm>
          <a:off x="20383500" y="99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76997</xdr:rowOff>
    </xdr:from>
    <xdr:ext cx="469744" cy="259045"/>
    <xdr:sp macro="" textlink="">
      <xdr:nvSpPr>
        <xdr:cNvPr id="797" name="テキスト ボックス 796"/>
        <xdr:cNvSpPr txBox="1"/>
      </xdr:nvSpPr>
      <xdr:spPr>
        <a:xfrm>
          <a:off x="20199427" y="1002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126047</xdr:rowOff>
    </xdr:from>
    <xdr:to>
      <xdr:col>28</xdr:col>
      <xdr:colOff>365125</xdr:colOff>
      <xdr:row>58</xdr:row>
      <xdr:rowOff>56197</xdr:rowOff>
    </xdr:to>
    <xdr:sp macro="" textlink="">
      <xdr:nvSpPr>
        <xdr:cNvPr id="798" name="円/楕円 797"/>
        <xdr:cNvSpPr/>
      </xdr:nvSpPr>
      <xdr:spPr>
        <a:xfrm>
          <a:off x="19494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47324</xdr:rowOff>
    </xdr:from>
    <xdr:ext cx="469744" cy="259045"/>
    <xdr:sp macro="" textlink="">
      <xdr:nvSpPr>
        <xdr:cNvPr id="799" name="テキスト ボックス 798"/>
        <xdr:cNvSpPr txBox="1"/>
      </xdr:nvSpPr>
      <xdr:spPr>
        <a:xfrm>
          <a:off x="19310427" y="999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95872</xdr:rowOff>
    </xdr:from>
    <xdr:to>
      <xdr:col>27</xdr:col>
      <xdr:colOff>161925</xdr:colOff>
      <xdr:row>58</xdr:row>
      <xdr:rowOff>26022</xdr:rowOff>
    </xdr:to>
    <xdr:sp macro="" textlink="">
      <xdr:nvSpPr>
        <xdr:cNvPr id="800" name="円/楕円 799"/>
        <xdr:cNvSpPr/>
      </xdr:nvSpPr>
      <xdr:spPr>
        <a:xfrm>
          <a:off x="18605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17149</xdr:rowOff>
    </xdr:from>
    <xdr:ext cx="469744" cy="259045"/>
    <xdr:sp macro="" textlink="">
      <xdr:nvSpPr>
        <xdr:cNvPr id="801" name="テキスト ボックス 800"/>
        <xdr:cNvSpPr txBox="1"/>
      </xdr:nvSpPr>
      <xdr:spPr>
        <a:xfrm>
          <a:off x="18421427" y="996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55728</xdr:rowOff>
    </xdr:from>
    <xdr:to>
      <xdr:col>32</xdr:col>
      <xdr:colOff>187325</xdr:colOff>
      <xdr:row>76</xdr:row>
      <xdr:rowOff>4217</xdr:rowOff>
    </xdr:to>
    <xdr:cxnSp macro="">
      <xdr:nvCxnSpPr>
        <xdr:cNvPr id="831" name="直線コネクタ 830"/>
        <xdr:cNvCxnSpPr/>
      </xdr:nvCxnSpPr>
      <xdr:spPr>
        <a:xfrm flipV="1">
          <a:off x="21323300" y="12914478"/>
          <a:ext cx="8382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4217</xdr:rowOff>
    </xdr:from>
    <xdr:to>
      <xdr:col>31</xdr:col>
      <xdr:colOff>34925</xdr:colOff>
      <xdr:row>76</xdr:row>
      <xdr:rowOff>91503</xdr:rowOff>
    </xdr:to>
    <xdr:cxnSp macro="">
      <xdr:nvCxnSpPr>
        <xdr:cNvPr id="834" name="直線コネクタ 833"/>
        <xdr:cNvCxnSpPr/>
      </xdr:nvCxnSpPr>
      <xdr:spPr>
        <a:xfrm flipV="1">
          <a:off x="20434300" y="13034417"/>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91503</xdr:rowOff>
    </xdr:from>
    <xdr:to>
      <xdr:col>29</xdr:col>
      <xdr:colOff>517525</xdr:colOff>
      <xdr:row>76</xdr:row>
      <xdr:rowOff>130023</xdr:rowOff>
    </xdr:to>
    <xdr:cxnSp macro="">
      <xdr:nvCxnSpPr>
        <xdr:cNvPr id="837" name="直線コネクタ 836"/>
        <xdr:cNvCxnSpPr/>
      </xdr:nvCxnSpPr>
      <xdr:spPr>
        <a:xfrm flipV="1">
          <a:off x="19545300" y="1312170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157607</xdr:rowOff>
    </xdr:from>
    <xdr:to>
      <xdr:col>28</xdr:col>
      <xdr:colOff>314325</xdr:colOff>
      <xdr:row>76</xdr:row>
      <xdr:rowOff>130023</xdr:rowOff>
    </xdr:to>
    <xdr:cxnSp macro="">
      <xdr:nvCxnSpPr>
        <xdr:cNvPr id="840" name="直線コネクタ 839"/>
        <xdr:cNvCxnSpPr/>
      </xdr:nvCxnSpPr>
      <xdr:spPr>
        <a:xfrm>
          <a:off x="18656300" y="13016357"/>
          <a:ext cx="889000" cy="1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4" name="テキスト ボックス 843"/>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4928</xdr:rowOff>
    </xdr:from>
    <xdr:to>
      <xdr:col>32</xdr:col>
      <xdr:colOff>238125</xdr:colOff>
      <xdr:row>75</xdr:row>
      <xdr:rowOff>106528</xdr:rowOff>
    </xdr:to>
    <xdr:sp macro="" textlink="">
      <xdr:nvSpPr>
        <xdr:cNvPr id="850" name="円/楕円 849"/>
        <xdr:cNvSpPr/>
      </xdr:nvSpPr>
      <xdr:spPr>
        <a:xfrm>
          <a:off x="22110700" y="128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27805</xdr:rowOff>
    </xdr:from>
    <xdr:ext cx="534377" cy="259045"/>
    <xdr:sp macro="" textlink="">
      <xdr:nvSpPr>
        <xdr:cNvPr id="851" name="繰出金該当値テキスト"/>
        <xdr:cNvSpPr txBox="1"/>
      </xdr:nvSpPr>
      <xdr:spPr>
        <a:xfrm>
          <a:off x="22212300" y="1271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124866</xdr:rowOff>
    </xdr:from>
    <xdr:to>
      <xdr:col>31</xdr:col>
      <xdr:colOff>85725</xdr:colOff>
      <xdr:row>76</xdr:row>
      <xdr:rowOff>55017</xdr:rowOff>
    </xdr:to>
    <xdr:sp macro="" textlink="">
      <xdr:nvSpPr>
        <xdr:cNvPr id="852" name="円/楕円 851"/>
        <xdr:cNvSpPr/>
      </xdr:nvSpPr>
      <xdr:spPr>
        <a:xfrm>
          <a:off x="21272500" y="12983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71543</xdr:rowOff>
    </xdr:from>
    <xdr:ext cx="534377" cy="259045"/>
    <xdr:sp macro="" textlink="">
      <xdr:nvSpPr>
        <xdr:cNvPr id="853" name="テキスト ボックス 852"/>
        <xdr:cNvSpPr txBox="1"/>
      </xdr:nvSpPr>
      <xdr:spPr>
        <a:xfrm>
          <a:off x="21056111" y="127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40703</xdr:rowOff>
    </xdr:from>
    <xdr:to>
      <xdr:col>29</xdr:col>
      <xdr:colOff>568325</xdr:colOff>
      <xdr:row>76</xdr:row>
      <xdr:rowOff>142303</xdr:rowOff>
    </xdr:to>
    <xdr:sp macro="" textlink="">
      <xdr:nvSpPr>
        <xdr:cNvPr id="854" name="円/楕円 853"/>
        <xdr:cNvSpPr/>
      </xdr:nvSpPr>
      <xdr:spPr>
        <a:xfrm>
          <a:off x="20383500" y="130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133430</xdr:rowOff>
    </xdr:from>
    <xdr:ext cx="534377" cy="259045"/>
    <xdr:sp macro="" textlink="">
      <xdr:nvSpPr>
        <xdr:cNvPr id="855" name="テキスト ボックス 854"/>
        <xdr:cNvSpPr txBox="1"/>
      </xdr:nvSpPr>
      <xdr:spPr>
        <a:xfrm>
          <a:off x="20167111" y="131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79223</xdr:rowOff>
    </xdr:from>
    <xdr:to>
      <xdr:col>28</xdr:col>
      <xdr:colOff>365125</xdr:colOff>
      <xdr:row>77</xdr:row>
      <xdr:rowOff>9373</xdr:rowOff>
    </xdr:to>
    <xdr:sp macro="" textlink="">
      <xdr:nvSpPr>
        <xdr:cNvPr id="856" name="円/楕円 855"/>
        <xdr:cNvSpPr/>
      </xdr:nvSpPr>
      <xdr:spPr>
        <a:xfrm>
          <a:off x="19494500" y="131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500</xdr:rowOff>
    </xdr:from>
    <xdr:ext cx="534377" cy="259045"/>
    <xdr:sp macro="" textlink="">
      <xdr:nvSpPr>
        <xdr:cNvPr id="857" name="テキスト ボックス 856"/>
        <xdr:cNvSpPr txBox="1"/>
      </xdr:nvSpPr>
      <xdr:spPr>
        <a:xfrm>
          <a:off x="19278111" y="1320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106807</xdr:rowOff>
    </xdr:from>
    <xdr:to>
      <xdr:col>27</xdr:col>
      <xdr:colOff>161925</xdr:colOff>
      <xdr:row>76</xdr:row>
      <xdr:rowOff>36956</xdr:rowOff>
    </xdr:to>
    <xdr:sp macro="" textlink="">
      <xdr:nvSpPr>
        <xdr:cNvPr id="858" name="円/楕円 857"/>
        <xdr:cNvSpPr/>
      </xdr:nvSpPr>
      <xdr:spPr>
        <a:xfrm>
          <a:off x="18605500" y="12965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53484</xdr:rowOff>
    </xdr:from>
    <xdr:ext cx="534377" cy="259045"/>
    <xdr:sp macro="" textlink="">
      <xdr:nvSpPr>
        <xdr:cNvPr id="859" name="テキスト ボックス 858"/>
        <xdr:cNvSpPr txBox="1"/>
      </xdr:nvSpPr>
      <xdr:spPr>
        <a:xfrm>
          <a:off x="18389111" y="127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・歳出決算総額は、住民一人当たり約</a:t>
          </a:r>
          <a:r>
            <a:rPr kumimoji="1" lang="en-US" altLang="ja-JP" sz="1300">
              <a:latin typeface="ＭＳ Ｐゴシック"/>
            </a:rPr>
            <a:t>436</a:t>
          </a:r>
          <a:r>
            <a:rPr kumimoji="1" lang="ja-JP" altLang="en-US" sz="1300">
              <a:latin typeface="ＭＳ Ｐゴシック"/>
            </a:rPr>
            <a:t>千円となっている。主な構成項目は人件費、公債費、扶助費であり、特に公債費と扶助費が類似団体と比較して高い数値となっていることから、本市は他市と比較して、硬直化した財政構造となっていることが分か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57,349</a:t>
          </a:r>
          <a:r>
            <a:rPr kumimoji="1" lang="ja-JP" altLang="en-US" sz="1300">
              <a:latin typeface="ＭＳ Ｐゴシック"/>
            </a:rPr>
            <a:t>円であり、</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の</a:t>
          </a:r>
          <a:r>
            <a:rPr kumimoji="0" lang="ja-JP" altLang="ja-JP" sz="1200" b="0" i="0" u="none" strike="noStrike" kern="0" cap="none" spc="0" normalizeH="0" baseline="0" noProof="0">
              <a:ln>
                <a:noFill/>
              </a:ln>
              <a:solidFill>
                <a:prstClr val="black"/>
              </a:solidFill>
              <a:effectLst/>
              <a:uLnTx/>
              <a:uFillTx/>
              <a:latin typeface="+mn-lt"/>
              <a:ea typeface="+mn-ea"/>
              <a:cs typeface="+mn-cs"/>
            </a:rPr>
            <a:t>経営健全化</a:t>
          </a:r>
          <a:r>
            <a:rPr kumimoji="0" lang="ja-JP" altLang="en-US" sz="1200" b="0" i="0" u="none" strike="noStrike" kern="0" cap="none" spc="0" normalizeH="0" baseline="0" noProof="0">
              <a:ln>
                <a:noFill/>
              </a:ln>
              <a:solidFill>
                <a:prstClr val="black"/>
              </a:solidFill>
              <a:effectLst/>
              <a:uLnTx/>
              <a:uFillTx/>
              <a:latin typeface="+mn-lt"/>
              <a:ea typeface="+mn-ea"/>
              <a:cs typeface="+mn-cs"/>
            </a:rPr>
            <a:t>や、収支不足に対応するために</a:t>
          </a:r>
          <a:r>
            <a:rPr kumimoji="0" lang="ja-JP" altLang="ja-JP" sz="1200" b="0" i="0" u="none" strike="noStrike" kern="0" cap="none" spc="0" normalizeH="0" baseline="0" noProof="0">
              <a:ln>
                <a:noFill/>
              </a:ln>
              <a:solidFill>
                <a:prstClr val="black"/>
              </a:solidFill>
              <a:effectLst/>
              <a:uLnTx/>
              <a:uFillTx/>
              <a:latin typeface="+mn-lt"/>
              <a:ea typeface="+mn-ea"/>
              <a:cs typeface="+mn-cs"/>
            </a:rPr>
            <a:t>多額の市債を発行したことなどから、公債費が増嵩しており、類似団体よりも高くなっている。今後も</a:t>
          </a:r>
          <a:r>
            <a:rPr kumimoji="0" lang="ja-JP" altLang="en-US" sz="1200" b="0" i="0" u="none" strike="noStrike" kern="0" cap="none" spc="0" normalizeH="0" baseline="0" noProof="0">
              <a:ln>
                <a:noFill/>
              </a:ln>
              <a:solidFill>
                <a:prstClr val="black"/>
              </a:solidFill>
              <a:effectLst/>
              <a:uLnTx/>
              <a:uFillTx/>
              <a:latin typeface="+mn-lt"/>
              <a:ea typeface="+mn-ea"/>
              <a:cs typeface="+mn-cs"/>
            </a:rPr>
            <a:t>学校環境の充実などに対応するために発行した市債の償還が本格化を迎えることなどから、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公債費は高い水準で推移することが見込まれる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、構造改善に向けた取組を推し進めていく中で、投資的経費を圧縮するなど、市債発行の抑制に努めつつ公債費の適正な管理を行っていく。</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152,531</a:t>
          </a:r>
          <a:r>
            <a:rPr kumimoji="1" lang="ja-JP" altLang="en-US" sz="1300">
              <a:latin typeface="ＭＳ Ｐゴシック"/>
            </a:rPr>
            <a:t>円であり、類似団体と比較して、特に生活保護受給者の割合（保護率）が高いことによって、突出して高い推移となっており、本市の財政状況の硬直化の大きな要因となっている。生活保護医療扶助費等、引き続き適正な執行に向けた見直しを行っ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463,940
453,032
50.72
202,608,441
202,072,289
252,322
99,052,900
260,094,354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18324</xdr:rowOff>
    </xdr:from>
    <xdr:to>
      <xdr:col>6</xdr:col>
      <xdr:colOff>511175</xdr:colOff>
      <xdr:row>35</xdr:row>
      <xdr:rowOff>114119</xdr:rowOff>
    </xdr:to>
    <xdr:cxnSp macro="">
      <xdr:nvCxnSpPr>
        <xdr:cNvPr id="63" name="直線コネクタ 62"/>
        <xdr:cNvCxnSpPr/>
      </xdr:nvCxnSpPr>
      <xdr:spPr>
        <a:xfrm flipV="1">
          <a:off x="3797300" y="6019074"/>
          <a:ext cx="83820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114119</xdr:rowOff>
    </xdr:from>
    <xdr:to>
      <xdr:col>5</xdr:col>
      <xdr:colOff>358775</xdr:colOff>
      <xdr:row>36</xdr:row>
      <xdr:rowOff>13426</xdr:rowOff>
    </xdr:to>
    <xdr:cxnSp macro="">
      <xdr:nvCxnSpPr>
        <xdr:cNvPr id="66" name="直線コネクタ 65"/>
        <xdr:cNvCxnSpPr/>
      </xdr:nvCxnSpPr>
      <xdr:spPr>
        <a:xfrm flipV="1">
          <a:off x="2908300" y="6114869"/>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169636</xdr:rowOff>
    </xdr:from>
    <xdr:to>
      <xdr:col>4</xdr:col>
      <xdr:colOff>155575</xdr:colOff>
      <xdr:row>36</xdr:row>
      <xdr:rowOff>13426</xdr:rowOff>
    </xdr:to>
    <xdr:cxnSp macro="">
      <xdr:nvCxnSpPr>
        <xdr:cNvPr id="69" name="直線コネクタ 68"/>
        <xdr:cNvCxnSpPr/>
      </xdr:nvCxnSpPr>
      <xdr:spPr>
        <a:xfrm>
          <a:off x="2019300" y="61703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64589</xdr:rowOff>
    </xdr:from>
    <xdr:to>
      <xdr:col>2</xdr:col>
      <xdr:colOff>638175</xdr:colOff>
      <xdr:row>35</xdr:row>
      <xdr:rowOff>169636</xdr:rowOff>
    </xdr:to>
    <xdr:cxnSp macro="">
      <xdr:nvCxnSpPr>
        <xdr:cNvPr id="72" name="直線コネクタ 71"/>
        <xdr:cNvCxnSpPr/>
      </xdr:nvCxnSpPr>
      <xdr:spPr>
        <a:xfrm>
          <a:off x="1130300" y="5893889"/>
          <a:ext cx="889000" cy="27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138974</xdr:rowOff>
    </xdr:from>
    <xdr:to>
      <xdr:col>6</xdr:col>
      <xdr:colOff>561975</xdr:colOff>
      <xdr:row>35</xdr:row>
      <xdr:rowOff>69124</xdr:rowOff>
    </xdr:to>
    <xdr:sp macro="" textlink="">
      <xdr:nvSpPr>
        <xdr:cNvPr id="82" name="円/楕円 81"/>
        <xdr:cNvSpPr/>
      </xdr:nvSpPr>
      <xdr:spPr>
        <a:xfrm>
          <a:off x="4584700" y="59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117401</xdr:rowOff>
    </xdr:from>
    <xdr:ext cx="469744" cy="259045"/>
    <xdr:sp macro="" textlink="">
      <xdr:nvSpPr>
        <xdr:cNvPr id="83" name="議会費該当値テキスト"/>
        <xdr:cNvSpPr txBox="1"/>
      </xdr:nvSpPr>
      <xdr:spPr>
        <a:xfrm>
          <a:off x="4686300" y="59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63319</xdr:rowOff>
    </xdr:from>
    <xdr:to>
      <xdr:col>5</xdr:col>
      <xdr:colOff>409575</xdr:colOff>
      <xdr:row>35</xdr:row>
      <xdr:rowOff>164919</xdr:rowOff>
    </xdr:to>
    <xdr:sp macro="" textlink="">
      <xdr:nvSpPr>
        <xdr:cNvPr id="84" name="円/楕円 83"/>
        <xdr:cNvSpPr/>
      </xdr:nvSpPr>
      <xdr:spPr>
        <a:xfrm>
          <a:off x="3746500" y="60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156046</xdr:rowOff>
    </xdr:from>
    <xdr:ext cx="469744" cy="259045"/>
    <xdr:sp macro="" textlink="">
      <xdr:nvSpPr>
        <xdr:cNvPr id="85" name="テキスト ボックス 84"/>
        <xdr:cNvSpPr txBox="1"/>
      </xdr:nvSpPr>
      <xdr:spPr>
        <a:xfrm>
          <a:off x="3562427" y="615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134076</xdr:rowOff>
    </xdr:from>
    <xdr:to>
      <xdr:col>4</xdr:col>
      <xdr:colOff>206375</xdr:colOff>
      <xdr:row>36</xdr:row>
      <xdr:rowOff>64226</xdr:rowOff>
    </xdr:to>
    <xdr:sp macro="" textlink="">
      <xdr:nvSpPr>
        <xdr:cNvPr id="86" name="円/楕円 85"/>
        <xdr:cNvSpPr/>
      </xdr:nvSpPr>
      <xdr:spPr>
        <a:xfrm>
          <a:off x="28575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55353</xdr:rowOff>
    </xdr:from>
    <xdr:ext cx="469744" cy="259045"/>
    <xdr:sp macro="" textlink="">
      <xdr:nvSpPr>
        <xdr:cNvPr id="87" name="テキスト ボックス 86"/>
        <xdr:cNvSpPr txBox="1"/>
      </xdr:nvSpPr>
      <xdr:spPr>
        <a:xfrm>
          <a:off x="2673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118836</xdr:rowOff>
    </xdr:from>
    <xdr:to>
      <xdr:col>3</xdr:col>
      <xdr:colOff>3175</xdr:colOff>
      <xdr:row>36</xdr:row>
      <xdr:rowOff>48986</xdr:rowOff>
    </xdr:to>
    <xdr:sp macro="" textlink="">
      <xdr:nvSpPr>
        <xdr:cNvPr id="88" name="円/楕円 87"/>
        <xdr:cNvSpPr/>
      </xdr:nvSpPr>
      <xdr:spPr>
        <a:xfrm>
          <a:off x="1968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40113</xdr:rowOff>
    </xdr:from>
    <xdr:ext cx="469744" cy="259045"/>
    <xdr:sp macro="" textlink="">
      <xdr:nvSpPr>
        <xdr:cNvPr id="89" name="テキスト ボックス 88"/>
        <xdr:cNvSpPr txBox="1"/>
      </xdr:nvSpPr>
      <xdr:spPr>
        <a:xfrm>
          <a:off x="17844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13789</xdr:rowOff>
    </xdr:from>
    <xdr:to>
      <xdr:col>1</xdr:col>
      <xdr:colOff>485775</xdr:colOff>
      <xdr:row>34</xdr:row>
      <xdr:rowOff>115389</xdr:rowOff>
    </xdr:to>
    <xdr:sp macro="" textlink="">
      <xdr:nvSpPr>
        <xdr:cNvPr id="90" name="円/楕円 89"/>
        <xdr:cNvSpPr/>
      </xdr:nvSpPr>
      <xdr:spPr>
        <a:xfrm>
          <a:off x="1079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106516</xdr:rowOff>
    </xdr:from>
    <xdr:ext cx="469744" cy="259045"/>
    <xdr:sp macro="" textlink="">
      <xdr:nvSpPr>
        <xdr:cNvPr id="91" name="テキスト ボックス 90"/>
        <xdr:cNvSpPr txBox="1"/>
      </xdr:nvSpPr>
      <xdr:spPr>
        <a:xfrm>
          <a:off x="895427" y="593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129459</xdr:rowOff>
    </xdr:from>
    <xdr:to>
      <xdr:col>6</xdr:col>
      <xdr:colOff>511175</xdr:colOff>
      <xdr:row>58</xdr:row>
      <xdr:rowOff>38202</xdr:rowOff>
    </xdr:to>
    <xdr:cxnSp macro="">
      <xdr:nvCxnSpPr>
        <xdr:cNvPr id="119" name="直線コネクタ 118"/>
        <xdr:cNvCxnSpPr/>
      </xdr:nvCxnSpPr>
      <xdr:spPr>
        <a:xfrm flipV="1">
          <a:off x="3797300" y="9902109"/>
          <a:ext cx="8382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26498</xdr:rowOff>
    </xdr:from>
    <xdr:to>
      <xdr:col>5</xdr:col>
      <xdr:colOff>358775</xdr:colOff>
      <xdr:row>58</xdr:row>
      <xdr:rowOff>38202</xdr:rowOff>
    </xdr:to>
    <xdr:cxnSp macro="">
      <xdr:nvCxnSpPr>
        <xdr:cNvPr id="122" name="直線コネクタ 121"/>
        <xdr:cNvCxnSpPr/>
      </xdr:nvCxnSpPr>
      <xdr:spPr>
        <a:xfrm>
          <a:off x="2908300" y="997059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26498</xdr:rowOff>
    </xdr:from>
    <xdr:to>
      <xdr:col>4</xdr:col>
      <xdr:colOff>155575</xdr:colOff>
      <xdr:row>58</xdr:row>
      <xdr:rowOff>39276</xdr:rowOff>
    </xdr:to>
    <xdr:cxnSp macro="">
      <xdr:nvCxnSpPr>
        <xdr:cNvPr id="125" name="直線コネクタ 124"/>
        <xdr:cNvCxnSpPr/>
      </xdr:nvCxnSpPr>
      <xdr:spPr>
        <a:xfrm flipV="1">
          <a:off x="2019300" y="9970598"/>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51781</xdr:rowOff>
    </xdr:from>
    <xdr:to>
      <xdr:col>2</xdr:col>
      <xdr:colOff>638175</xdr:colOff>
      <xdr:row>58</xdr:row>
      <xdr:rowOff>39276</xdr:rowOff>
    </xdr:to>
    <xdr:cxnSp macro="">
      <xdr:nvCxnSpPr>
        <xdr:cNvPr id="128" name="直線コネクタ 127"/>
        <xdr:cNvCxnSpPr/>
      </xdr:nvCxnSpPr>
      <xdr:spPr>
        <a:xfrm>
          <a:off x="1130300" y="9824431"/>
          <a:ext cx="889000" cy="15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78659</xdr:rowOff>
    </xdr:from>
    <xdr:to>
      <xdr:col>6</xdr:col>
      <xdr:colOff>561975</xdr:colOff>
      <xdr:row>58</xdr:row>
      <xdr:rowOff>8809</xdr:rowOff>
    </xdr:to>
    <xdr:sp macro="" textlink="">
      <xdr:nvSpPr>
        <xdr:cNvPr id="138" name="円/楕円 137"/>
        <xdr:cNvSpPr/>
      </xdr:nvSpPr>
      <xdr:spPr>
        <a:xfrm>
          <a:off x="4584700" y="98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165036</xdr:rowOff>
    </xdr:from>
    <xdr:ext cx="534377" cy="259045"/>
    <xdr:sp macro="" textlink="">
      <xdr:nvSpPr>
        <xdr:cNvPr id="139" name="総務費該当値テキスト"/>
        <xdr:cNvSpPr txBox="1"/>
      </xdr:nvSpPr>
      <xdr:spPr>
        <a:xfrm>
          <a:off x="4686300" y="97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158852</xdr:rowOff>
    </xdr:from>
    <xdr:to>
      <xdr:col>5</xdr:col>
      <xdr:colOff>409575</xdr:colOff>
      <xdr:row>58</xdr:row>
      <xdr:rowOff>89002</xdr:rowOff>
    </xdr:to>
    <xdr:sp macro="" textlink="">
      <xdr:nvSpPr>
        <xdr:cNvPr id="140" name="円/楕円 139"/>
        <xdr:cNvSpPr/>
      </xdr:nvSpPr>
      <xdr:spPr>
        <a:xfrm>
          <a:off x="3746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80129</xdr:rowOff>
    </xdr:from>
    <xdr:ext cx="534377" cy="259045"/>
    <xdr:sp macro="" textlink="">
      <xdr:nvSpPr>
        <xdr:cNvPr id="141" name="テキスト ボックス 140"/>
        <xdr:cNvSpPr txBox="1"/>
      </xdr:nvSpPr>
      <xdr:spPr>
        <a:xfrm>
          <a:off x="3530111" y="100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147148</xdr:rowOff>
    </xdr:from>
    <xdr:to>
      <xdr:col>4</xdr:col>
      <xdr:colOff>206375</xdr:colOff>
      <xdr:row>58</xdr:row>
      <xdr:rowOff>77298</xdr:rowOff>
    </xdr:to>
    <xdr:sp macro="" textlink="">
      <xdr:nvSpPr>
        <xdr:cNvPr id="142" name="円/楕円 141"/>
        <xdr:cNvSpPr/>
      </xdr:nvSpPr>
      <xdr:spPr>
        <a:xfrm>
          <a:off x="28575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68425</xdr:rowOff>
    </xdr:from>
    <xdr:ext cx="534377" cy="259045"/>
    <xdr:sp macro="" textlink="">
      <xdr:nvSpPr>
        <xdr:cNvPr id="143" name="テキスト ボックス 142"/>
        <xdr:cNvSpPr txBox="1"/>
      </xdr:nvSpPr>
      <xdr:spPr>
        <a:xfrm>
          <a:off x="2641111" y="100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159926</xdr:rowOff>
    </xdr:from>
    <xdr:to>
      <xdr:col>3</xdr:col>
      <xdr:colOff>3175</xdr:colOff>
      <xdr:row>58</xdr:row>
      <xdr:rowOff>90076</xdr:rowOff>
    </xdr:to>
    <xdr:sp macro="" textlink="">
      <xdr:nvSpPr>
        <xdr:cNvPr id="144" name="円/楕円 143"/>
        <xdr:cNvSpPr/>
      </xdr:nvSpPr>
      <xdr:spPr>
        <a:xfrm>
          <a:off x="1968500" y="99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81203</xdr:rowOff>
    </xdr:from>
    <xdr:ext cx="534377" cy="259045"/>
    <xdr:sp macro="" textlink="">
      <xdr:nvSpPr>
        <xdr:cNvPr id="145" name="テキスト ボックス 144"/>
        <xdr:cNvSpPr txBox="1"/>
      </xdr:nvSpPr>
      <xdr:spPr>
        <a:xfrm>
          <a:off x="1752111" y="100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981</xdr:rowOff>
    </xdr:from>
    <xdr:to>
      <xdr:col>1</xdr:col>
      <xdr:colOff>485775</xdr:colOff>
      <xdr:row>57</xdr:row>
      <xdr:rowOff>102581</xdr:rowOff>
    </xdr:to>
    <xdr:sp macro="" textlink="">
      <xdr:nvSpPr>
        <xdr:cNvPr id="146" name="円/楕円 145"/>
        <xdr:cNvSpPr/>
      </xdr:nvSpPr>
      <xdr:spPr>
        <a:xfrm>
          <a:off x="1079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93708</xdr:rowOff>
    </xdr:from>
    <xdr:ext cx="534377" cy="259045"/>
    <xdr:sp macro="" textlink="">
      <xdr:nvSpPr>
        <xdr:cNvPr id="147" name="テキスト ボックス 146"/>
        <xdr:cNvSpPr txBox="1"/>
      </xdr:nvSpPr>
      <xdr:spPr>
        <a:xfrm>
          <a:off x="863111" y="986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42948</xdr:rowOff>
    </xdr:from>
    <xdr:to>
      <xdr:col>6</xdr:col>
      <xdr:colOff>511175</xdr:colOff>
      <xdr:row>72</xdr:row>
      <xdr:rowOff>111103</xdr:rowOff>
    </xdr:to>
    <xdr:cxnSp macro="">
      <xdr:nvCxnSpPr>
        <xdr:cNvPr id="179" name="直線コネクタ 178"/>
        <xdr:cNvCxnSpPr/>
      </xdr:nvCxnSpPr>
      <xdr:spPr>
        <a:xfrm flipV="1">
          <a:off x="3797300" y="12387348"/>
          <a:ext cx="8382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111103</xdr:rowOff>
    </xdr:from>
    <xdr:to>
      <xdr:col>5</xdr:col>
      <xdr:colOff>358775</xdr:colOff>
      <xdr:row>73</xdr:row>
      <xdr:rowOff>40455</xdr:rowOff>
    </xdr:to>
    <xdr:cxnSp macro="">
      <xdr:nvCxnSpPr>
        <xdr:cNvPr id="182" name="直線コネクタ 181"/>
        <xdr:cNvCxnSpPr/>
      </xdr:nvCxnSpPr>
      <xdr:spPr>
        <a:xfrm flipV="1">
          <a:off x="2908300" y="12455503"/>
          <a:ext cx="8890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40455</xdr:rowOff>
    </xdr:from>
    <xdr:to>
      <xdr:col>4</xdr:col>
      <xdr:colOff>155575</xdr:colOff>
      <xdr:row>73</xdr:row>
      <xdr:rowOff>107968</xdr:rowOff>
    </xdr:to>
    <xdr:cxnSp macro="">
      <xdr:nvCxnSpPr>
        <xdr:cNvPr id="185" name="直線コネクタ 184"/>
        <xdr:cNvCxnSpPr/>
      </xdr:nvCxnSpPr>
      <xdr:spPr>
        <a:xfrm flipV="1">
          <a:off x="2019300" y="12556305"/>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98192</xdr:rowOff>
    </xdr:from>
    <xdr:to>
      <xdr:col>2</xdr:col>
      <xdr:colOff>638175</xdr:colOff>
      <xdr:row>73</xdr:row>
      <xdr:rowOff>107968</xdr:rowOff>
    </xdr:to>
    <xdr:cxnSp macro="">
      <xdr:nvCxnSpPr>
        <xdr:cNvPr id="188" name="直線コネクタ 187"/>
        <xdr:cNvCxnSpPr/>
      </xdr:nvCxnSpPr>
      <xdr:spPr>
        <a:xfrm>
          <a:off x="1130300" y="12614042"/>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163598</xdr:rowOff>
    </xdr:from>
    <xdr:to>
      <xdr:col>6</xdr:col>
      <xdr:colOff>561975</xdr:colOff>
      <xdr:row>72</xdr:row>
      <xdr:rowOff>93748</xdr:rowOff>
    </xdr:to>
    <xdr:sp macro="" textlink="">
      <xdr:nvSpPr>
        <xdr:cNvPr id="198" name="円/楕円 197"/>
        <xdr:cNvSpPr/>
      </xdr:nvSpPr>
      <xdr:spPr>
        <a:xfrm>
          <a:off x="4584700" y="123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15025</xdr:rowOff>
    </xdr:from>
    <xdr:ext cx="599010" cy="259045"/>
    <xdr:sp macro="" textlink="">
      <xdr:nvSpPr>
        <xdr:cNvPr id="199" name="民生費該当値テキスト"/>
        <xdr:cNvSpPr txBox="1"/>
      </xdr:nvSpPr>
      <xdr:spPr>
        <a:xfrm>
          <a:off x="4686300" y="1218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205,388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60303</xdr:rowOff>
    </xdr:from>
    <xdr:to>
      <xdr:col>5</xdr:col>
      <xdr:colOff>409575</xdr:colOff>
      <xdr:row>72</xdr:row>
      <xdr:rowOff>161903</xdr:rowOff>
    </xdr:to>
    <xdr:sp macro="" textlink="">
      <xdr:nvSpPr>
        <xdr:cNvPr id="200" name="円/楕円 199"/>
        <xdr:cNvSpPr/>
      </xdr:nvSpPr>
      <xdr:spPr>
        <a:xfrm>
          <a:off x="3746500" y="124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6980</xdr:rowOff>
    </xdr:from>
    <xdr:ext cx="599010" cy="259045"/>
    <xdr:sp macro="" textlink="">
      <xdr:nvSpPr>
        <xdr:cNvPr id="201" name="テキスト ボックス 200"/>
        <xdr:cNvSpPr txBox="1"/>
      </xdr:nvSpPr>
      <xdr:spPr>
        <a:xfrm>
          <a:off x="3497794" y="1217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199,127</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161105</xdr:rowOff>
    </xdr:from>
    <xdr:to>
      <xdr:col>4</xdr:col>
      <xdr:colOff>206375</xdr:colOff>
      <xdr:row>73</xdr:row>
      <xdr:rowOff>91255</xdr:rowOff>
    </xdr:to>
    <xdr:sp macro="" textlink="">
      <xdr:nvSpPr>
        <xdr:cNvPr id="202" name="円/楕円 201"/>
        <xdr:cNvSpPr/>
      </xdr:nvSpPr>
      <xdr:spPr>
        <a:xfrm>
          <a:off x="2857500" y="125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107782</xdr:rowOff>
    </xdr:from>
    <xdr:ext cx="599010" cy="259045"/>
    <xdr:sp macro="" textlink="">
      <xdr:nvSpPr>
        <xdr:cNvPr id="203" name="テキスト ボックス 202"/>
        <xdr:cNvSpPr txBox="1"/>
      </xdr:nvSpPr>
      <xdr:spPr>
        <a:xfrm>
          <a:off x="2608794" y="1228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189,867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57168</xdr:rowOff>
    </xdr:from>
    <xdr:to>
      <xdr:col>3</xdr:col>
      <xdr:colOff>3175</xdr:colOff>
      <xdr:row>73</xdr:row>
      <xdr:rowOff>158768</xdr:rowOff>
    </xdr:to>
    <xdr:sp macro="" textlink="">
      <xdr:nvSpPr>
        <xdr:cNvPr id="204" name="円/楕円 203"/>
        <xdr:cNvSpPr/>
      </xdr:nvSpPr>
      <xdr:spPr>
        <a:xfrm>
          <a:off x="1968500" y="12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3845</xdr:rowOff>
    </xdr:from>
    <xdr:ext cx="599010" cy="259045"/>
    <xdr:sp macro="" textlink="">
      <xdr:nvSpPr>
        <xdr:cNvPr id="205" name="テキスト ボックス 204"/>
        <xdr:cNvSpPr txBox="1"/>
      </xdr:nvSpPr>
      <xdr:spPr>
        <a:xfrm>
          <a:off x="1719794" y="1234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47392</xdr:rowOff>
    </xdr:from>
    <xdr:to>
      <xdr:col>1</xdr:col>
      <xdr:colOff>485775</xdr:colOff>
      <xdr:row>73</xdr:row>
      <xdr:rowOff>148992</xdr:rowOff>
    </xdr:to>
    <xdr:sp macro="" textlink="">
      <xdr:nvSpPr>
        <xdr:cNvPr id="206" name="円/楕円 205"/>
        <xdr:cNvSpPr/>
      </xdr:nvSpPr>
      <xdr:spPr>
        <a:xfrm>
          <a:off x="1079500" y="125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165519</xdr:rowOff>
    </xdr:from>
    <xdr:ext cx="599010" cy="259045"/>
    <xdr:sp macro="" textlink="">
      <xdr:nvSpPr>
        <xdr:cNvPr id="207" name="テキスト ボックス 206"/>
        <xdr:cNvSpPr txBox="1"/>
      </xdr:nvSpPr>
      <xdr:spPr>
        <a:xfrm>
          <a:off x="830794" y="123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17284</xdr:rowOff>
    </xdr:from>
    <xdr:to>
      <xdr:col>6</xdr:col>
      <xdr:colOff>511175</xdr:colOff>
      <xdr:row>98</xdr:row>
      <xdr:rowOff>27991</xdr:rowOff>
    </xdr:to>
    <xdr:cxnSp macro="">
      <xdr:nvCxnSpPr>
        <xdr:cNvPr id="237" name="直線コネクタ 236"/>
        <xdr:cNvCxnSpPr/>
      </xdr:nvCxnSpPr>
      <xdr:spPr>
        <a:xfrm>
          <a:off x="3797300" y="16819384"/>
          <a:ext cx="8382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17284</xdr:rowOff>
    </xdr:from>
    <xdr:to>
      <xdr:col>5</xdr:col>
      <xdr:colOff>358775</xdr:colOff>
      <xdr:row>98</xdr:row>
      <xdr:rowOff>35592</xdr:rowOff>
    </xdr:to>
    <xdr:cxnSp macro="">
      <xdr:nvCxnSpPr>
        <xdr:cNvPr id="240" name="直線コネクタ 239"/>
        <xdr:cNvCxnSpPr/>
      </xdr:nvCxnSpPr>
      <xdr:spPr>
        <a:xfrm flipV="1">
          <a:off x="2908300" y="16819384"/>
          <a:ext cx="8890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30524</xdr:rowOff>
    </xdr:from>
    <xdr:to>
      <xdr:col>4</xdr:col>
      <xdr:colOff>155575</xdr:colOff>
      <xdr:row>98</xdr:row>
      <xdr:rowOff>35592</xdr:rowOff>
    </xdr:to>
    <xdr:cxnSp macro="">
      <xdr:nvCxnSpPr>
        <xdr:cNvPr id="243" name="直線コネクタ 242"/>
        <xdr:cNvCxnSpPr/>
      </xdr:nvCxnSpPr>
      <xdr:spPr>
        <a:xfrm>
          <a:off x="2019300" y="16832624"/>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2160</xdr:rowOff>
    </xdr:from>
    <xdr:to>
      <xdr:col>2</xdr:col>
      <xdr:colOff>638175</xdr:colOff>
      <xdr:row>98</xdr:row>
      <xdr:rowOff>30524</xdr:rowOff>
    </xdr:to>
    <xdr:cxnSp macro="">
      <xdr:nvCxnSpPr>
        <xdr:cNvPr id="246" name="直線コネクタ 245"/>
        <xdr:cNvCxnSpPr/>
      </xdr:nvCxnSpPr>
      <xdr:spPr>
        <a:xfrm>
          <a:off x="1130300" y="16804260"/>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148641</xdr:rowOff>
    </xdr:from>
    <xdr:to>
      <xdr:col>6</xdr:col>
      <xdr:colOff>561975</xdr:colOff>
      <xdr:row>98</xdr:row>
      <xdr:rowOff>78791</xdr:rowOff>
    </xdr:to>
    <xdr:sp macro="" textlink="">
      <xdr:nvSpPr>
        <xdr:cNvPr id="256" name="円/楕円 255"/>
        <xdr:cNvSpPr/>
      </xdr:nvSpPr>
      <xdr:spPr>
        <a:xfrm>
          <a:off x="4584700" y="167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127068</xdr:rowOff>
    </xdr:from>
    <xdr:ext cx="534377" cy="259045"/>
    <xdr:sp macro="" textlink="">
      <xdr:nvSpPr>
        <xdr:cNvPr id="257" name="衛生費該当値テキスト"/>
        <xdr:cNvSpPr txBox="1"/>
      </xdr:nvSpPr>
      <xdr:spPr>
        <a:xfrm>
          <a:off x="4686300" y="167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137934</xdr:rowOff>
    </xdr:from>
    <xdr:to>
      <xdr:col>5</xdr:col>
      <xdr:colOff>409575</xdr:colOff>
      <xdr:row>98</xdr:row>
      <xdr:rowOff>68084</xdr:rowOff>
    </xdr:to>
    <xdr:sp macro="" textlink="">
      <xdr:nvSpPr>
        <xdr:cNvPr id="258" name="円/楕円 257"/>
        <xdr:cNvSpPr/>
      </xdr:nvSpPr>
      <xdr:spPr>
        <a:xfrm>
          <a:off x="3746500" y="167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59211</xdr:rowOff>
    </xdr:from>
    <xdr:ext cx="534377" cy="259045"/>
    <xdr:sp macro="" textlink="">
      <xdr:nvSpPr>
        <xdr:cNvPr id="259" name="テキスト ボックス 258"/>
        <xdr:cNvSpPr txBox="1"/>
      </xdr:nvSpPr>
      <xdr:spPr>
        <a:xfrm>
          <a:off x="3530111" y="168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156242</xdr:rowOff>
    </xdr:from>
    <xdr:to>
      <xdr:col>4</xdr:col>
      <xdr:colOff>206375</xdr:colOff>
      <xdr:row>98</xdr:row>
      <xdr:rowOff>86392</xdr:rowOff>
    </xdr:to>
    <xdr:sp macro="" textlink="">
      <xdr:nvSpPr>
        <xdr:cNvPr id="260" name="円/楕円 259"/>
        <xdr:cNvSpPr/>
      </xdr:nvSpPr>
      <xdr:spPr>
        <a:xfrm>
          <a:off x="2857500" y="1678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77519</xdr:rowOff>
    </xdr:from>
    <xdr:ext cx="534377" cy="259045"/>
    <xdr:sp macro="" textlink="">
      <xdr:nvSpPr>
        <xdr:cNvPr id="261" name="テキスト ボックス 260"/>
        <xdr:cNvSpPr txBox="1"/>
      </xdr:nvSpPr>
      <xdr:spPr>
        <a:xfrm>
          <a:off x="2641111" y="1687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151174</xdr:rowOff>
    </xdr:from>
    <xdr:to>
      <xdr:col>3</xdr:col>
      <xdr:colOff>3175</xdr:colOff>
      <xdr:row>98</xdr:row>
      <xdr:rowOff>81324</xdr:rowOff>
    </xdr:to>
    <xdr:sp macro="" textlink="">
      <xdr:nvSpPr>
        <xdr:cNvPr id="262" name="円/楕円 261"/>
        <xdr:cNvSpPr/>
      </xdr:nvSpPr>
      <xdr:spPr>
        <a:xfrm>
          <a:off x="1968500" y="167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72451</xdr:rowOff>
    </xdr:from>
    <xdr:ext cx="534377" cy="259045"/>
    <xdr:sp macro="" textlink="">
      <xdr:nvSpPr>
        <xdr:cNvPr id="263" name="テキスト ボックス 262"/>
        <xdr:cNvSpPr txBox="1"/>
      </xdr:nvSpPr>
      <xdr:spPr>
        <a:xfrm>
          <a:off x="1752111" y="168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122810</xdr:rowOff>
    </xdr:from>
    <xdr:to>
      <xdr:col>1</xdr:col>
      <xdr:colOff>485775</xdr:colOff>
      <xdr:row>98</xdr:row>
      <xdr:rowOff>52960</xdr:rowOff>
    </xdr:to>
    <xdr:sp macro="" textlink="">
      <xdr:nvSpPr>
        <xdr:cNvPr id="264" name="円/楕円 263"/>
        <xdr:cNvSpPr/>
      </xdr:nvSpPr>
      <xdr:spPr>
        <a:xfrm>
          <a:off x="1079500" y="167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44087</xdr:rowOff>
    </xdr:from>
    <xdr:ext cx="534377" cy="259045"/>
    <xdr:sp macro="" textlink="">
      <xdr:nvSpPr>
        <xdr:cNvPr id="265" name="テキスト ボックス 264"/>
        <xdr:cNvSpPr txBox="1"/>
      </xdr:nvSpPr>
      <xdr:spPr>
        <a:xfrm>
          <a:off x="863111" y="168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75692</xdr:rowOff>
    </xdr:from>
    <xdr:to>
      <xdr:col>15</xdr:col>
      <xdr:colOff>180975</xdr:colOff>
      <xdr:row>38</xdr:row>
      <xdr:rowOff>105410</xdr:rowOff>
    </xdr:to>
    <xdr:cxnSp macro="">
      <xdr:nvCxnSpPr>
        <xdr:cNvPr id="294" name="直線コネクタ 293"/>
        <xdr:cNvCxnSpPr/>
      </xdr:nvCxnSpPr>
      <xdr:spPr>
        <a:xfrm flipV="1">
          <a:off x="9639300" y="659079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63881</xdr:rowOff>
    </xdr:from>
    <xdr:to>
      <xdr:col>14</xdr:col>
      <xdr:colOff>28575</xdr:colOff>
      <xdr:row>38</xdr:row>
      <xdr:rowOff>105410</xdr:rowOff>
    </xdr:to>
    <xdr:cxnSp macro="">
      <xdr:nvCxnSpPr>
        <xdr:cNvPr id="297" name="直線コネクタ 296"/>
        <xdr:cNvCxnSpPr/>
      </xdr:nvCxnSpPr>
      <xdr:spPr>
        <a:xfrm>
          <a:off x="8750300" y="657898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63881</xdr:rowOff>
    </xdr:from>
    <xdr:to>
      <xdr:col>12</xdr:col>
      <xdr:colOff>511175</xdr:colOff>
      <xdr:row>38</xdr:row>
      <xdr:rowOff>76835</xdr:rowOff>
    </xdr:to>
    <xdr:cxnSp macro="">
      <xdr:nvCxnSpPr>
        <xdr:cNvPr id="300" name="直線コネクタ 299"/>
        <xdr:cNvCxnSpPr/>
      </xdr:nvCxnSpPr>
      <xdr:spPr>
        <a:xfrm flipV="1">
          <a:off x="7861300" y="657898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126365</xdr:rowOff>
    </xdr:from>
    <xdr:to>
      <xdr:col>11</xdr:col>
      <xdr:colOff>307975</xdr:colOff>
      <xdr:row>38</xdr:row>
      <xdr:rowOff>76835</xdr:rowOff>
    </xdr:to>
    <xdr:cxnSp macro="">
      <xdr:nvCxnSpPr>
        <xdr:cNvPr id="303" name="直線コネクタ 302"/>
        <xdr:cNvCxnSpPr/>
      </xdr:nvCxnSpPr>
      <xdr:spPr>
        <a:xfrm>
          <a:off x="6972300" y="647001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24892</xdr:rowOff>
    </xdr:from>
    <xdr:to>
      <xdr:col>15</xdr:col>
      <xdr:colOff>231775</xdr:colOff>
      <xdr:row>38</xdr:row>
      <xdr:rowOff>126492</xdr:rowOff>
    </xdr:to>
    <xdr:sp macro="" textlink="">
      <xdr:nvSpPr>
        <xdr:cNvPr id="313" name="円/楕円 312"/>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3319</xdr:rowOff>
    </xdr:from>
    <xdr:ext cx="378565" cy="259045"/>
    <xdr:sp macro="" textlink="">
      <xdr:nvSpPr>
        <xdr:cNvPr id="314" name="労働費該当値テキスト"/>
        <xdr:cNvSpPr txBox="1"/>
      </xdr:nvSpPr>
      <xdr:spPr>
        <a:xfrm>
          <a:off x="10528300"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54610</xdr:rowOff>
    </xdr:from>
    <xdr:to>
      <xdr:col>14</xdr:col>
      <xdr:colOff>79375</xdr:colOff>
      <xdr:row>38</xdr:row>
      <xdr:rowOff>156210</xdr:rowOff>
    </xdr:to>
    <xdr:sp macro="" textlink="">
      <xdr:nvSpPr>
        <xdr:cNvPr id="315" name="円/楕円 314"/>
        <xdr:cNvSpPr/>
      </xdr:nvSpPr>
      <xdr:spPr>
        <a:xfrm>
          <a:off x="958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147337</xdr:rowOff>
    </xdr:from>
    <xdr:ext cx="378565" cy="259045"/>
    <xdr:sp macro="" textlink="">
      <xdr:nvSpPr>
        <xdr:cNvPr id="316" name="テキスト ボックス 315"/>
        <xdr:cNvSpPr txBox="1"/>
      </xdr:nvSpPr>
      <xdr:spPr>
        <a:xfrm>
          <a:off x="9450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13081</xdr:rowOff>
    </xdr:from>
    <xdr:to>
      <xdr:col>12</xdr:col>
      <xdr:colOff>561975</xdr:colOff>
      <xdr:row>38</xdr:row>
      <xdr:rowOff>114681</xdr:rowOff>
    </xdr:to>
    <xdr:sp macro="" textlink="">
      <xdr:nvSpPr>
        <xdr:cNvPr id="317" name="円/楕円 316"/>
        <xdr:cNvSpPr/>
      </xdr:nvSpPr>
      <xdr:spPr>
        <a:xfrm>
          <a:off x="86995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105808</xdr:rowOff>
    </xdr:from>
    <xdr:ext cx="378565" cy="259045"/>
    <xdr:sp macro="" textlink="">
      <xdr:nvSpPr>
        <xdr:cNvPr id="318" name="テキスト ボックス 317"/>
        <xdr:cNvSpPr txBox="1"/>
      </xdr:nvSpPr>
      <xdr:spPr>
        <a:xfrm>
          <a:off x="8561017" y="662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26035</xdr:rowOff>
    </xdr:from>
    <xdr:to>
      <xdr:col>11</xdr:col>
      <xdr:colOff>358775</xdr:colOff>
      <xdr:row>38</xdr:row>
      <xdr:rowOff>127635</xdr:rowOff>
    </xdr:to>
    <xdr:sp macro="" textlink="">
      <xdr:nvSpPr>
        <xdr:cNvPr id="319" name="円/楕円 318"/>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118762</xdr:rowOff>
    </xdr:from>
    <xdr:ext cx="378565" cy="259045"/>
    <xdr:sp macro="" textlink="">
      <xdr:nvSpPr>
        <xdr:cNvPr id="320" name="テキスト ボックス 319"/>
        <xdr:cNvSpPr txBox="1"/>
      </xdr:nvSpPr>
      <xdr:spPr>
        <a:xfrm>
          <a:off x="7672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75565</xdr:rowOff>
    </xdr:from>
    <xdr:to>
      <xdr:col>10</xdr:col>
      <xdr:colOff>155575</xdr:colOff>
      <xdr:row>38</xdr:row>
      <xdr:rowOff>5715</xdr:rowOff>
    </xdr:to>
    <xdr:sp macro="" textlink="">
      <xdr:nvSpPr>
        <xdr:cNvPr id="321" name="円/楕円 320"/>
        <xdr:cNvSpPr/>
      </xdr:nvSpPr>
      <xdr:spPr>
        <a:xfrm>
          <a:off x="6921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168292</xdr:rowOff>
    </xdr:from>
    <xdr:ext cx="378565" cy="259045"/>
    <xdr:sp macro="" textlink="">
      <xdr:nvSpPr>
        <xdr:cNvPr id="322" name="テキスト ボックス 321"/>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23723</xdr:rowOff>
    </xdr:from>
    <xdr:to>
      <xdr:col>15</xdr:col>
      <xdr:colOff>180975</xdr:colOff>
      <xdr:row>59</xdr:row>
      <xdr:rowOff>25247</xdr:rowOff>
    </xdr:to>
    <xdr:cxnSp macro="">
      <xdr:nvCxnSpPr>
        <xdr:cNvPr id="351" name="直線コネクタ 350"/>
        <xdr:cNvCxnSpPr/>
      </xdr:nvCxnSpPr>
      <xdr:spPr>
        <a:xfrm>
          <a:off x="9639300" y="1013927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22047</xdr:rowOff>
    </xdr:from>
    <xdr:to>
      <xdr:col>14</xdr:col>
      <xdr:colOff>28575</xdr:colOff>
      <xdr:row>59</xdr:row>
      <xdr:rowOff>23723</xdr:rowOff>
    </xdr:to>
    <xdr:cxnSp macro="">
      <xdr:nvCxnSpPr>
        <xdr:cNvPr id="354" name="直線コネクタ 353"/>
        <xdr:cNvCxnSpPr/>
      </xdr:nvCxnSpPr>
      <xdr:spPr>
        <a:xfrm>
          <a:off x="8750300" y="1013759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22047</xdr:rowOff>
    </xdr:from>
    <xdr:to>
      <xdr:col>12</xdr:col>
      <xdr:colOff>511175</xdr:colOff>
      <xdr:row>59</xdr:row>
      <xdr:rowOff>22047</xdr:rowOff>
    </xdr:to>
    <xdr:cxnSp macro="">
      <xdr:nvCxnSpPr>
        <xdr:cNvPr id="357" name="直線コネクタ 356"/>
        <xdr:cNvCxnSpPr/>
      </xdr:nvCxnSpPr>
      <xdr:spPr>
        <a:xfrm>
          <a:off x="7861300" y="10137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22047</xdr:rowOff>
    </xdr:from>
    <xdr:to>
      <xdr:col>11</xdr:col>
      <xdr:colOff>307975</xdr:colOff>
      <xdr:row>59</xdr:row>
      <xdr:rowOff>22047</xdr:rowOff>
    </xdr:to>
    <xdr:cxnSp macro="">
      <xdr:nvCxnSpPr>
        <xdr:cNvPr id="360" name="直線コネクタ 359"/>
        <xdr:cNvCxnSpPr/>
      </xdr:nvCxnSpPr>
      <xdr:spPr>
        <a:xfrm>
          <a:off x="6972300" y="10137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145897</xdr:rowOff>
    </xdr:from>
    <xdr:to>
      <xdr:col>15</xdr:col>
      <xdr:colOff>231775</xdr:colOff>
      <xdr:row>59</xdr:row>
      <xdr:rowOff>76047</xdr:rowOff>
    </xdr:to>
    <xdr:sp macro="" textlink="">
      <xdr:nvSpPr>
        <xdr:cNvPr id="370" name="円/楕円 369"/>
        <xdr:cNvSpPr/>
      </xdr:nvSpPr>
      <xdr:spPr>
        <a:xfrm>
          <a:off x="104267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60824</xdr:rowOff>
    </xdr:from>
    <xdr:ext cx="378565" cy="259045"/>
    <xdr:sp macro="" textlink="">
      <xdr:nvSpPr>
        <xdr:cNvPr id="371" name="農林水産業費該当値テキスト"/>
        <xdr:cNvSpPr txBox="1"/>
      </xdr:nvSpPr>
      <xdr:spPr>
        <a:xfrm>
          <a:off x="10528300" y="100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144373</xdr:rowOff>
    </xdr:from>
    <xdr:to>
      <xdr:col>14</xdr:col>
      <xdr:colOff>79375</xdr:colOff>
      <xdr:row>59</xdr:row>
      <xdr:rowOff>74523</xdr:rowOff>
    </xdr:to>
    <xdr:sp macro="" textlink="">
      <xdr:nvSpPr>
        <xdr:cNvPr id="372" name="円/楕円 371"/>
        <xdr:cNvSpPr/>
      </xdr:nvSpPr>
      <xdr:spPr>
        <a:xfrm>
          <a:off x="9588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65650</xdr:rowOff>
    </xdr:from>
    <xdr:ext cx="378565" cy="259045"/>
    <xdr:sp macro="" textlink="">
      <xdr:nvSpPr>
        <xdr:cNvPr id="373" name="テキスト ボックス 372"/>
        <xdr:cNvSpPr txBox="1"/>
      </xdr:nvSpPr>
      <xdr:spPr>
        <a:xfrm>
          <a:off x="9450017" y="101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142697</xdr:rowOff>
    </xdr:from>
    <xdr:to>
      <xdr:col>12</xdr:col>
      <xdr:colOff>561975</xdr:colOff>
      <xdr:row>59</xdr:row>
      <xdr:rowOff>72847</xdr:rowOff>
    </xdr:to>
    <xdr:sp macro="" textlink="">
      <xdr:nvSpPr>
        <xdr:cNvPr id="374" name="円/楕円 373"/>
        <xdr:cNvSpPr/>
      </xdr:nvSpPr>
      <xdr:spPr>
        <a:xfrm>
          <a:off x="8699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63974</xdr:rowOff>
    </xdr:from>
    <xdr:ext cx="378565" cy="259045"/>
    <xdr:sp macro="" textlink="">
      <xdr:nvSpPr>
        <xdr:cNvPr id="375" name="テキスト ボックス 374"/>
        <xdr:cNvSpPr txBox="1"/>
      </xdr:nvSpPr>
      <xdr:spPr>
        <a:xfrm>
          <a:off x="8561017" y="1017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142697</xdr:rowOff>
    </xdr:from>
    <xdr:to>
      <xdr:col>11</xdr:col>
      <xdr:colOff>358775</xdr:colOff>
      <xdr:row>59</xdr:row>
      <xdr:rowOff>72847</xdr:rowOff>
    </xdr:to>
    <xdr:sp macro="" textlink="">
      <xdr:nvSpPr>
        <xdr:cNvPr id="376" name="円/楕円 375"/>
        <xdr:cNvSpPr/>
      </xdr:nvSpPr>
      <xdr:spPr>
        <a:xfrm>
          <a:off x="7810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63974</xdr:rowOff>
    </xdr:from>
    <xdr:ext cx="378565" cy="259045"/>
    <xdr:sp macro="" textlink="">
      <xdr:nvSpPr>
        <xdr:cNvPr id="377" name="テキスト ボックス 376"/>
        <xdr:cNvSpPr txBox="1"/>
      </xdr:nvSpPr>
      <xdr:spPr>
        <a:xfrm>
          <a:off x="7672017" y="1017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142697</xdr:rowOff>
    </xdr:from>
    <xdr:to>
      <xdr:col>10</xdr:col>
      <xdr:colOff>155575</xdr:colOff>
      <xdr:row>59</xdr:row>
      <xdr:rowOff>72847</xdr:rowOff>
    </xdr:to>
    <xdr:sp macro="" textlink="">
      <xdr:nvSpPr>
        <xdr:cNvPr id="378" name="円/楕円 377"/>
        <xdr:cNvSpPr/>
      </xdr:nvSpPr>
      <xdr:spPr>
        <a:xfrm>
          <a:off x="6921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63974</xdr:rowOff>
    </xdr:from>
    <xdr:ext cx="378565" cy="259045"/>
    <xdr:sp macro="" textlink="">
      <xdr:nvSpPr>
        <xdr:cNvPr id="379" name="テキスト ボックス 378"/>
        <xdr:cNvSpPr txBox="1"/>
      </xdr:nvSpPr>
      <xdr:spPr>
        <a:xfrm>
          <a:off x="6783017" y="1017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26474</xdr:rowOff>
    </xdr:from>
    <xdr:to>
      <xdr:col>15</xdr:col>
      <xdr:colOff>180975</xdr:colOff>
      <xdr:row>78</xdr:row>
      <xdr:rowOff>27800</xdr:rowOff>
    </xdr:to>
    <xdr:cxnSp macro="">
      <xdr:nvCxnSpPr>
        <xdr:cNvPr id="406" name="直線コネクタ 405"/>
        <xdr:cNvCxnSpPr/>
      </xdr:nvCxnSpPr>
      <xdr:spPr>
        <a:xfrm flipV="1">
          <a:off x="9639300" y="13399574"/>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12255</xdr:rowOff>
    </xdr:from>
    <xdr:to>
      <xdr:col>14</xdr:col>
      <xdr:colOff>28575</xdr:colOff>
      <xdr:row>78</xdr:row>
      <xdr:rowOff>27800</xdr:rowOff>
    </xdr:to>
    <xdr:cxnSp macro="">
      <xdr:nvCxnSpPr>
        <xdr:cNvPr id="409" name="直線コネクタ 408"/>
        <xdr:cNvCxnSpPr/>
      </xdr:nvCxnSpPr>
      <xdr:spPr>
        <a:xfrm>
          <a:off x="8750300" y="133853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154696</xdr:rowOff>
    </xdr:from>
    <xdr:to>
      <xdr:col>12</xdr:col>
      <xdr:colOff>511175</xdr:colOff>
      <xdr:row>78</xdr:row>
      <xdr:rowOff>12255</xdr:rowOff>
    </xdr:to>
    <xdr:cxnSp macro="">
      <xdr:nvCxnSpPr>
        <xdr:cNvPr id="412" name="直線コネクタ 411"/>
        <xdr:cNvCxnSpPr/>
      </xdr:nvCxnSpPr>
      <xdr:spPr>
        <a:xfrm>
          <a:off x="7861300" y="13356346"/>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124361</xdr:rowOff>
    </xdr:from>
    <xdr:to>
      <xdr:col>11</xdr:col>
      <xdr:colOff>307975</xdr:colOff>
      <xdr:row>77</xdr:row>
      <xdr:rowOff>154696</xdr:rowOff>
    </xdr:to>
    <xdr:cxnSp macro="">
      <xdr:nvCxnSpPr>
        <xdr:cNvPr id="415" name="直線コネクタ 414"/>
        <xdr:cNvCxnSpPr/>
      </xdr:nvCxnSpPr>
      <xdr:spPr>
        <a:xfrm>
          <a:off x="6972300" y="13326011"/>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147124</xdr:rowOff>
    </xdr:from>
    <xdr:to>
      <xdr:col>15</xdr:col>
      <xdr:colOff>231775</xdr:colOff>
      <xdr:row>78</xdr:row>
      <xdr:rowOff>77274</xdr:rowOff>
    </xdr:to>
    <xdr:sp macro="" textlink="">
      <xdr:nvSpPr>
        <xdr:cNvPr id="425" name="円/楕円 424"/>
        <xdr:cNvSpPr/>
      </xdr:nvSpPr>
      <xdr:spPr>
        <a:xfrm>
          <a:off x="10426700" y="133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62051</xdr:rowOff>
    </xdr:from>
    <xdr:ext cx="469744" cy="259045"/>
    <xdr:sp macro="" textlink="">
      <xdr:nvSpPr>
        <xdr:cNvPr id="426" name="商工費該当値テキスト"/>
        <xdr:cNvSpPr txBox="1"/>
      </xdr:nvSpPr>
      <xdr:spPr>
        <a:xfrm>
          <a:off x="10528300" y="1326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148450</xdr:rowOff>
    </xdr:from>
    <xdr:to>
      <xdr:col>14</xdr:col>
      <xdr:colOff>79375</xdr:colOff>
      <xdr:row>78</xdr:row>
      <xdr:rowOff>78600</xdr:rowOff>
    </xdr:to>
    <xdr:sp macro="" textlink="">
      <xdr:nvSpPr>
        <xdr:cNvPr id="427" name="円/楕円 426"/>
        <xdr:cNvSpPr/>
      </xdr:nvSpPr>
      <xdr:spPr>
        <a:xfrm>
          <a:off x="95885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69727</xdr:rowOff>
    </xdr:from>
    <xdr:ext cx="469744" cy="259045"/>
    <xdr:sp macro="" textlink="">
      <xdr:nvSpPr>
        <xdr:cNvPr id="428" name="テキスト ボックス 427"/>
        <xdr:cNvSpPr txBox="1"/>
      </xdr:nvSpPr>
      <xdr:spPr>
        <a:xfrm>
          <a:off x="9404427" y="134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132905</xdr:rowOff>
    </xdr:from>
    <xdr:to>
      <xdr:col>12</xdr:col>
      <xdr:colOff>561975</xdr:colOff>
      <xdr:row>78</xdr:row>
      <xdr:rowOff>63055</xdr:rowOff>
    </xdr:to>
    <xdr:sp macro="" textlink="">
      <xdr:nvSpPr>
        <xdr:cNvPr id="429" name="円/楕円 428"/>
        <xdr:cNvSpPr/>
      </xdr:nvSpPr>
      <xdr:spPr>
        <a:xfrm>
          <a:off x="8699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54182</xdr:rowOff>
    </xdr:from>
    <xdr:ext cx="469744" cy="259045"/>
    <xdr:sp macro="" textlink="">
      <xdr:nvSpPr>
        <xdr:cNvPr id="430" name="テキスト ボックス 429"/>
        <xdr:cNvSpPr txBox="1"/>
      </xdr:nvSpPr>
      <xdr:spPr>
        <a:xfrm>
          <a:off x="8515427" y="1342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103896</xdr:rowOff>
    </xdr:from>
    <xdr:to>
      <xdr:col>11</xdr:col>
      <xdr:colOff>358775</xdr:colOff>
      <xdr:row>78</xdr:row>
      <xdr:rowOff>34046</xdr:rowOff>
    </xdr:to>
    <xdr:sp macro="" textlink="">
      <xdr:nvSpPr>
        <xdr:cNvPr id="431" name="円/楕円 430"/>
        <xdr:cNvSpPr/>
      </xdr:nvSpPr>
      <xdr:spPr>
        <a:xfrm>
          <a:off x="7810500" y="133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25173</xdr:rowOff>
    </xdr:from>
    <xdr:ext cx="469744" cy="259045"/>
    <xdr:sp macro="" textlink="">
      <xdr:nvSpPr>
        <xdr:cNvPr id="432" name="テキスト ボックス 431"/>
        <xdr:cNvSpPr txBox="1"/>
      </xdr:nvSpPr>
      <xdr:spPr>
        <a:xfrm>
          <a:off x="7626427" y="133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73561</xdr:rowOff>
    </xdr:from>
    <xdr:to>
      <xdr:col>10</xdr:col>
      <xdr:colOff>155575</xdr:colOff>
      <xdr:row>78</xdr:row>
      <xdr:rowOff>3711</xdr:rowOff>
    </xdr:to>
    <xdr:sp macro="" textlink="">
      <xdr:nvSpPr>
        <xdr:cNvPr id="433" name="円/楕円 432"/>
        <xdr:cNvSpPr/>
      </xdr:nvSpPr>
      <xdr:spPr>
        <a:xfrm>
          <a:off x="6921500" y="1327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166288</xdr:rowOff>
    </xdr:from>
    <xdr:ext cx="469744" cy="259045"/>
    <xdr:sp macro="" textlink="">
      <xdr:nvSpPr>
        <xdr:cNvPr id="434" name="テキスト ボックス 433"/>
        <xdr:cNvSpPr txBox="1"/>
      </xdr:nvSpPr>
      <xdr:spPr>
        <a:xfrm>
          <a:off x="6737427" y="1336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34136</xdr:rowOff>
    </xdr:from>
    <xdr:to>
      <xdr:col>15</xdr:col>
      <xdr:colOff>180975</xdr:colOff>
      <xdr:row>98</xdr:row>
      <xdr:rowOff>71039</xdr:rowOff>
    </xdr:to>
    <xdr:cxnSp macro="">
      <xdr:nvCxnSpPr>
        <xdr:cNvPr id="466" name="直線コネクタ 465"/>
        <xdr:cNvCxnSpPr/>
      </xdr:nvCxnSpPr>
      <xdr:spPr>
        <a:xfrm flipV="1">
          <a:off x="9639300" y="16836236"/>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34561</xdr:rowOff>
    </xdr:from>
    <xdr:to>
      <xdr:col>14</xdr:col>
      <xdr:colOff>28575</xdr:colOff>
      <xdr:row>98</xdr:row>
      <xdr:rowOff>71039</xdr:rowOff>
    </xdr:to>
    <xdr:cxnSp macro="">
      <xdr:nvCxnSpPr>
        <xdr:cNvPr id="469" name="直線コネクタ 468"/>
        <xdr:cNvCxnSpPr/>
      </xdr:nvCxnSpPr>
      <xdr:spPr>
        <a:xfrm>
          <a:off x="8750300" y="1683666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34561</xdr:rowOff>
    </xdr:from>
    <xdr:to>
      <xdr:col>12</xdr:col>
      <xdr:colOff>511175</xdr:colOff>
      <xdr:row>98</xdr:row>
      <xdr:rowOff>45189</xdr:rowOff>
    </xdr:to>
    <xdr:cxnSp macro="">
      <xdr:nvCxnSpPr>
        <xdr:cNvPr id="472" name="直線コネクタ 471"/>
        <xdr:cNvCxnSpPr/>
      </xdr:nvCxnSpPr>
      <xdr:spPr>
        <a:xfrm flipV="1">
          <a:off x="7861300" y="16836661"/>
          <a:ext cx="8890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138035</xdr:rowOff>
    </xdr:from>
    <xdr:to>
      <xdr:col>11</xdr:col>
      <xdr:colOff>307975</xdr:colOff>
      <xdr:row>98</xdr:row>
      <xdr:rowOff>45189</xdr:rowOff>
    </xdr:to>
    <xdr:cxnSp macro="">
      <xdr:nvCxnSpPr>
        <xdr:cNvPr id="475" name="直線コネクタ 474"/>
        <xdr:cNvCxnSpPr/>
      </xdr:nvCxnSpPr>
      <xdr:spPr>
        <a:xfrm>
          <a:off x="6972300" y="16768685"/>
          <a:ext cx="889000" cy="7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154786</xdr:rowOff>
    </xdr:from>
    <xdr:to>
      <xdr:col>15</xdr:col>
      <xdr:colOff>231775</xdr:colOff>
      <xdr:row>98</xdr:row>
      <xdr:rowOff>84936</xdr:rowOff>
    </xdr:to>
    <xdr:sp macro="" textlink="">
      <xdr:nvSpPr>
        <xdr:cNvPr id="485" name="円/楕円 484"/>
        <xdr:cNvSpPr/>
      </xdr:nvSpPr>
      <xdr:spPr>
        <a:xfrm>
          <a:off x="10426700" y="167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133213</xdr:rowOff>
    </xdr:from>
    <xdr:ext cx="534377" cy="259045"/>
    <xdr:sp macro="" textlink="">
      <xdr:nvSpPr>
        <xdr:cNvPr id="486" name="土木費該当値テキスト"/>
        <xdr:cNvSpPr txBox="1"/>
      </xdr:nvSpPr>
      <xdr:spPr>
        <a:xfrm>
          <a:off x="10528300" y="167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20239</xdr:rowOff>
    </xdr:from>
    <xdr:to>
      <xdr:col>14</xdr:col>
      <xdr:colOff>79375</xdr:colOff>
      <xdr:row>98</xdr:row>
      <xdr:rowOff>121839</xdr:rowOff>
    </xdr:to>
    <xdr:sp macro="" textlink="">
      <xdr:nvSpPr>
        <xdr:cNvPr id="487" name="円/楕円 486"/>
        <xdr:cNvSpPr/>
      </xdr:nvSpPr>
      <xdr:spPr>
        <a:xfrm>
          <a:off x="9588500" y="168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112966</xdr:rowOff>
    </xdr:from>
    <xdr:ext cx="534377" cy="259045"/>
    <xdr:sp macro="" textlink="">
      <xdr:nvSpPr>
        <xdr:cNvPr id="488" name="テキスト ボックス 487"/>
        <xdr:cNvSpPr txBox="1"/>
      </xdr:nvSpPr>
      <xdr:spPr>
        <a:xfrm>
          <a:off x="9372111" y="169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155211</xdr:rowOff>
    </xdr:from>
    <xdr:to>
      <xdr:col>12</xdr:col>
      <xdr:colOff>561975</xdr:colOff>
      <xdr:row>98</xdr:row>
      <xdr:rowOff>85361</xdr:rowOff>
    </xdr:to>
    <xdr:sp macro="" textlink="">
      <xdr:nvSpPr>
        <xdr:cNvPr id="489" name="円/楕円 488"/>
        <xdr:cNvSpPr/>
      </xdr:nvSpPr>
      <xdr:spPr>
        <a:xfrm>
          <a:off x="8699500" y="167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76488</xdr:rowOff>
    </xdr:from>
    <xdr:ext cx="534377" cy="259045"/>
    <xdr:sp macro="" textlink="">
      <xdr:nvSpPr>
        <xdr:cNvPr id="490" name="テキスト ボックス 489"/>
        <xdr:cNvSpPr txBox="1"/>
      </xdr:nvSpPr>
      <xdr:spPr>
        <a:xfrm>
          <a:off x="8483111" y="168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165839</xdr:rowOff>
    </xdr:from>
    <xdr:to>
      <xdr:col>11</xdr:col>
      <xdr:colOff>358775</xdr:colOff>
      <xdr:row>98</xdr:row>
      <xdr:rowOff>95989</xdr:rowOff>
    </xdr:to>
    <xdr:sp macro="" textlink="">
      <xdr:nvSpPr>
        <xdr:cNvPr id="491" name="円/楕円 490"/>
        <xdr:cNvSpPr/>
      </xdr:nvSpPr>
      <xdr:spPr>
        <a:xfrm>
          <a:off x="7810500" y="167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87116</xdr:rowOff>
    </xdr:from>
    <xdr:ext cx="534377" cy="259045"/>
    <xdr:sp macro="" textlink="">
      <xdr:nvSpPr>
        <xdr:cNvPr id="492" name="テキスト ボックス 491"/>
        <xdr:cNvSpPr txBox="1"/>
      </xdr:nvSpPr>
      <xdr:spPr>
        <a:xfrm>
          <a:off x="7594111" y="168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87235</xdr:rowOff>
    </xdr:from>
    <xdr:to>
      <xdr:col>10</xdr:col>
      <xdr:colOff>155575</xdr:colOff>
      <xdr:row>98</xdr:row>
      <xdr:rowOff>17385</xdr:rowOff>
    </xdr:to>
    <xdr:sp macro="" textlink="">
      <xdr:nvSpPr>
        <xdr:cNvPr id="493" name="円/楕円 492"/>
        <xdr:cNvSpPr/>
      </xdr:nvSpPr>
      <xdr:spPr>
        <a:xfrm>
          <a:off x="6921500" y="167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8512</xdr:rowOff>
    </xdr:from>
    <xdr:ext cx="534377" cy="259045"/>
    <xdr:sp macro="" textlink="">
      <xdr:nvSpPr>
        <xdr:cNvPr id="494" name="テキスト ボックス 493"/>
        <xdr:cNvSpPr txBox="1"/>
      </xdr:nvSpPr>
      <xdr:spPr>
        <a:xfrm>
          <a:off x="6705111" y="168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92075</xdr:rowOff>
    </xdr:from>
    <xdr:to>
      <xdr:col>23</xdr:col>
      <xdr:colOff>517525</xdr:colOff>
      <xdr:row>37</xdr:row>
      <xdr:rowOff>64414</xdr:rowOff>
    </xdr:to>
    <xdr:cxnSp macro="">
      <xdr:nvCxnSpPr>
        <xdr:cNvPr id="524" name="直線コネクタ 523"/>
        <xdr:cNvCxnSpPr/>
      </xdr:nvCxnSpPr>
      <xdr:spPr>
        <a:xfrm>
          <a:off x="15481300" y="6264275"/>
          <a:ext cx="838200" cy="1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92075</xdr:rowOff>
    </xdr:from>
    <xdr:to>
      <xdr:col>22</xdr:col>
      <xdr:colOff>365125</xdr:colOff>
      <xdr:row>37</xdr:row>
      <xdr:rowOff>49250</xdr:rowOff>
    </xdr:to>
    <xdr:cxnSp macro="">
      <xdr:nvCxnSpPr>
        <xdr:cNvPr id="527" name="直線コネクタ 526"/>
        <xdr:cNvCxnSpPr/>
      </xdr:nvCxnSpPr>
      <xdr:spPr>
        <a:xfrm flipV="1">
          <a:off x="14592300" y="6264275"/>
          <a:ext cx="889000" cy="1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49250</xdr:rowOff>
    </xdr:from>
    <xdr:to>
      <xdr:col>21</xdr:col>
      <xdr:colOff>161925</xdr:colOff>
      <xdr:row>37</xdr:row>
      <xdr:rowOff>90475</xdr:rowOff>
    </xdr:to>
    <xdr:cxnSp macro="">
      <xdr:nvCxnSpPr>
        <xdr:cNvPr id="530" name="直線コネクタ 529"/>
        <xdr:cNvCxnSpPr/>
      </xdr:nvCxnSpPr>
      <xdr:spPr>
        <a:xfrm flipV="1">
          <a:off x="13703300" y="6392900"/>
          <a:ext cx="889000" cy="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50774</xdr:rowOff>
    </xdr:from>
    <xdr:to>
      <xdr:col>19</xdr:col>
      <xdr:colOff>644525</xdr:colOff>
      <xdr:row>37</xdr:row>
      <xdr:rowOff>90475</xdr:rowOff>
    </xdr:to>
    <xdr:cxnSp macro="">
      <xdr:nvCxnSpPr>
        <xdr:cNvPr id="533" name="直線コネクタ 532"/>
        <xdr:cNvCxnSpPr/>
      </xdr:nvCxnSpPr>
      <xdr:spPr>
        <a:xfrm>
          <a:off x="12814300" y="6394424"/>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13614</xdr:rowOff>
    </xdr:from>
    <xdr:to>
      <xdr:col>23</xdr:col>
      <xdr:colOff>568325</xdr:colOff>
      <xdr:row>37</xdr:row>
      <xdr:rowOff>115214</xdr:rowOff>
    </xdr:to>
    <xdr:sp macro="" textlink="">
      <xdr:nvSpPr>
        <xdr:cNvPr id="543" name="円/楕円 542"/>
        <xdr:cNvSpPr/>
      </xdr:nvSpPr>
      <xdr:spPr>
        <a:xfrm>
          <a:off x="162687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99991</xdr:rowOff>
    </xdr:from>
    <xdr:ext cx="469744" cy="259045"/>
    <xdr:sp macro="" textlink="">
      <xdr:nvSpPr>
        <xdr:cNvPr id="544" name="消防費該当値テキスト"/>
        <xdr:cNvSpPr txBox="1"/>
      </xdr:nvSpPr>
      <xdr:spPr>
        <a:xfrm>
          <a:off x="16370300" y="62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41275</xdr:rowOff>
    </xdr:from>
    <xdr:to>
      <xdr:col>22</xdr:col>
      <xdr:colOff>415925</xdr:colOff>
      <xdr:row>36</xdr:row>
      <xdr:rowOff>142875</xdr:rowOff>
    </xdr:to>
    <xdr:sp macro="" textlink="">
      <xdr:nvSpPr>
        <xdr:cNvPr id="545" name="円/楕円 544"/>
        <xdr:cNvSpPr/>
      </xdr:nvSpPr>
      <xdr:spPr>
        <a:xfrm>
          <a:off x="154305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134002</xdr:rowOff>
    </xdr:from>
    <xdr:ext cx="534377" cy="259045"/>
    <xdr:sp macro="" textlink="">
      <xdr:nvSpPr>
        <xdr:cNvPr id="546" name="テキスト ボックス 545"/>
        <xdr:cNvSpPr txBox="1"/>
      </xdr:nvSpPr>
      <xdr:spPr>
        <a:xfrm>
          <a:off x="15214111" y="63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169900</xdr:rowOff>
    </xdr:from>
    <xdr:to>
      <xdr:col>21</xdr:col>
      <xdr:colOff>212725</xdr:colOff>
      <xdr:row>37</xdr:row>
      <xdr:rowOff>100050</xdr:rowOff>
    </xdr:to>
    <xdr:sp macro="" textlink="">
      <xdr:nvSpPr>
        <xdr:cNvPr id="547" name="円/楕円 546"/>
        <xdr:cNvSpPr/>
      </xdr:nvSpPr>
      <xdr:spPr>
        <a:xfrm>
          <a:off x="14541500" y="63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91177</xdr:rowOff>
    </xdr:from>
    <xdr:ext cx="469744" cy="259045"/>
    <xdr:sp macro="" textlink="">
      <xdr:nvSpPr>
        <xdr:cNvPr id="548" name="テキスト ボックス 547"/>
        <xdr:cNvSpPr txBox="1"/>
      </xdr:nvSpPr>
      <xdr:spPr>
        <a:xfrm>
          <a:off x="14357427" y="64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39675</xdr:rowOff>
    </xdr:from>
    <xdr:to>
      <xdr:col>20</xdr:col>
      <xdr:colOff>9525</xdr:colOff>
      <xdr:row>37</xdr:row>
      <xdr:rowOff>141275</xdr:rowOff>
    </xdr:to>
    <xdr:sp macro="" textlink="">
      <xdr:nvSpPr>
        <xdr:cNvPr id="549" name="円/楕円 548"/>
        <xdr:cNvSpPr/>
      </xdr:nvSpPr>
      <xdr:spPr>
        <a:xfrm>
          <a:off x="13652500" y="63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132402</xdr:rowOff>
    </xdr:from>
    <xdr:ext cx="469744" cy="259045"/>
    <xdr:sp macro="" textlink="">
      <xdr:nvSpPr>
        <xdr:cNvPr id="550" name="テキスト ボックス 549"/>
        <xdr:cNvSpPr txBox="1"/>
      </xdr:nvSpPr>
      <xdr:spPr>
        <a:xfrm>
          <a:off x="13468427" y="64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171424</xdr:rowOff>
    </xdr:from>
    <xdr:to>
      <xdr:col>18</xdr:col>
      <xdr:colOff>492125</xdr:colOff>
      <xdr:row>37</xdr:row>
      <xdr:rowOff>101574</xdr:rowOff>
    </xdr:to>
    <xdr:sp macro="" textlink="">
      <xdr:nvSpPr>
        <xdr:cNvPr id="551" name="円/楕円 550"/>
        <xdr:cNvSpPr/>
      </xdr:nvSpPr>
      <xdr:spPr>
        <a:xfrm>
          <a:off x="12763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92701</xdr:rowOff>
    </xdr:from>
    <xdr:ext cx="469744" cy="259045"/>
    <xdr:sp macro="" textlink="">
      <xdr:nvSpPr>
        <xdr:cNvPr id="552" name="テキスト ボックス 551"/>
        <xdr:cNvSpPr txBox="1"/>
      </xdr:nvSpPr>
      <xdr:spPr>
        <a:xfrm>
          <a:off x="12579427" y="64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20240</xdr:rowOff>
    </xdr:from>
    <xdr:to>
      <xdr:col>23</xdr:col>
      <xdr:colOff>517525</xdr:colOff>
      <xdr:row>53</xdr:row>
      <xdr:rowOff>146754</xdr:rowOff>
    </xdr:to>
    <xdr:cxnSp macro="">
      <xdr:nvCxnSpPr>
        <xdr:cNvPr id="584" name="直線コネクタ 583"/>
        <xdr:cNvCxnSpPr/>
      </xdr:nvCxnSpPr>
      <xdr:spPr>
        <a:xfrm flipV="1">
          <a:off x="15481300" y="8935640"/>
          <a:ext cx="838200" cy="29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146754</xdr:rowOff>
    </xdr:from>
    <xdr:to>
      <xdr:col>22</xdr:col>
      <xdr:colOff>365125</xdr:colOff>
      <xdr:row>54</xdr:row>
      <xdr:rowOff>15342</xdr:rowOff>
    </xdr:to>
    <xdr:cxnSp macro="">
      <xdr:nvCxnSpPr>
        <xdr:cNvPr id="587" name="直線コネクタ 586"/>
        <xdr:cNvCxnSpPr/>
      </xdr:nvCxnSpPr>
      <xdr:spPr>
        <a:xfrm flipV="1">
          <a:off x="14592300" y="9233604"/>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15342</xdr:rowOff>
    </xdr:from>
    <xdr:to>
      <xdr:col>21</xdr:col>
      <xdr:colOff>161925</xdr:colOff>
      <xdr:row>56</xdr:row>
      <xdr:rowOff>15080</xdr:rowOff>
    </xdr:to>
    <xdr:cxnSp macro="">
      <xdr:nvCxnSpPr>
        <xdr:cNvPr id="590" name="直線コネクタ 589"/>
        <xdr:cNvCxnSpPr/>
      </xdr:nvCxnSpPr>
      <xdr:spPr>
        <a:xfrm flipV="1">
          <a:off x="13703300" y="9273642"/>
          <a:ext cx="889000" cy="3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15080</xdr:rowOff>
    </xdr:from>
    <xdr:to>
      <xdr:col>19</xdr:col>
      <xdr:colOff>644525</xdr:colOff>
      <xdr:row>56</xdr:row>
      <xdr:rowOff>49076</xdr:rowOff>
    </xdr:to>
    <xdr:cxnSp macro="">
      <xdr:nvCxnSpPr>
        <xdr:cNvPr id="593" name="直線コネクタ 592"/>
        <xdr:cNvCxnSpPr/>
      </xdr:nvCxnSpPr>
      <xdr:spPr>
        <a:xfrm flipV="1">
          <a:off x="12814300" y="9616280"/>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140890</xdr:rowOff>
    </xdr:from>
    <xdr:to>
      <xdr:col>23</xdr:col>
      <xdr:colOff>568325</xdr:colOff>
      <xdr:row>52</xdr:row>
      <xdr:rowOff>71040</xdr:rowOff>
    </xdr:to>
    <xdr:sp macro="" textlink="">
      <xdr:nvSpPr>
        <xdr:cNvPr id="603" name="円/楕円 602"/>
        <xdr:cNvSpPr/>
      </xdr:nvSpPr>
      <xdr:spPr>
        <a:xfrm>
          <a:off x="16268700" y="88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163767</xdr:rowOff>
    </xdr:from>
    <xdr:ext cx="534377" cy="259045"/>
    <xdr:sp macro="" textlink="">
      <xdr:nvSpPr>
        <xdr:cNvPr id="604" name="教育費該当値テキスト"/>
        <xdr:cNvSpPr txBox="1"/>
      </xdr:nvSpPr>
      <xdr:spPr>
        <a:xfrm>
          <a:off x="16370300" y="87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95954</xdr:rowOff>
    </xdr:from>
    <xdr:to>
      <xdr:col>22</xdr:col>
      <xdr:colOff>415925</xdr:colOff>
      <xdr:row>54</xdr:row>
      <xdr:rowOff>26104</xdr:rowOff>
    </xdr:to>
    <xdr:sp macro="" textlink="">
      <xdr:nvSpPr>
        <xdr:cNvPr id="605" name="円/楕円 604"/>
        <xdr:cNvSpPr/>
      </xdr:nvSpPr>
      <xdr:spPr>
        <a:xfrm>
          <a:off x="15430500" y="9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42631</xdr:rowOff>
    </xdr:from>
    <xdr:ext cx="534377" cy="259045"/>
    <xdr:sp macro="" textlink="">
      <xdr:nvSpPr>
        <xdr:cNvPr id="606" name="テキスト ボックス 605"/>
        <xdr:cNvSpPr txBox="1"/>
      </xdr:nvSpPr>
      <xdr:spPr>
        <a:xfrm>
          <a:off x="15214111" y="89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135992</xdr:rowOff>
    </xdr:from>
    <xdr:to>
      <xdr:col>21</xdr:col>
      <xdr:colOff>212725</xdr:colOff>
      <xdr:row>54</xdr:row>
      <xdr:rowOff>66142</xdr:rowOff>
    </xdr:to>
    <xdr:sp macro="" textlink="">
      <xdr:nvSpPr>
        <xdr:cNvPr id="607" name="円/楕円 606"/>
        <xdr:cNvSpPr/>
      </xdr:nvSpPr>
      <xdr:spPr>
        <a:xfrm>
          <a:off x="14541500" y="92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82669</xdr:rowOff>
    </xdr:from>
    <xdr:ext cx="534377" cy="259045"/>
    <xdr:sp macro="" textlink="">
      <xdr:nvSpPr>
        <xdr:cNvPr id="608" name="テキスト ボックス 607"/>
        <xdr:cNvSpPr txBox="1"/>
      </xdr:nvSpPr>
      <xdr:spPr>
        <a:xfrm>
          <a:off x="14325111" y="89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135730</xdr:rowOff>
    </xdr:from>
    <xdr:to>
      <xdr:col>20</xdr:col>
      <xdr:colOff>9525</xdr:colOff>
      <xdr:row>56</xdr:row>
      <xdr:rowOff>65880</xdr:rowOff>
    </xdr:to>
    <xdr:sp macro="" textlink="">
      <xdr:nvSpPr>
        <xdr:cNvPr id="609" name="円/楕円 608"/>
        <xdr:cNvSpPr/>
      </xdr:nvSpPr>
      <xdr:spPr>
        <a:xfrm>
          <a:off x="13652500" y="95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82407</xdr:rowOff>
    </xdr:from>
    <xdr:ext cx="534377" cy="259045"/>
    <xdr:sp macro="" textlink="">
      <xdr:nvSpPr>
        <xdr:cNvPr id="610" name="テキスト ボックス 609"/>
        <xdr:cNvSpPr txBox="1"/>
      </xdr:nvSpPr>
      <xdr:spPr>
        <a:xfrm>
          <a:off x="13436111" y="93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169726</xdr:rowOff>
    </xdr:from>
    <xdr:to>
      <xdr:col>18</xdr:col>
      <xdr:colOff>492125</xdr:colOff>
      <xdr:row>56</xdr:row>
      <xdr:rowOff>99876</xdr:rowOff>
    </xdr:to>
    <xdr:sp macro="" textlink="">
      <xdr:nvSpPr>
        <xdr:cNvPr id="611" name="円/楕円 610"/>
        <xdr:cNvSpPr/>
      </xdr:nvSpPr>
      <xdr:spPr>
        <a:xfrm>
          <a:off x="12763500" y="95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116403</xdr:rowOff>
    </xdr:from>
    <xdr:ext cx="534377" cy="259045"/>
    <xdr:sp macro="" textlink="">
      <xdr:nvSpPr>
        <xdr:cNvPr id="612" name="テキスト ボックス 611"/>
        <xdr:cNvSpPr txBox="1"/>
      </xdr:nvSpPr>
      <xdr:spPr>
        <a:xfrm>
          <a:off x="12547111" y="93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40945</xdr:rowOff>
    </xdr:from>
    <xdr:to>
      <xdr:col>23</xdr:col>
      <xdr:colOff>517525</xdr:colOff>
      <xdr:row>79</xdr:row>
      <xdr:rowOff>43383</xdr:rowOff>
    </xdr:to>
    <xdr:cxnSp macro="">
      <xdr:nvCxnSpPr>
        <xdr:cNvPr id="641" name="直線コネクタ 640"/>
        <xdr:cNvCxnSpPr/>
      </xdr:nvCxnSpPr>
      <xdr:spPr>
        <a:xfrm>
          <a:off x="15481300" y="13585495"/>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40945</xdr:rowOff>
    </xdr:from>
    <xdr:to>
      <xdr:col>22</xdr:col>
      <xdr:colOff>365125</xdr:colOff>
      <xdr:row>79</xdr:row>
      <xdr:rowOff>44450</xdr:rowOff>
    </xdr:to>
    <xdr:cxnSp macro="">
      <xdr:nvCxnSpPr>
        <xdr:cNvPr id="644" name="直線コネクタ 643"/>
        <xdr:cNvCxnSpPr/>
      </xdr:nvCxnSpPr>
      <xdr:spPr>
        <a:xfrm flipV="1">
          <a:off x="14592300" y="13585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164033</xdr:rowOff>
    </xdr:from>
    <xdr:to>
      <xdr:col>23</xdr:col>
      <xdr:colOff>568325</xdr:colOff>
      <xdr:row>79</xdr:row>
      <xdr:rowOff>94183</xdr:rowOff>
    </xdr:to>
    <xdr:sp macro="" textlink="">
      <xdr:nvSpPr>
        <xdr:cNvPr id="660" name="円/楕円 659"/>
        <xdr:cNvSpPr/>
      </xdr:nvSpPr>
      <xdr:spPr>
        <a:xfrm>
          <a:off x="162687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161595</xdr:rowOff>
    </xdr:from>
    <xdr:to>
      <xdr:col>22</xdr:col>
      <xdr:colOff>415925</xdr:colOff>
      <xdr:row>79</xdr:row>
      <xdr:rowOff>91745</xdr:rowOff>
    </xdr:to>
    <xdr:sp macro="" textlink="">
      <xdr:nvSpPr>
        <xdr:cNvPr id="662" name="円/楕円 661"/>
        <xdr:cNvSpPr/>
      </xdr:nvSpPr>
      <xdr:spPr>
        <a:xfrm>
          <a:off x="15430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82872</xdr:rowOff>
    </xdr:from>
    <xdr:ext cx="313932" cy="259045"/>
    <xdr:sp macro="" textlink="">
      <xdr:nvSpPr>
        <xdr:cNvPr id="663" name="テキスト ボックス 662"/>
        <xdr:cNvSpPr txBox="1"/>
      </xdr:nvSpPr>
      <xdr:spPr>
        <a:xfrm>
          <a:off x="15324333" y="13627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90162</xdr:rowOff>
    </xdr:from>
    <xdr:to>
      <xdr:col>23</xdr:col>
      <xdr:colOff>517525</xdr:colOff>
      <xdr:row>93</xdr:row>
      <xdr:rowOff>143106</xdr:rowOff>
    </xdr:to>
    <xdr:cxnSp macro="">
      <xdr:nvCxnSpPr>
        <xdr:cNvPr id="697" name="直線コネクタ 696"/>
        <xdr:cNvCxnSpPr/>
      </xdr:nvCxnSpPr>
      <xdr:spPr>
        <a:xfrm>
          <a:off x="15481300" y="16035012"/>
          <a:ext cx="8382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90162</xdr:rowOff>
    </xdr:from>
    <xdr:to>
      <xdr:col>22</xdr:col>
      <xdr:colOff>365125</xdr:colOff>
      <xdr:row>93</xdr:row>
      <xdr:rowOff>146741</xdr:rowOff>
    </xdr:to>
    <xdr:cxnSp macro="">
      <xdr:nvCxnSpPr>
        <xdr:cNvPr id="700" name="直線コネクタ 699"/>
        <xdr:cNvCxnSpPr/>
      </xdr:nvCxnSpPr>
      <xdr:spPr>
        <a:xfrm flipV="1">
          <a:off x="14592300" y="16035012"/>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170332</xdr:rowOff>
    </xdr:from>
    <xdr:to>
      <xdr:col>21</xdr:col>
      <xdr:colOff>161925</xdr:colOff>
      <xdr:row>93</xdr:row>
      <xdr:rowOff>146741</xdr:rowOff>
    </xdr:to>
    <xdr:cxnSp macro="">
      <xdr:nvCxnSpPr>
        <xdr:cNvPr id="703" name="直線コネクタ 702"/>
        <xdr:cNvCxnSpPr/>
      </xdr:nvCxnSpPr>
      <xdr:spPr>
        <a:xfrm>
          <a:off x="13703300" y="15943732"/>
          <a:ext cx="889000" cy="1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146124</xdr:rowOff>
    </xdr:from>
    <xdr:to>
      <xdr:col>19</xdr:col>
      <xdr:colOff>644525</xdr:colOff>
      <xdr:row>92</xdr:row>
      <xdr:rowOff>170332</xdr:rowOff>
    </xdr:to>
    <xdr:cxnSp macro="">
      <xdr:nvCxnSpPr>
        <xdr:cNvPr id="706" name="直線コネクタ 705"/>
        <xdr:cNvCxnSpPr/>
      </xdr:nvCxnSpPr>
      <xdr:spPr>
        <a:xfrm>
          <a:off x="12814300" y="15748074"/>
          <a:ext cx="889000" cy="19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92306</xdr:rowOff>
    </xdr:from>
    <xdr:to>
      <xdr:col>23</xdr:col>
      <xdr:colOff>568325</xdr:colOff>
      <xdr:row>94</xdr:row>
      <xdr:rowOff>22456</xdr:rowOff>
    </xdr:to>
    <xdr:sp macro="" textlink="">
      <xdr:nvSpPr>
        <xdr:cNvPr id="716" name="円/楕円 715"/>
        <xdr:cNvSpPr/>
      </xdr:nvSpPr>
      <xdr:spPr>
        <a:xfrm>
          <a:off x="16268700" y="160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115183</xdr:rowOff>
    </xdr:from>
    <xdr:ext cx="534377" cy="259045"/>
    <xdr:sp macro="" textlink="">
      <xdr:nvSpPr>
        <xdr:cNvPr id="717" name="公債費該当値テキスト"/>
        <xdr:cNvSpPr txBox="1"/>
      </xdr:nvSpPr>
      <xdr:spPr>
        <a:xfrm>
          <a:off x="16370300" y="1588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39362</xdr:rowOff>
    </xdr:from>
    <xdr:to>
      <xdr:col>22</xdr:col>
      <xdr:colOff>415925</xdr:colOff>
      <xdr:row>93</xdr:row>
      <xdr:rowOff>140962</xdr:rowOff>
    </xdr:to>
    <xdr:sp macro="" textlink="">
      <xdr:nvSpPr>
        <xdr:cNvPr id="718" name="円/楕円 717"/>
        <xdr:cNvSpPr/>
      </xdr:nvSpPr>
      <xdr:spPr>
        <a:xfrm>
          <a:off x="15430500" y="15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157489</xdr:rowOff>
    </xdr:from>
    <xdr:ext cx="534377" cy="259045"/>
    <xdr:sp macro="" textlink="">
      <xdr:nvSpPr>
        <xdr:cNvPr id="719" name="テキスト ボックス 718"/>
        <xdr:cNvSpPr txBox="1"/>
      </xdr:nvSpPr>
      <xdr:spPr>
        <a:xfrm>
          <a:off x="15214111" y="1575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95941</xdr:rowOff>
    </xdr:from>
    <xdr:to>
      <xdr:col>21</xdr:col>
      <xdr:colOff>212725</xdr:colOff>
      <xdr:row>94</xdr:row>
      <xdr:rowOff>26091</xdr:rowOff>
    </xdr:to>
    <xdr:sp macro="" textlink="">
      <xdr:nvSpPr>
        <xdr:cNvPr id="720" name="円/楕円 719"/>
        <xdr:cNvSpPr/>
      </xdr:nvSpPr>
      <xdr:spPr>
        <a:xfrm>
          <a:off x="14541500" y="160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42618</xdr:rowOff>
    </xdr:from>
    <xdr:ext cx="534377" cy="259045"/>
    <xdr:sp macro="" textlink="">
      <xdr:nvSpPr>
        <xdr:cNvPr id="721" name="テキスト ボックス 720"/>
        <xdr:cNvSpPr txBox="1"/>
      </xdr:nvSpPr>
      <xdr:spPr>
        <a:xfrm>
          <a:off x="14325111" y="158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119532</xdr:rowOff>
    </xdr:from>
    <xdr:to>
      <xdr:col>20</xdr:col>
      <xdr:colOff>9525</xdr:colOff>
      <xdr:row>93</xdr:row>
      <xdr:rowOff>49682</xdr:rowOff>
    </xdr:to>
    <xdr:sp macro="" textlink="">
      <xdr:nvSpPr>
        <xdr:cNvPr id="722" name="円/楕円 721"/>
        <xdr:cNvSpPr/>
      </xdr:nvSpPr>
      <xdr:spPr>
        <a:xfrm>
          <a:off x="13652500" y="158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66209</xdr:rowOff>
    </xdr:from>
    <xdr:ext cx="534377" cy="259045"/>
    <xdr:sp macro="" textlink="">
      <xdr:nvSpPr>
        <xdr:cNvPr id="723" name="テキスト ボックス 722"/>
        <xdr:cNvSpPr txBox="1"/>
      </xdr:nvSpPr>
      <xdr:spPr>
        <a:xfrm>
          <a:off x="13436111" y="156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95324</xdr:rowOff>
    </xdr:from>
    <xdr:to>
      <xdr:col>18</xdr:col>
      <xdr:colOff>492125</xdr:colOff>
      <xdr:row>92</xdr:row>
      <xdr:rowOff>25474</xdr:rowOff>
    </xdr:to>
    <xdr:sp macro="" textlink="">
      <xdr:nvSpPr>
        <xdr:cNvPr id="724" name="円/楕円 723"/>
        <xdr:cNvSpPr/>
      </xdr:nvSpPr>
      <xdr:spPr>
        <a:xfrm>
          <a:off x="12763500" y="156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42001</xdr:rowOff>
    </xdr:from>
    <xdr:ext cx="534377" cy="259045"/>
    <xdr:sp macro="" textlink="">
      <xdr:nvSpPr>
        <xdr:cNvPr id="725" name="テキスト ボックス 724"/>
        <xdr:cNvSpPr txBox="1"/>
      </xdr:nvSpPr>
      <xdr:spPr>
        <a:xfrm>
          <a:off x="12547111" y="154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126964</xdr:rowOff>
    </xdr:from>
    <xdr:to>
      <xdr:col>32</xdr:col>
      <xdr:colOff>187325</xdr:colOff>
      <xdr:row>33</xdr:row>
      <xdr:rowOff>25727</xdr:rowOff>
    </xdr:to>
    <xdr:cxnSp macro="">
      <xdr:nvCxnSpPr>
        <xdr:cNvPr id="756" name="直線コネクタ 755"/>
        <xdr:cNvCxnSpPr/>
      </xdr:nvCxnSpPr>
      <xdr:spPr>
        <a:xfrm flipV="1">
          <a:off x="21323300" y="5270464"/>
          <a:ext cx="8382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67001</xdr:rowOff>
    </xdr:from>
    <xdr:ext cx="378565" cy="259045"/>
    <xdr:sp macro="" textlink="">
      <xdr:nvSpPr>
        <xdr:cNvPr id="757" name="諸支出金平均値テキスト"/>
        <xdr:cNvSpPr txBox="1"/>
      </xdr:nvSpPr>
      <xdr:spPr>
        <a:xfrm>
          <a:off x="22212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25727</xdr:rowOff>
    </xdr:from>
    <xdr:to>
      <xdr:col>31</xdr:col>
      <xdr:colOff>34925</xdr:colOff>
      <xdr:row>34</xdr:row>
      <xdr:rowOff>107043</xdr:rowOff>
    </xdr:to>
    <xdr:cxnSp macro="">
      <xdr:nvCxnSpPr>
        <xdr:cNvPr id="759" name="直線コネクタ 758"/>
        <xdr:cNvCxnSpPr/>
      </xdr:nvCxnSpPr>
      <xdr:spPr>
        <a:xfrm flipV="1">
          <a:off x="20434300" y="5683577"/>
          <a:ext cx="889000" cy="2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67327</xdr:rowOff>
    </xdr:from>
    <xdr:ext cx="378565" cy="259045"/>
    <xdr:sp macro="" textlink="">
      <xdr:nvSpPr>
        <xdr:cNvPr id="761" name="テキスト ボックス 760"/>
        <xdr:cNvSpPr txBox="1"/>
      </xdr:nvSpPr>
      <xdr:spPr>
        <a:xfrm>
          <a:off x="21134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107043</xdr:rowOff>
    </xdr:from>
    <xdr:to>
      <xdr:col>29</xdr:col>
      <xdr:colOff>517525</xdr:colOff>
      <xdr:row>34</xdr:row>
      <xdr:rowOff>159948</xdr:rowOff>
    </xdr:to>
    <xdr:cxnSp macro="">
      <xdr:nvCxnSpPr>
        <xdr:cNvPr id="762" name="直線コネクタ 761"/>
        <xdr:cNvCxnSpPr/>
      </xdr:nvCxnSpPr>
      <xdr:spPr>
        <a:xfrm flipV="1">
          <a:off x="19545300" y="5936343"/>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4" name="テキスト ボックス 763"/>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125331</xdr:rowOff>
    </xdr:from>
    <xdr:to>
      <xdr:col>28</xdr:col>
      <xdr:colOff>314325</xdr:colOff>
      <xdr:row>34</xdr:row>
      <xdr:rowOff>159948</xdr:rowOff>
    </xdr:to>
    <xdr:cxnSp macro="">
      <xdr:nvCxnSpPr>
        <xdr:cNvPr id="765" name="直線コネクタ 764"/>
        <xdr:cNvCxnSpPr/>
      </xdr:nvCxnSpPr>
      <xdr:spPr>
        <a:xfrm>
          <a:off x="18656300" y="5783181"/>
          <a:ext cx="889000" cy="20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76164</xdr:rowOff>
    </xdr:from>
    <xdr:to>
      <xdr:col>32</xdr:col>
      <xdr:colOff>238125</xdr:colOff>
      <xdr:row>31</xdr:row>
      <xdr:rowOff>6314</xdr:rowOff>
    </xdr:to>
    <xdr:sp macro="" textlink="">
      <xdr:nvSpPr>
        <xdr:cNvPr id="775" name="円/楕円 774"/>
        <xdr:cNvSpPr/>
      </xdr:nvSpPr>
      <xdr:spPr>
        <a:xfrm>
          <a:off x="22110700" y="52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29191</xdr:rowOff>
    </xdr:from>
    <xdr:ext cx="469744" cy="259045"/>
    <xdr:sp macro="" textlink="">
      <xdr:nvSpPr>
        <xdr:cNvPr id="776" name="諸支出金該当値テキスト"/>
        <xdr:cNvSpPr txBox="1"/>
      </xdr:nvSpPr>
      <xdr:spPr>
        <a:xfrm>
          <a:off x="22212300" y="51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146377</xdr:rowOff>
    </xdr:from>
    <xdr:to>
      <xdr:col>31</xdr:col>
      <xdr:colOff>85725</xdr:colOff>
      <xdr:row>33</xdr:row>
      <xdr:rowOff>76527</xdr:rowOff>
    </xdr:to>
    <xdr:sp macro="" textlink="">
      <xdr:nvSpPr>
        <xdr:cNvPr id="777" name="円/楕円 776"/>
        <xdr:cNvSpPr/>
      </xdr:nvSpPr>
      <xdr:spPr>
        <a:xfrm>
          <a:off x="21272500" y="56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93054</xdr:rowOff>
    </xdr:from>
    <xdr:ext cx="469744" cy="259045"/>
    <xdr:sp macro="" textlink="">
      <xdr:nvSpPr>
        <xdr:cNvPr id="778" name="テキスト ボックス 777"/>
        <xdr:cNvSpPr txBox="1"/>
      </xdr:nvSpPr>
      <xdr:spPr>
        <a:xfrm>
          <a:off x="21088427" y="540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56243</xdr:rowOff>
    </xdr:from>
    <xdr:to>
      <xdr:col>29</xdr:col>
      <xdr:colOff>568325</xdr:colOff>
      <xdr:row>34</xdr:row>
      <xdr:rowOff>157843</xdr:rowOff>
    </xdr:to>
    <xdr:sp macro="" textlink="">
      <xdr:nvSpPr>
        <xdr:cNvPr id="779" name="円/楕円 778"/>
        <xdr:cNvSpPr/>
      </xdr:nvSpPr>
      <xdr:spPr>
        <a:xfrm>
          <a:off x="203835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2920</xdr:rowOff>
    </xdr:from>
    <xdr:ext cx="469744" cy="259045"/>
    <xdr:sp macro="" textlink="">
      <xdr:nvSpPr>
        <xdr:cNvPr id="780" name="テキスト ボックス 779"/>
        <xdr:cNvSpPr txBox="1"/>
      </xdr:nvSpPr>
      <xdr:spPr>
        <a:xfrm>
          <a:off x="20199427"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109148</xdr:rowOff>
    </xdr:from>
    <xdr:to>
      <xdr:col>28</xdr:col>
      <xdr:colOff>365125</xdr:colOff>
      <xdr:row>35</xdr:row>
      <xdr:rowOff>39298</xdr:rowOff>
    </xdr:to>
    <xdr:sp macro="" textlink="">
      <xdr:nvSpPr>
        <xdr:cNvPr id="781" name="円/楕円 780"/>
        <xdr:cNvSpPr/>
      </xdr:nvSpPr>
      <xdr:spPr>
        <a:xfrm>
          <a:off x="19494500" y="59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55825</xdr:rowOff>
    </xdr:from>
    <xdr:ext cx="469744" cy="259045"/>
    <xdr:sp macro="" textlink="">
      <xdr:nvSpPr>
        <xdr:cNvPr id="782" name="テキスト ボックス 781"/>
        <xdr:cNvSpPr txBox="1"/>
      </xdr:nvSpPr>
      <xdr:spPr>
        <a:xfrm>
          <a:off x="19310427" y="571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74531</xdr:rowOff>
    </xdr:from>
    <xdr:to>
      <xdr:col>27</xdr:col>
      <xdr:colOff>161925</xdr:colOff>
      <xdr:row>34</xdr:row>
      <xdr:rowOff>4681</xdr:rowOff>
    </xdr:to>
    <xdr:sp macro="" textlink="">
      <xdr:nvSpPr>
        <xdr:cNvPr id="783" name="円/楕円 782"/>
        <xdr:cNvSpPr/>
      </xdr:nvSpPr>
      <xdr:spPr>
        <a:xfrm>
          <a:off x="18605500" y="5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21208</xdr:rowOff>
    </xdr:from>
    <xdr:ext cx="469744" cy="259045"/>
    <xdr:sp macro="" textlink="">
      <xdr:nvSpPr>
        <xdr:cNvPr id="784" name="テキスト ボックス 783"/>
        <xdr:cNvSpPr txBox="1"/>
      </xdr:nvSpPr>
      <xdr:spPr>
        <a:xfrm>
          <a:off x="18421427" y="550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・諸支出金は住民一人当たり</a:t>
          </a:r>
          <a:r>
            <a:rPr kumimoji="1" lang="en-US" altLang="ja-JP" sz="1300">
              <a:latin typeface="ＭＳ Ｐゴシック"/>
            </a:rPr>
            <a:t>4,639</a:t>
          </a:r>
          <a:r>
            <a:rPr kumimoji="1" lang="ja-JP" altLang="en-US" sz="1300">
              <a:latin typeface="ＭＳ Ｐゴシック"/>
            </a:rPr>
            <a:t>円となっている。類似団体の中で最も高い数値となっているが、これは平成</a:t>
          </a:r>
          <a:r>
            <a:rPr kumimoji="1" lang="en-US" altLang="ja-JP" sz="1300">
              <a:latin typeface="ＭＳ Ｐゴシック"/>
            </a:rPr>
            <a:t>27</a:t>
          </a:r>
          <a:r>
            <a:rPr kumimoji="1" lang="ja-JP" altLang="en-US" sz="1300">
              <a:latin typeface="ＭＳ Ｐゴシック"/>
            </a:rPr>
            <a:t>年度末での自動車運送事業会計の廃止に伴う希望退職手当相当分の補助金の支出によるものである。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59,158</a:t>
          </a:r>
          <a:r>
            <a:rPr kumimoji="1" lang="ja-JP" altLang="en-US" sz="1300">
              <a:latin typeface="ＭＳ Ｐゴシック"/>
            </a:rPr>
            <a:t>円となっている。類似団体と比較して高い数値となっているが、これは学校施設耐震化事業など学校環境の充実のため、普通建設事業費が増加したことが主な要因である。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・民生費は住民一人当たり</a:t>
          </a:r>
          <a:r>
            <a:rPr kumimoji="1" lang="en-US" altLang="ja-JP" sz="1300">
              <a:latin typeface="ＭＳ Ｐゴシック"/>
            </a:rPr>
            <a:t>205,388</a:t>
          </a:r>
          <a:r>
            <a:rPr kumimoji="1" lang="ja-JP" altLang="en-US" sz="1300">
              <a:latin typeface="ＭＳ Ｐゴシック"/>
            </a:rPr>
            <a:t>円となっている。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特に生活保護受給者の割合（保護率）が高いことによって、類似団体と比較して突出して高い推移となっている状況である。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57,351</a:t>
          </a:r>
          <a:r>
            <a:rPr kumimoji="1" lang="ja-JP" altLang="en-US" sz="1300">
              <a:latin typeface="ＭＳ Ｐゴシック"/>
            </a:rPr>
            <a:t>円となっている。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の</a:t>
          </a:r>
          <a:r>
            <a:rPr kumimoji="0" lang="ja-JP" altLang="ja-JP" sz="1200" b="0" i="0" u="none" strike="noStrike" kern="0" cap="none" spc="0" normalizeH="0" baseline="0" noProof="0">
              <a:ln>
                <a:noFill/>
              </a:ln>
              <a:solidFill>
                <a:prstClr val="black"/>
              </a:solidFill>
              <a:effectLst/>
              <a:uLnTx/>
              <a:uFillTx/>
              <a:latin typeface="+mn-lt"/>
              <a:ea typeface="+mn-ea"/>
              <a:cs typeface="+mn-cs"/>
            </a:rPr>
            <a:t>経営健全化</a:t>
          </a:r>
          <a:r>
            <a:rPr kumimoji="0" lang="ja-JP" altLang="en-US" sz="1200" b="0" i="0" u="none" strike="noStrike" kern="0" cap="none" spc="0" normalizeH="0" baseline="0" noProof="0">
              <a:ln>
                <a:noFill/>
              </a:ln>
              <a:solidFill>
                <a:prstClr val="black"/>
              </a:solidFill>
              <a:effectLst/>
              <a:uLnTx/>
              <a:uFillTx/>
              <a:latin typeface="+mn-lt"/>
              <a:ea typeface="+mn-ea"/>
              <a:cs typeface="+mn-cs"/>
            </a:rPr>
            <a:t>や、収支不足に対応するために</a:t>
          </a:r>
          <a:r>
            <a:rPr kumimoji="0" lang="ja-JP" altLang="ja-JP" sz="1200" b="0" i="0" u="none" strike="noStrike" kern="0" cap="none" spc="0" normalizeH="0" baseline="0" noProof="0">
              <a:ln>
                <a:noFill/>
              </a:ln>
              <a:solidFill>
                <a:prstClr val="black"/>
              </a:solidFill>
              <a:effectLst/>
              <a:uLnTx/>
              <a:uFillTx/>
              <a:latin typeface="+mn-lt"/>
              <a:ea typeface="+mn-ea"/>
              <a:cs typeface="+mn-cs"/>
            </a:rPr>
            <a:t>多額の市債を発行したことなどから、公債費が増嵩しており、類似団体よりも高くなっている。今後も</a:t>
          </a:r>
          <a:r>
            <a:rPr kumimoji="0" lang="ja-JP" altLang="en-US" sz="1200" b="0" i="0" u="none" strike="noStrike" kern="0" cap="none" spc="0" normalizeH="0" baseline="0" noProof="0">
              <a:ln>
                <a:noFill/>
              </a:ln>
              <a:solidFill>
                <a:prstClr val="black"/>
              </a:solidFill>
              <a:effectLst/>
              <a:uLnTx/>
              <a:uFillTx/>
              <a:latin typeface="+mn-lt"/>
              <a:ea typeface="+mn-ea"/>
              <a:cs typeface="+mn-cs"/>
            </a:rPr>
            <a:t>学校環境の充実などに対応するために発行した市債の償還が本格化を迎えることなどから、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公債費は高い水準で推移することが見込まれる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、構造改善に向けた取組を推し進めていく中で、投資的経費を圧縮するなど、市債発行の抑制に努めつつ公債費の適正な管理を行っていく。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財政調整基金残高は、除々に増加しており、標準財政規模比</a:t>
          </a:r>
          <a:r>
            <a:rPr kumimoji="1" lang="en-US" altLang="ja-JP" sz="1200">
              <a:latin typeface="ＭＳ ゴシック" pitchFamily="49" charset="-128"/>
              <a:ea typeface="ＭＳ ゴシック" pitchFamily="49" charset="-128"/>
            </a:rPr>
            <a:t>4.02</a:t>
          </a:r>
          <a:r>
            <a:rPr kumimoji="1" lang="ja-JP" altLang="en-US" sz="1200">
              <a:latin typeface="ＭＳ ゴシック" pitchFamily="49" charset="-128"/>
              <a:ea typeface="ＭＳ ゴシック" pitchFamily="49" charset="-128"/>
            </a:rPr>
            <a:t>％となっている。これは近年、財政調整基金の取崩しを行っていないことによるものである。しかしながら、社会保障関係経費の増等により、今後も厳しい財政状況が続くと見込まれることから、あまがさき「未来へつなぐ」プロジェクトに基づき、更なる収支改善に取り組むとともに、積極的な基金残高の増加を目指し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年度まで赤字が続いていた自動車運送事業会計については、平成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日からの民営化により、廃止した。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202608441</v>
      </c>
      <c r="BO4" s="349"/>
      <c r="BP4" s="349"/>
      <c r="BQ4" s="349"/>
      <c r="BR4" s="349"/>
      <c r="BS4" s="349"/>
      <c r="BT4" s="349"/>
      <c r="BU4" s="350"/>
      <c r="BV4" s="348">
        <v>194859792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0.3</v>
      </c>
      <c r="CU4" s="355"/>
      <c r="CV4" s="355"/>
      <c r="CW4" s="355"/>
      <c r="CX4" s="355"/>
      <c r="CY4" s="355"/>
      <c r="CZ4" s="355"/>
      <c r="DA4" s="356"/>
      <c r="DB4" s="354">
        <v>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202072289</v>
      </c>
      <c r="BO5" s="386"/>
      <c r="BP5" s="386"/>
      <c r="BQ5" s="386"/>
      <c r="BR5" s="386"/>
      <c r="BS5" s="386"/>
      <c r="BT5" s="386"/>
      <c r="BU5" s="387"/>
      <c r="BV5" s="385">
        <v>194358458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95.4</v>
      </c>
      <c r="CU5" s="383"/>
      <c r="CV5" s="383"/>
      <c r="CW5" s="383"/>
      <c r="CX5" s="383"/>
      <c r="CY5" s="383"/>
      <c r="CZ5" s="383"/>
      <c r="DA5" s="384"/>
      <c r="DB5" s="382">
        <v>96.2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536152</v>
      </c>
      <c r="BO6" s="386"/>
      <c r="BP6" s="386"/>
      <c r="BQ6" s="386"/>
      <c r="BR6" s="386"/>
      <c r="BS6" s="386"/>
      <c r="BT6" s="386"/>
      <c r="BU6" s="387"/>
      <c r="BV6" s="385">
        <v>501334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104.2</v>
      </c>
      <c r="CU6" s="423"/>
      <c r="CV6" s="423"/>
      <c r="CW6" s="423"/>
      <c r="CX6" s="423"/>
      <c r="CY6" s="423"/>
      <c r="CZ6" s="423"/>
      <c r="DA6" s="424"/>
      <c r="DB6" s="422">
        <v>106.8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283830</v>
      </c>
      <c r="BO7" s="386"/>
      <c r="BP7" s="386"/>
      <c r="BQ7" s="386"/>
      <c r="BR7" s="386"/>
      <c r="BS7" s="386"/>
      <c r="BT7" s="386"/>
      <c r="BU7" s="387"/>
      <c r="BV7" s="385">
        <v>339788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99052900</v>
      </c>
      <c r="CU7" s="386"/>
      <c r="CV7" s="386"/>
      <c r="CW7" s="386"/>
      <c r="CX7" s="386"/>
      <c r="CY7" s="386"/>
      <c r="CZ7" s="386"/>
      <c r="DA7" s="387"/>
      <c r="DB7" s="385">
        <v>98889362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252322</v>
      </c>
      <c r="BO8" s="386"/>
      <c r="BP8" s="386"/>
      <c r="BQ8" s="386"/>
      <c r="BR8" s="386"/>
      <c r="BS8" s="386"/>
      <c r="BT8" s="386"/>
      <c r="BU8" s="387"/>
      <c r="BV8" s="385">
        <v>161546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452563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90776</v>
      </c>
      <c r="BO9" s="386"/>
      <c r="BP9" s="386"/>
      <c r="BQ9" s="386"/>
      <c r="BR9" s="386"/>
      <c r="BS9" s="386"/>
      <c r="BT9" s="386"/>
      <c r="BU9" s="387"/>
      <c r="BV9" s="385">
        <v>-56335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21.1</v>
      </c>
      <c r="CU9" s="383"/>
      <c r="CV9" s="383"/>
      <c r="CW9" s="383"/>
      <c r="CX9" s="383"/>
      <c r="CY9" s="383"/>
      <c r="CZ9" s="383"/>
      <c r="DA9" s="384"/>
      <c r="DB9" s="382">
        <v>22.3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453748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109583</v>
      </c>
      <c r="BO10" s="386"/>
      <c r="BP10" s="386"/>
      <c r="BQ10" s="386"/>
      <c r="BR10" s="386"/>
      <c r="BS10" s="386"/>
      <c r="BT10" s="386"/>
      <c r="BU10" s="387"/>
      <c r="BV10" s="385">
        <v>144128</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463940</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453032</v>
      </c>
      <c r="S13" s="467"/>
      <c r="T13" s="467"/>
      <c r="U13" s="467"/>
      <c r="V13" s="468"/>
      <c r="W13" s="401" t="s">
        <v>121</v>
      </c>
      <c r="X13" s="402"/>
      <c r="Y13" s="402"/>
      <c r="Z13" s="402"/>
      <c r="AA13" s="402"/>
      <c r="AB13" s="392"/>
      <c r="AC13" s="436">
        <v>545</v>
      </c>
      <c r="AD13" s="437"/>
      <c r="AE13" s="437"/>
      <c r="AF13" s="437"/>
      <c r="AG13" s="476"/>
      <c r="AH13" s="436">
        <v>659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200359</v>
      </c>
      <c r="BO13" s="386"/>
      <c r="BP13" s="386"/>
      <c r="BQ13" s="386"/>
      <c r="BR13" s="386"/>
      <c r="BS13" s="386"/>
      <c r="BT13" s="386"/>
      <c r="BU13" s="387"/>
      <c r="BV13" s="385">
        <v>87793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465236</v>
      </c>
      <c r="S14" s="467"/>
      <c r="T14" s="467"/>
      <c r="U14" s="467"/>
      <c r="V14" s="468"/>
      <c r="W14" s="375"/>
      <c r="X14" s="376"/>
      <c r="Y14" s="376"/>
      <c r="Z14" s="376"/>
      <c r="AA14" s="376"/>
      <c r="AB14" s="365"/>
      <c r="AC14" s="469">
        <v>0.3</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122.5</v>
      </c>
      <c r="CU14" s="481"/>
      <c r="CV14" s="481"/>
      <c r="CW14" s="481"/>
      <c r="CX14" s="481"/>
      <c r="CY14" s="481"/>
      <c r="CZ14" s="481"/>
      <c r="DA14" s="482"/>
      <c r="DB14" s="480">
        <v>136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454420</v>
      </c>
      <c r="S15" s="467"/>
      <c r="T15" s="467"/>
      <c r="U15" s="467"/>
      <c r="V15" s="468"/>
      <c r="W15" s="401" t="s">
        <v>128</v>
      </c>
      <c r="X15" s="402"/>
      <c r="Y15" s="402"/>
      <c r="Z15" s="402"/>
      <c r="AA15" s="402"/>
      <c r="AB15" s="392"/>
      <c r="AC15" s="436">
        <v>50781</v>
      </c>
      <c r="AD15" s="437"/>
      <c r="AE15" s="437"/>
      <c r="AF15" s="437"/>
      <c r="AG15" s="476"/>
      <c r="AH15" s="436">
        <v>60302</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60130138</v>
      </c>
      <c r="BO15" s="349"/>
      <c r="BP15" s="349"/>
      <c r="BQ15" s="349"/>
      <c r="BR15" s="349"/>
      <c r="BS15" s="349"/>
      <c r="BT15" s="349"/>
      <c r="BU15" s="350"/>
      <c r="BV15" s="348">
        <v>57683451</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27.2</v>
      </c>
      <c r="AD16" s="470"/>
      <c r="AE16" s="470"/>
      <c r="AF16" s="470"/>
      <c r="AG16" s="471"/>
      <c r="AH16" s="469">
        <v>28.3</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73001496</v>
      </c>
      <c r="BO16" s="386"/>
      <c r="BP16" s="386"/>
      <c r="BQ16" s="386"/>
      <c r="BR16" s="386"/>
      <c r="BS16" s="386"/>
      <c r="BT16" s="386"/>
      <c r="BU16" s="387"/>
      <c r="BV16" s="385">
        <v>71388093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135388</v>
      </c>
      <c r="AD17" s="437"/>
      <c r="AE17" s="437"/>
      <c r="AF17" s="437"/>
      <c r="AG17" s="476"/>
      <c r="AH17" s="436">
        <v>143515</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77386566</v>
      </c>
      <c r="BO17" s="386"/>
      <c r="BP17" s="386"/>
      <c r="BQ17" s="386"/>
      <c r="BR17" s="386"/>
      <c r="BS17" s="386"/>
      <c r="BT17" s="386"/>
      <c r="BU17" s="387"/>
      <c r="BV17" s="385">
        <v>74861941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50.72</v>
      </c>
      <c r="M18" s="498"/>
      <c r="N18" s="498"/>
      <c r="O18" s="498"/>
      <c r="P18" s="498"/>
      <c r="Q18" s="498"/>
      <c r="R18" s="499"/>
      <c r="S18" s="499"/>
      <c r="T18" s="499"/>
      <c r="U18" s="499"/>
      <c r="V18" s="500"/>
      <c r="W18" s="403"/>
      <c r="X18" s="404"/>
      <c r="Y18" s="404"/>
      <c r="Z18" s="404"/>
      <c r="AA18" s="404"/>
      <c r="AB18" s="395"/>
      <c r="AC18" s="501">
        <v>72.5</v>
      </c>
      <c r="AD18" s="502"/>
      <c r="AE18" s="502"/>
      <c r="AF18" s="502"/>
      <c r="AG18" s="503"/>
      <c r="AH18" s="501">
        <v>67.2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99743194</v>
      </c>
      <c r="BO18" s="386"/>
      <c r="BP18" s="386"/>
      <c r="BQ18" s="386"/>
      <c r="BR18" s="386"/>
      <c r="BS18" s="386"/>
      <c r="BT18" s="386"/>
      <c r="BU18" s="387"/>
      <c r="BV18" s="385">
        <v>100353567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8923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117122204</v>
      </c>
      <c r="BO19" s="386"/>
      <c r="BP19" s="386"/>
      <c r="BQ19" s="386"/>
      <c r="BR19" s="386"/>
      <c r="BS19" s="386"/>
      <c r="BT19" s="386"/>
      <c r="BU19" s="387"/>
      <c r="BV19" s="385">
        <v>116033242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210433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260094354</v>
      </c>
      <c r="BO23" s="386"/>
      <c r="BP23" s="386"/>
      <c r="BQ23" s="386"/>
      <c r="BR23" s="386"/>
      <c r="BS23" s="386"/>
      <c r="BT23" s="386"/>
      <c r="BU23" s="387"/>
      <c r="BV23" s="385">
        <v>260812768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10593</v>
      </c>
      <c r="R24" s="437"/>
      <c r="S24" s="437"/>
      <c r="T24" s="437"/>
      <c r="U24" s="437"/>
      <c r="V24" s="476"/>
      <c r="W24" s="531"/>
      <c r="X24" s="519"/>
      <c r="Y24" s="520"/>
      <c r="Z24" s="435" t="s">
        <v>151</v>
      </c>
      <c r="AA24" s="415"/>
      <c r="AB24" s="415"/>
      <c r="AC24" s="415"/>
      <c r="AD24" s="415"/>
      <c r="AE24" s="415"/>
      <c r="AF24" s="415"/>
      <c r="AG24" s="416"/>
      <c r="AH24" s="436">
        <v>2490</v>
      </c>
      <c r="AI24" s="437"/>
      <c r="AJ24" s="437"/>
      <c r="AK24" s="437"/>
      <c r="AL24" s="476"/>
      <c r="AM24" s="436">
        <v>7711530</v>
      </c>
      <c r="AN24" s="437"/>
      <c r="AO24" s="437"/>
      <c r="AP24" s="437"/>
      <c r="AQ24" s="437"/>
      <c r="AR24" s="476"/>
      <c r="AS24" s="436">
        <v>3097</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144508464</v>
      </c>
      <c r="BO24" s="386"/>
      <c r="BP24" s="386"/>
      <c r="BQ24" s="386"/>
      <c r="BR24" s="386"/>
      <c r="BS24" s="386"/>
      <c r="BT24" s="386"/>
      <c r="BU24" s="387"/>
      <c r="BV24" s="385">
        <v>139815900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8478</v>
      </c>
      <c r="R25" s="437"/>
      <c r="S25" s="437"/>
      <c r="T25" s="437"/>
      <c r="U25" s="437"/>
      <c r="V25" s="476"/>
      <c r="W25" s="531"/>
      <c r="X25" s="519"/>
      <c r="Y25" s="520"/>
      <c r="Z25" s="435" t="s">
        <v>154</v>
      </c>
      <c r="AA25" s="415"/>
      <c r="AB25" s="415"/>
      <c r="AC25" s="415"/>
      <c r="AD25" s="415"/>
      <c r="AE25" s="415"/>
      <c r="AF25" s="415"/>
      <c r="AG25" s="416"/>
      <c r="AH25" s="436">
        <v>430</v>
      </c>
      <c r="AI25" s="437"/>
      <c r="AJ25" s="437"/>
      <c r="AK25" s="437"/>
      <c r="AL25" s="476"/>
      <c r="AM25" s="436">
        <v>1320530</v>
      </c>
      <c r="AN25" s="437"/>
      <c r="AO25" s="437"/>
      <c r="AP25" s="437"/>
      <c r="AQ25" s="437"/>
      <c r="AR25" s="476"/>
      <c r="AS25" s="436">
        <v>3071</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8951050</v>
      </c>
      <c r="BO25" s="349"/>
      <c r="BP25" s="349"/>
      <c r="BQ25" s="349"/>
      <c r="BR25" s="349"/>
      <c r="BS25" s="349"/>
      <c r="BT25" s="349"/>
      <c r="BU25" s="350"/>
      <c r="BV25" s="348">
        <v>22304252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7648</v>
      </c>
      <c r="R26" s="437"/>
      <c r="S26" s="437"/>
      <c r="T26" s="437"/>
      <c r="U26" s="437"/>
      <c r="V26" s="476"/>
      <c r="W26" s="531"/>
      <c r="X26" s="519"/>
      <c r="Y26" s="520"/>
      <c r="Z26" s="435" t="s">
        <v>157</v>
      </c>
      <c r="AA26" s="541"/>
      <c r="AB26" s="541"/>
      <c r="AC26" s="541"/>
      <c r="AD26" s="541"/>
      <c r="AE26" s="541"/>
      <c r="AF26" s="541"/>
      <c r="AG26" s="542"/>
      <c r="AH26" s="436">
        <v>289</v>
      </c>
      <c r="AI26" s="437"/>
      <c r="AJ26" s="437"/>
      <c r="AK26" s="437"/>
      <c r="AL26" s="476"/>
      <c r="AM26" s="436">
        <v>952833</v>
      </c>
      <c r="AN26" s="437"/>
      <c r="AO26" s="437"/>
      <c r="AP26" s="437"/>
      <c r="AQ26" s="437"/>
      <c r="AR26" s="476"/>
      <c r="AS26" s="436">
        <v>3297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v>130000</v>
      </c>
      <c r="BO26" s="386"/>
      <c r="BP26" s="386"/>
      <c r="BQ26" s="386"/>
      <c r="BR26" s="386"/>
      <c r="BS26" s="386"/>
      <c r="BT26" s="386"/>
      <c r="BU26" s="387"/>
      <c r="BV26" s="385">
        <v>342000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7970</v>
      </c>
      <c r="R27" s="437"/>
      <c r="S27" s="437"/>
      <c r="T27" s="437"/>
      <c r="U27" s="437"/>
      <c r="V27" s="476"/>
      <c r="W27" s="531"/>
      <c r="X27" s="519"/>
      <c r="Y27" s="520"/>
      <c r="Z27" s="435" t="s">
        <v>160</v>
      </c>
      <c r="AA27" s="415"/>
      <c r="AB27" s="415"/>
      <c r="AC27" s="415"/>
      <c r="AD27" s="415"/>
      <c r="AE27" s="415"/>
      <c r="AF27" s="415"/>
      <c r="AG27" s="416"/>
      <c r="AH27" s="436">
        <v>239</v>
      </c>
      <c r="AI27" s="437"/>
      <c r="AJ27" s="437"/>
      <c r="AK27" s="437"/>
      <c r="AL27" s="476"/>
      <c r="AM27" s="436">
        <v>906153</v>
      </c>
      <c r="AN27" s="437"/>
      <c r="AO27" s="437"/>
      <c r="AP27" s="437"/>
      <c r="AQ27" s="437"/>
      <c r="AR27" s="476"/>
      <c r="AS27" s="436">
        <v>3791</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7170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3981056</v>
      </c>
      <c r="BO28" s="349"/>
      <c r="BP28" s="349"/>
      <c r="BQ28" s="349"/>
      <c r="BR28" s="349"/>
      <c r="BS28" s="349"/>
      <c r="BT28" s="349"/>
      <c r="BU28" s="350"/>
      <c r="BV28" s="348">
        <v>3871473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40</v>
      </c>
      <c r="M29" s="437"/>
      <c r="N29" s="437"/>
      <c r="O29" s="437"/>
      <c r="P29" s="476"/>
      <c r="Q29" s="436">
        <v>6400</v>
      </c>
      <c r="R29" s="437"/>
      <c r="S29" s="437"/>
      <c r="T29" s="437"/>
      <c r="U29" s="437"/>
      <c r="V29" s="476"/>
      <c r="W29" s="532"/>
      <c r="X29" s="533"/>
      <c r="Y29" s="534"/>
      <c r="Z29" s="435" t="s">
        <v>167</v>
      </c>
      <c r="AA29" s="415"/>
      <c r="AB29" s="415"/>
      <c r="AC29" s="415"/>
      <c r="AD29" s="415"/>
      <c r="AE29" s="415"/>
      <c r="AF29" s="415"/>
      <c r="AG29" s="416"/>
      <c r="AH29" s="436">
        <v>2729</v>
      </c>
      <c r="AI29" s="437"/>
      <c r="AJ29" s="437"/>
      <c r="AK29" s="437"/>
      <c r="AL29" s="476"/>
      <c r="AM29" s="436">
        <v>8617683</v>
      </c>
      <c r="AN29" s="437"/>
      <c r="AO29" s="437"/>
      <c r="AP29" s="437"/>
      <c r="AQ29" s="437"/>
      <c r="AR29" s="476"/>
      <c r="AS29" s="436">
        <v>3158</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6863058</v>
      </c>
      <c r="BO29" s="386"/>
      <c r="BP29" s="386"/>
      <c r="BQ29" s="386"/>
      <c r="BR29" s="386"/>
      <c r="BS29" s="386"/>
      <c r="BT29" s="386"/>
      <c r="BU29" s="387"/>
      <c r="BV29" s="385">
        <v>6917810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4656367</v>
      </c>
      <c r="BO30" s="555"/>
      <c r="BP30" s="555"/>
      <c r="BQ30" s="555"/>
      <c r="BR30" s="555"/>
      <c r="BS30" s="555"/>
      <c r="BT30" s="555"/>
      <c r="BU30" s="556"/>
      <c r="BV30" s="554">
        <v>4612239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7</v>
      </c>
      <c r="V34" s="566"/>
      <c r="W34" s="567" t="str">
        <f>IF('各会計、関係団体の財政状況及び健全化判断比率'!B28="","",'各会計、関係団体の財政状況及び健全化判断比率'!B28)</f>
        <v>国民健康保険事業費会計</v>
      </c>
      <c r="X34" s="567"/>
      <c r="Y34" s="567"/>
      <c r="Z34" s="567"/>
      <c r="AA34" s="567"/>
      <c r="AB34" s="567"/>
      <c r="AC34" s="567"/>
      <c r="AD34" s="567"/>
      <c r="AE34" s="567"/>
      <c r="AF34" s="567"/>
      <c r="AG34" s="567"/>
      <c r="AH34" s="567"/>
      <c r="AI34" s="567"/>
      <c r="AJ34" s="567"/>
      <c r="AK34" s="567"/>
      <c r="AL34" s="165"/>
      <c r="AM34" s="566">
        <f>IF(AO34="","",MAX(C34:D43,U34:V43)+1)</f>
        <v>13</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17</v>
      </c>
      <c r="BF34" s="566"/>
      <c r="BG34" s="567" t="str">
        <f>IF('各会計、関係団体の財政状況及び健全化判断比率'!B38="","",'各会計、関係団体の財政状況及び健全化判断比率'!B38)</f>
        <v>地方卸売市場事業費会計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丹波少年自然の家事務組合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尼崎健康医療財団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育英事業費会計</v>
      </c>
      <c r="F35" s="567"/>
      <c r="G35" s="567"/>
      <c r="H35" s="567"/>
      <c r="I35" s="567"/>
      <c r="J35" s="567"/>
      <c r="K35" s="567"/>
      <c r="L35" s="567"/>
      <c r="M35" s="567"/>
      <c r="N35" s="567"/>
      <c r="O35" s="567"/>
      <c r="P35" s="567"/>
      <c r="Q35" s="567"/>
      <c r="R35" s="567"/>
      <c r="S35" s="567"/>
      <c r="T35" s="165"/>
      <c r="U35" s="566">
        <f>IF(W35="","",U34+1)</f>
        <v>8</v>
      </c>
      <c r="V35" s="566"/>
      <c r="W35" s="567" t="str">
        <f>IF('各会計、関係団体の財政状況及び健全化判断比率'!B29="","",'各会計、関係団体の財政状況及び健全化判断比率'!B29)</f>
        <v>介護保険事業費会計</v>
      </c>
      <c r="X35" s="567"/>
      <c r="Y35" s="567"/>
      <c r="Z35" s="567"/>
      <c r="AA35" s="567"/>
      <c r="AB35" s="567"/>
      <c r="AC35" s="567"/>
      <c r="AD35" s="567"/>
      <c r="AE35" s="567"/>
      <c r="AF35" s="567"/>
      <c r="AG35" s="567"/>
      <c r="AH35" s="567"/>
      <c r="AI35" s="567"/>
      <c r="AJ35" s="567"/>
      <c r="AK35" s="567"/>
      <c r="AL35" s="165"/>
      <c r="AM35" s="566">
        <f t="shared" ref="AM35:AM43" si="0">IF(AO35="","",AM34+1)</f>
        <v>14</v>
      </c>
      <c r="AN35" s="566"/>
      <c r="AO35" s="567" t="str">
        <f>IF('各会計、関係団体の財政状況及び健全化判断比率'!B35="","",'各会計、関係団体の財政状況及び健全化判断比率'!B35)</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18</v>
      </c>
      <c r="BF35" s="566"/>
      <c r="BG35" s="567" t="str">
        <f>IF('各会計、関係団体の財政状況及び健全化判断比率'!B39="","",'各会計、関係団体の財政状況及び健全化判断比率'!B39)</f>
        <v>都市整備事業費会計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兵庫県後期高齢者医療広域連合（一般会計）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尼崎口腔衛生センター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公共用地先行取得事業費会計</v>
      </c>
      <c r="F36" s="567"/>
      <c r="G36" s="567"/>
      <c r="H36" s="567"/>
      <c r="I36" s="567"/>
      <c r="J36" s="567"/>
      <c r="K36" s="567"/>
      <c r="L36" s="567"/>
      <c r="M36" s="567"/>
      <c r="N36" s="567"/>
      <c r="O36" s="567"/>
      <c r="P36" s="567"/>
      <c r="Q36" s="567"/>
      <c r="R36" s="567"/>
      <c r="S36" s="567"/>
      <c r="T36" s="165"/>
      <c r="U36" s="566">
        <f t="shared" ref="U36:U43" si="4">IF(W36="","",U35+1)</f>
        <v>9</v>
      </c>
      <c r="V36" s="566"/>
      <c r="W36" s="567" t="str">
        <f>IF('各会計、関係団体の財政状況及び健全化判断比率'!B30="","",'各会計、関係団体の財政状況及び健全化判断比率'!B30)</f>
        <v>後期高齢者医療事業費会計</v>
      </c>
      <c r="X36" s="567"/>
      <c r="Y36" s="567"/>
      <c r="Z36" s="567"/>
      <c r="AA36" s="567"/>
      <c r="AB36" s="567"/>
      <c r="AC36" s="567"/>
      <c r="AD36" s="567"/>
      <c r="AE36" s="567"/>
      <c r="AF36" s="567"/>
      <c r="AG36" s="567"/>
      <c r="AH36" s="567"/>
      <c r="AI36" s="567"/>
      <c r="AJ36" s="567"/>
      <c r="AK36" s="567"/>
      <c r="AL36" s="165"/>
      <c r="AM36" s="566">
        <f t="shared" si="0"/>
        <v>15</v>
      </c>
      <c r="AN36" s="566"/>
      <c r="AO36" s="567" t="str">
        <f>IF('各会計、関係団体の財政状況及び健全化判断比率'!B36="","",'各会計、関係団体の財政状況及び健全化判断比率'!B36)</f>
        <v>自動車運送事業会計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兵庫県後期高齢者医療広域連合（特別会計）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尼崎環境財団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公害病認定患者救済事業費会計</v>
      </c>
      <c r="F37" s="567"/>
      <c r="G37" s="567"/>
      <c r="H37" s="567"/>
      <c r="I37" s="567"/>
      <c r="J37" s="567"/>
      <c r="K37" s="567"/>
      <c r="L37" s="567"/>
      <c r="M37" s="567"/>
      <c r="N37" s="567"/>
      <c r="O37" s="567"/>
      <c r="P37" s="567"/>
      <c r="Q37" s="567"/>
      <c r="R37" s="567"/>
      <c r="S37" s="567"/>
      <c r="T37" s="165"/>
      <c r="U37" s="566">
        <f t="shared" si="4"/>
        <v>10</v>
      </c>
      <c r="V37" s="566"/>
      <c r="W37" s="567" t="str">
        <f>IF('各会計、関係団体の財政状況及び健全化判断比率'!B31="","",'各会計、関係団体の財政状況及び健全化判断比率'!B31)</f>
        <v>農業共済事業費会計</v>
      </c>
      <c r="X37" s="567"/>
      <c r="Y37" s="567"/>
      <c r="Z37" s="567"/>
      <c r="AA37" s="567"/>
      <c r="AB37" s="567"/>
      <c r="AC37" s="567"/>
      <c r="AD37" s="567"/>
      <c r="AE37" s="567"/>
      <c r="AF37" s="567"/>
      <c r="AG37" s="567"/>
      <c r="AH37" s="567"/>
      <c r="AI37" s="567"/>
      <c r="AJ37" s="567"/>
      <c r="AK37" s="567"/>
      <c r="AL37" s="165"/>
      <c r="AM37" s="566">
        <f t="shared" si="0"/>
        <v>16</v>
      </c>
      <c r="AN37" s="566"/>
      <c r="AO37" s="567" t="str">
        <f>IF('各会計、関係団体の財政状況及び健全化判断比率'!B37="","",'各会計、関係団体の財政状況及び健全化判断比率'!B37)</f>
        <v>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阪神水道企業団</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尼崎市総合文化センター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母子及び寡婦福祉資金貸付事業費会計</v>
      </c>
      <c r="F38" s="567"/>
      <c r="G38" s="567"/>
      <c r="H38" s="567"/>
      <c r="I38" s="567"/>
      <c r="J38" s="567"/>
      <c r="K38" s="567"/>
      <c r="L38" s="567"/>
      <c r="M38" s="567"/>
      <c r="N38" s="567"/>
      <c r="O38" s="567"/>
      <c r="P38" s="567"/>
      <c r="Q38" s="567"/>
      <c r="R38" s="567"/>
      <c r="S38" s="567"/>
      <c r="T38" s="165"/>
      <c r="U38" s="566">
        <f t="shared" si="4"/>
        <v>11</v>
      </c>
      <c r="V38" s="566"/>
      <c r="W38" s="567" t="str">
        <f>IF('各会計、関係団体の財政状況及び健全化判断比率'!B32="","",'各会計、関係団体の財政状況及び健全化判断比率'!B32)</f>
        <v>駐車場事業費会計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兵庫県競馬組合</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尼崎市スポーツ振興事業団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青少年健全育成事業費会計</v>
      </c>
      <c r="F39" s="567"/>
      <c r="G39" s="567"/>
      <c r="H39" s="567"/>
      <c r="I39" s="567"/>
      <c r="J39" s="567"/>
      <c r="K39" s="567"/>
      <c r="L39" s="567"/>
      <c r="M39" s="567"/>
      <c r="N39" s="567"/>
      <c r="O39" s="567"/>
      <c r="P39" s="567"/>
      <c r="Q39" s="567"/>
      <c r="R39" s="567"/>
      <c r="S39" s="567"/>
      <c r="T39" s="165"/>
      <c r="U39" s="566">
        <f t="shared" si="4"/>
        <v>12</v>
      </c>
      <c r="V39" s="566"/>
      <c r="W39" s="567" t="str">
        <f>IF('各会計、関係団体の財政状況及び健全化判断比率'!B33="","",'各会計、関係団体の財政状況及び健全化判断比率'!B33)</f>
        <v>競艇場事業費会計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尼崎緑化公園協会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尼崎都市開発</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31</v>
      </c>
      <c r="CP41" s="566"/>
      <c r="CQ41" s="567" t="str">
        <f>IF('各会計、関係団体の財政状況及び健全化判断比率'!BS14="","",'各会計、関係団体の財政状況及び健全化判断比率'!BS14)</f>
        <v>アミング開発</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32</v>
      </c>
      <c r="CP42" s="566"/>
      <c r="CQ42" s="567" t="str">
        <f>IF('各会計、関係団体の財政状況及び健全化判断比率'!BS15="","",'各会計、関係団体の財政状況及び健全化判断比率'!BS15)</f>
        <v>尼崎中高年事業</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33</v>
      </c>
      <c r="CP43" s="566"/>
      <c r="CQ43" s="567" t="str">
        <f>IF('各会計、関係団体の財政状況及び健全化判断比率'!BS16="","",'各会計、関係団体の財政状況及び健全化判断比率'!BS16)</f>
        <v>尼崎交通事業振興</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528</v>
      </c>
      <c r="D34" s="1151"/>
      <c r="E34" s="1152"/>
      <c r="F34" s="32">
        <v>4.18</v>
      </c>
      <c r="G34" s="33">
        <v>4.18</v>
      </c>
      <c r="H34" s="33">
        <v>5.44</v>
      </c>
      <c r="I34" s="33">
        <v>5.83</v>
      </c>
      <c r="J34" s="34">
        <v>8</v>
      </c>
      <c r="K34" s="22"/>
      <c r="L34" s="22"/>
      <c r="M34" s="22"/>
      <c r="N34" s="22"/>
      <c r="O34" s="22"/>
      <c r="P34" s="22"/>
    </row>
    <row r="35" spans="1:16" ht="39" customHeight="1">
      <c r="A35" s="22"/>
      <c r="B35" s="35"/>
      <c r="C35" s="1145" t="s">
        <v>529</v>
      </c>
      <c r="D35" s="1146"/>
      <c r="E35" s="1147"/>
      <c r="F35" s="36">
        <v>3.09</v>
      </c>
      <c r="G35" s="37">
        <v>3.87</v>
      </c>
      <c r="H35" s="37">
        <v>5.24</v>
      </c>
      <c r="I35" s="37">
        <v>6.89</v>
      </c>
      <c r="J35" s="38">
        <v>7.21</v>
      </c>
      <c r="K35" s="22"/>
      <c r="L35" s="22"/>
      <c r="M35" s="22"/>
      <c r="N35" s="22"/>
      <c r="O35" s="22"/>
      <c r="P35" s="22"/>
    </row>
    <row r="36" spans="1:16" ht="39" customHeight="1">
      <c r="A36" s="22"/>
      <c r="B36" s="35"/>
      <c r="C36" s="1145" t="s">
        <v>530</v>
      </c>
      <c r="D36" s="1146"/>
      <c r="E36" s="1147"/>
      <c r="F36" s="36">
        <v>5.61</v>
      </c>
      <c r="G36" s="37">
        <v>6.45</v>
      </c>
      <c r="H36" s="37">
        <v>6.86</v>
      </c>
      <c r="I36" s="37">
        <v>6.69</v>
      </c>
      <c r="J36" s="38">
        <v>6.3</v>
      </c>
      <c r="K36" s="22"/>
      <c r="L36" s="22"/>
      <c r="M36" s="22"/>
      <c r="N36" s="22"/>
      <c r="O36" s="22"/>
      <c r="P36" s="22"/>
    </row>
    <row r="37" spans="1:16" ht="39" customHeight="1">
      <c r="A37" s="22"/>
      <c r="B37" s="35"/>
      <c r="C37" s="1145" t="s">
        <v>531</v>
      </c>
      <c r="D37" s="1146"/>
      <c r="E37" s="1147"/>
      <c r="F37" s="36">
        <v>1.27</v>
      </c>
      <c r="G37" s="37">
        <v>1.55</v>
      </c>
      <c r="H37" s="37">
        <v>1.07</v>
      </c>
      <c r="I37" s="37">
        <v>0.75</v>
      </c>
      <c r="J37" s="38">
        <v>1.39</v>
      </c>
      <c r="K37" s="22"/>
      <c r="L37" s="22"/>
      <c r="M37" s="22"/>
      <c r="N37" s="22"/>
      <c r="O37" s="22"/>
      <c r="P37" s="22"/>
    </row>
    <row r="38" spans="1:16" ht="39" customHeight="1">
      <c r="A38" s="22"/>
      <c r="B38" s="35"/>
      <c r="C38" s="1145" t="s">
        <v>532</v>
      </c>
      <c r="D38" s="1146"/>
      <c r="E38" s="1147"/>
      <c r="F38" s="36">
        <v>0.39</v>
      </c>
      <c r="G38" s="37">
        <v>0.25</v>
      </c>
      <c r="H38" s="37">
        <v>0.56000000000000005</v>
      </c>
      <c r="I38" s="37">
        <v>0.21</v>
      </c>
      <c r="J38" s="38">
        <v>0.96</v>
      </c>
      <c r="K38" s="22"/>
      <c r="L38" s="22"/>
      <c r="M38" s="22"/>
      <c r="N38" s="22"/>
      <c r="O38" s="22"/>
      <c r="P38" s="22"/>
    </row>
    <row r="39" spans="1:16" ht="39" customHeight="1">
      <c r="A39" s="22"/>
      <c r="B39" s="35"/>
      <c r="C39" s="1145" t="s">
        <v>533</v>
      </c>
      <c r="D39" s="1146"/>
      <c r="E39" s="1147"/>
      <c r="F39" s="36">
        <v>0.53</v>
      </c>
      <c r="G39" s="37">
        <v>0.54</v>
      </c>
      <c r="H39" s="37">
        <v>0.34</v>
      </c>
      <c r="I39" s="37">
        <v>0.57999999999999996</v>
      </c>
      <c r="J39" s="38">
        <v>0.71</v>
      </c>
      <c r="K39" s="22"/>
      <c r="L39" s="22"/>
      <c r="M39" s="22"/>
      <c r="N39" s="22"/>
      <c r="O39" s="22"/>
      <c r="P39" s="22"/>
    </row>
    <row r="40" spans="1:16" ht="39" customHeight="1">
      <c r="A40" s="22"/>
      <c r="B40" s="35"/>
      <c r="C40" s="1145" t="s">
        <v>534</v>
      </c>
      <c r="D40" s="1146"/>
      <c r="E40" s="1147"/>
      <c r="F40" s="36" t="s">
        <v>535</v>
      </c>
      <c r="G40" s="37" t="s">
        <v>536</v>
      </c>
      <c r="H40" s="37" t="s">
        <v>537</v>
      </c>
      <c r="I40" s="37">
        <v>0.02</v>
      </c>
      <c r="J40" s="38">
        <v>0.31</v>
      </c>
      <c r="K40" s="22"/>
      <c r="L40" s="22"/>
      <c r="M40" s="22"/>
      <c r="N40" s="22"/>
      <c r="O40" s="22"/>
      <c r="P40" s="22"/>
    </row>
    <row r="41" spans="1:16" ht="39" customHeight="1">
      <c r="A41" s="22"/>
      <c r="B41" s="35"/>
      <c r="C41" s="1145" t="s">
        <v>538</v>
      </c>
      <c r="D41" s="1146"/>
      <c r="E41" s="1147"/>
      <c r="F41" s="36">
        <v>0.02</v>
      </c>
      <c r="G41" s="37">
        <v>0.11</v>
      </c>
      <c r="H41" s="37">
        <v>0.21</v>
      </c>
      <c r="I41" s="37">
        <v>0.16</v>
      </c>
      <c r="J41" s="38">
        <v>0.25</v>
      </c>
      <c r="K41" s="22"/>
      <c r="L41" s="22"/>
      <c r="M41" s="22"/>
      <c r="N41" s="22"/>
      <c r="O41" s="22"/>
      <c r="P41" s="22"/>
    </row>
    <row r="42" spans="1:16" ht="39" customHeight="1">
      <c r="A42" s="22"/>
      <c r="B42" s="39"/>
      <c r="C42" s="1145" t="s">
        <v>539</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540</v>
      </c>
      <c r="D43" s="1149"/>
      <c r="E43" s="1150"/>
      <c r="F43" s="41">
        <v>0.45</v>
      </c>
      <c r="G43" s="42">
        <v>0.64</v>
      </c>
      <c r="H43" s="42">
        <v>0.44</v>
      </c>
      <c r="I43" s="42">
        <v>0.18</v>
      </c>
      <c r="J43" s="43">
        <v>0.21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G37"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24984</v>
      </c>
      <c r="L45" s="60">
        <v>24048</v>
      </c>
      <c r="M45" s="60">
        <v>25516</v>
      </c>
      <c r="N45" s="60">
        <v>26575</v>
      </c>
      <c r="O45" s="61">
        <v>25472</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v>100</v>
      </c>
      <c r="L47" s="64">
        <v>87</v>
      </c>
      <c r="M47" s="64">
        <v>73</v>
      </c>
      <c r="N47" s="64">
        <v>60</v>
      </c>
      <c r="O47" s="65">
        <v>47</v>
      </c>
      <c r="P47" s="48"/>
      <c r="Q47" s="48"/>
      <c r="R47" s="48"/>
      <c r="S47" s="48"/>
      <c r="T47" s="48"/>
      <c r="U47" s="48"/>
    </row>
    <row r="48" spans="1:21" ht="30.75" customHeight="1">
      <c r="A48" s="48"/>
      <c r="B48" s="1163"/>
      <c r="C48" s="1164"/>
      <c r="D48" s="62"/>
      <c r="E48" s="1155" t="s">
        <v>15</v>
      </c>
      <c r="F48" s="1155"/>
      <c r="G48" s="1155"/>
      <c r="H48" s="1155"/>
      <c r="I48" s="1155"/>
      <c r="J48" s="1156"/>
      <c r="K48" s="63">
        <v>4691</v>
      </c>
      <c r="L48" s="64">
        <v>4473</v>
      </c>
      <c r="M48" s="64">
        <v>4258</v>
      </c>
      <c r="N48" s="64">
        <v>3917</v>
      </c>
      <c r="O48" s="65">
        <v>3733</v>
      </c>
      <c r="P48" s="48"/>
      <c r="Q48" s="48"/>
      <c r="R48" s="48"/>
      <c r="S48" s="48"/>
      <c r="T48" s="48"/>
      <c r="U48" s="48"/>
    </row>
    <row r="49" spans="1:21" ht="30.75" customHeight="1">
      <c r="A49" s="48"/>
      <c r="B49" s="1163"/>
      <c r="C49" s="1164"/>
      <c r="D49" s="62"/>
      <c r="E49" s="1155" t="s">
        <v>16</v>
      </c>
      <c r="F49" s="1155"/>
      <c r="G49" s="1155"/>
      <c r="H49" s="1155"/>
      <c r="I49" s="1155"/>
      <c r="J49" s="1156"/>
      <c r="K49" s="63">
        <v>247</v>
      </c>
      <c r="L49" s="64">
        <v>242</v>
      </c>
      <c r="M49" s="64">
        <v>241</v>
      </c>
      <c r="N49" s="64">
        <v>247</v>
      </c>
      <c r="O49" s="65">
        <v>87</v>
      </c>
      <c r="P49" s="48"/>
      <c r="Q49" s="48"/>
      <c r="R49" s="48"/>
      <c r="S49" s="48"/>
      <c r="T49" s="48"/>
      <c r="U49" s="48"/>
    </row>
    <row r="50" spans="1:21" ht="30.75" customHeight="1">
      <c r="A50" s="48"/>
      <c r="B50" s="1163"/>
      <c r="C50" s="1164"/>
      <c r="D50" s="62"/>
      <c r="E50" s="1155" t="s">
        <v>17</v>
      </c>
      <c r="F50" s="1155"/>
      <c r="G50" s="1155"/>
      <c r="H50" s="1155"/>
      <c r="I50" s="1155"/>
      <c r="J50" s="1156"/>
      <c r="K50" s="63">
        <v>517</v>
      </c>
      <c r="L50" s="64">
        <v>511</v>
      </c>
      <c r="M50" s="64">
        <v>467</v>
      </c>
      <c r="N50" s="64">
        <v>459</v>
      </c>
      <c r="O50" s="65">
        <v>452</v>
      </c>
      <c r="P50" s="48"/>
      <c r="Q50" s="48"/>
      <c r="R50" s="48"/>
      <c r="S50" s="48"/>
      <c r="T50" s="48"/>
      <c r="U50" s="48"/>
    </row>
    <row r="51" spans="1:21" ht="30.75" customHeight="1">
      <c r="A51" s="48"/>
      <c r="B51" s="1165"/>
      <c r="C51" s="1166"/>
      <c r="D51" s="66"/>
      <c r="E51" s="1155" t="s">
        <v>18</v>
      </c>
      <c r="F51" s="1155"/>
      <c r="G51" s="1155"/>
      <c r="H51" s="1155"/>
      <c r="I51" s="1155"/>
      <c r="J51" s="1156"/>
      <c r="K51" s="63" t="s">
        <v>484</v>
      </c>
      <c r="L51" s="64">
        <v>0</v>
      </c>
      <c r="M51" s="64" t="s">
        <v>484</v>
      </c>
      <c r="N51" s="64" t="s">
        <v>484</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19503</v>
      </c>
      <c r="L52" s="64">
        <v>18582</v>
      </c>
      <c r="M52" s="64">
        <v>18437</v>
      </c>
      <c r="N52" s="64">
        <v>18619</v>
      </c>
      <c r="O52" s="65">
        <v>18291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11036</v>
      </c>
      <c r="L53" s="69">
        <v>10779</v>
      </c>
      <c r="M53" s="69">
        <v>12118</v>
      </c>
      <c r="N53" s="69">
        <v>12639</v>
      </c>
      <c r="O53" s="70">
        <v>11500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275955</v>
      </c>
      <c r="J41" s="83">
        <v>267216</v>
      </c>
      <c r="K41" s="83">
        <v>264433</v>
      </c>
      <c r="L41" s="83">
        <v>260967</v>
      </c>
      <c r="M41" s="84">
        <v>260234</v>
      </c>
    </row>
    <row r="42" spans="2:13" ht="27.75" customHeight="1">
      <c r="B42" s="1171"/>
      <c r="C42" s="1172"/>
      <c r="D42" s="85"/>
      <c r="E42" s="1177" t="s">
        <v>26</v>
      </c>
      <c r="F42" s="1177"/>
      <c r="G42" s="1177"/>
      <c r="H42" s="1178"/>
      <c r="I42" s="86">
        <v>6803</v>
      </c>
      <c r="J42" s="87">
        <v>6154</v>
      </c>
      <c r="K42" s="87">
        <v>5049</v>
      </c>
      <c r="L42" s="87">
        <v>4555</v>
      </c>
      <c r="M42" s="88">
        <v>3645</v>
      </c>
    </row>
    <row r="43" spans="2:13" ht="27.75" customHeight="1">
      <c r="B43" s="1171"/>
      <c r="C43" s="1172"/>
      <c r="D43" s="85"/>
      <c r="E43" s="1177" t="s">
        <v>27</v>
      </c>
      <c r="F43" s="1177"/>
      <c r="G43" s="1177"/>
      <c r="H43" s="1178"/>
      <c r="I43" s="86">
        <v>29394</v>
      </c>
      <c r="J43" s="87">
        <v>28569</v>
      </c>
      <c r="K43" s="87">
        <v>28657</v>
      </c>
      <c r="L43" s="87">
        <v>27927</v>
      </c>
      <c r="M43" s="88">
        <v>26603</v>
      </c>
    </row>
    <row r="44" spans="2:13" ht="27.75" customHeight="1">
      <c r="B44" s="1171"/>
      <c r="C44" s="1172"/>
      <c r="D44" s="85"/>
      <c r="E44" s="1177" t="s">
        <v>28</v>
      </c>
      <c r="F44" s="1177"/>
      <c r="G44" s="1177"/>
      <c r="H44" s="1178"/>
      <c r="I44" s="86">
        <v>881</v>
      </c>
      <c r="J44" s="87">
        <v>656</v>
      </c>
      <c r="K44" s="87">
        <v>424</v>
      </c>
      <c r="L44" s="87">
        <v>229</v>
      </c>
      <c r="M44" s="88">
        <v>146</v>
      </c>
    </row>
    <row r="45" spans="2:13" ht="27.75" customHeight="1">
      <c r="B45" s="1171"/>
      <c r="C45" s="1172"/>
      <c r="D45" s="85"/>
      <c r="E45" s="1177" t="s">
        <v>29</v>
      </c>
      <c r="F45" s="1177"/>
      <c r="G45" s="1177"/>
      <c r="H45" s="1178"/>
      <c r="I45" s="86">
        <v>24686</v>
      </c>
      <c r="J45" s="87">
        <v>24009</v>
      </c>
      <c r="K45" s="87">
        <v>22941</v>
      </c>
      <c r="L45" s="87">
        <v>21222</v>
      </c>
      <c r="M45" s="88">
        <v>19730</v>
      </c>
    </row>
    <row r="46" spans="2:13" ht="27.75" customHeight="1">
      <c r="B46" s="1171"/>
      <c r="C46" s="1172"/>
      <c r="D46" s="85"/>
      <c r="E46" s="1177" t="s">
        <v>30</v>
      </c>
      <c r="F46" s="1177"/>
      <c r="G46" s="1177"/>
      <c r="H46" s="1178"/>
      <c r="I46" s="86">
        <v>8241</v>
      </c>
      <c r="J46" s="87">
        <v>6224</v>
      </c>
      <c r="K46" s="87">
        <v>3889</v>
      </c>
      <c r="L46" s="87">
        <v>1298</v>
      </c>
      <c r="M46" s="88">
        <v>522</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19820</v>
      </c>
      <c r="J49" s="87">
        <v>16803</v>
      </c>
      <c r="K49" s="87">
        <v>17289</v>
      </c>
      <c r="L49" s="87">
        <v>16894</v>
      </c>
      <c r="M49" s="88">
        <v>18876</v>
      </c>
    </row>
    <row r="50" spans="2:13" ht="27.75" customHeight="1">
      <c r="B50" s="1171"/>
      <c r="C50" s="1172"/>
      <c r="D50" s="85"/>
      <c r="E50" s="1177" t="s">
        <v>35</v>
      </c>
      <c r="F50" s="1177"/>
      <c r="G50" s="1177"/>
      <c r="H50" s="1178"/>
      <c r="I50" s="86">
        <v>64187</v>
      </c>
      <c r="J50" s="87">
        <v>55617</v>
      </c>
      <c r="K50" s="87">
        <v>50693</v>
      </c>
      <c r="L50" s="87">
        <v>47597</v>
      </c>
      <c r="M50" s="88">
        <v>44579</v>
      </c>
    </row>
    <row r="51" spans="2:13" ht="27.75" customHeight="1">
      <c r="B51" s="1173"/>
      <c r="C51" s="1174"/>
      <c r="D51" s="85"/>
      <c r="E51" s="1177" t="s">
        <v>36</v>
      </c>
      <c r="F51" s="1177"/>
      <c r="G51" s="1177"/>
      <c r="H51" s="1178"/>
      <c r="I51" s="86">
        <v>118245</v>
      </c>
      <c r="J51" s="87">
        <v>124837</v>
      </c>
      <c r="K51" s="87">
        <v>127854</v>
      </c>
      <c r="L51" s="87">
        <v>133736</v>
      </c>
      <c r="M51" s="88">
        <v>140380</v>
      </c>
    </row>
    <row r="52" spans="2:13" ht="27.75" customHeight="1" thickBot="1">
      <c r="B52" s="1181" t="s">
        <v>37</v>
      </c>
      <c r="C52" s="1182"/>
      <c r="D52" s="90"/>
      <c r="E52" s="1183" t="s">
        <v>38</v>
      </c>
      <c r="F52" s="1183"/>
      <c r="G52" s="1183"/>
      <c r="H52" s="1184"/>
      <c r="I52" s="91">
        <v>143708</v>
      </c>
      <c r="J52" s="92">
        <v>135572</v>
      </c>
      <c r="K52" s="92">
        <v>129557</v>
      </c>
      <c r="L52" s="92">
        <v>117972</v>
      </c>
      <c r="M52" s="93">
        <v>107046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G12"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569</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569</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570</v>
      </c>
      <c r="C41" s="246"/>
      <c r="D41" s="246"/>
      <c r="E41" s="246"/>
      <c r="F41" s="246"/>
      <c r="G41" s="246"/>
      <c r="H41" s="246"/>
      <c r="I41" s="246"/>
      <c r="J41" s="246"/>
      <c r="K41" s="246"/>
      <c r="L41" s="246"/>
      <c r="M41" s="246"/>
      <c r="N41" s="246"/>
      <c r="O41" s="246"/>
      <c r="P41" s="247"/>
    </row>
    <row r="42" spans="2:17">
      <c r="B42" s="248"/>
      <c r="C42" s="244"/>
      <c r="D42" s="244"/>
      <c r="E42" s="244"/>
      <c r="F42" s="244"/>
      <c r="G42" s="1194" t="s">
        <v>571</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572</v>
      </c>
    </row>
    <row r="50" spans="1:17">
      <c r="B50" s="248"/>
      <c r="C50" s="244"/>
      <c r="D50" s="244"/>
      <c r="E50" s="244"/>
      <c r="F50" s="244"/>
      <c r="G50" s="1206"/>
      <c r="H50" s="1207"/>
      <c r="I50" s="1207"/>
      <c r="J50" s="1208"/>
      <c r="K50" s="1209" t="s">
        <v>523</v>
      </c>
      <c r="L50" s="1209" t="s">
        <v>524</v>
      </c>
      <c r="M50" s="1209" t="s">
        <v>525</v>
      </c>
      <c r="N50" s="1209" t="s">
        <v>526</v>
      </c>
      <c r="O50" s="1209" t="s">
        <v>527</v>
      </c>
    </row>
    <row r="51" spans="1:17">
      <c r="B51" s="248"/>
      <c r="C51" s="244"/>
      <c r="D51" s="244"/>
      <c r="E51" s="244"/>
      <c r="F51" s="244"/>
      <c r="G51" s="1210" t="s">
        <v>573</v>
      </c>
      <c r="H51" s="1211"/>
      <c r="I51" s="1212" t="s">
        <v>574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575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576</v>
      </c>
      <c r="H55" s="1225"/>
      <c r="I55" s="1219" t="s">
        <v>574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575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577</v>
      </c>
      <c r="C63" s="244"/>
      <c r="D63" s="244"/>
      <c r="E63" s="244"/>
      <c r="F63" s="244"/>
      <c r="G63" s="244"/>
      <c r="H63" s="244"/>
      <c r="I63" s="244"/>
      <c r="J63" s="244"/>
      <c r="K63" s="244"/>
      <c r="L63" s="244"/>
      <c r="M63" s="244"/>
      <c r="N63" s="244"/>
      <c r="O63" s="244"/>
    </row>
    <row r="64" spans="1:17">
      <c r="B64" s="248"/>
      <c r="C64" s="244"/>
      <c r="D64" s="244"/>
      <c r="E64" s="244"/>
      <c r="F64" s="244"/>
      <c r="G64" s="1194" t="s">
        <v>571</v>
      </c>
      <c r="I64" s="1195"/>
      <c r="J64" s="1195"/>
      <c r="K64" s="1195"/>
      <c r="L64" s="244"/>
      <c r="M64" s="244"/>
      <c r="N64" s="244"/>
      <c r="O64" s="244"/>
    </row>
    <row r="65" spans="2:30">
      <c r="B65" s="248"/>
      <c r="C65" s="244"/>
      <c r="D65" s="244"/>
      <c r="E65" s="244"/>
      <c r="F65" s="244"/>
      <c r="G65" s="1238" t="s">
        <v>578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579</v>
      </c>
      <c r="I71" s="1244"/>
      <c r="J71" s="1240"/>
      <c r="K71" s="1240"/>
      <c r="L71" s="1241"/>
      <c r="M71" s="1240"/>
      <c r="N71" s="1241"/>
      <c r="O71" s="1242"/>
    </row>
    <row r="72" spans="2:30">
      <c r="B72" s="248"/>
      <c r="C72" s="244"/>
      <c r="D72" s="244"/>
      <c r="E72" s="244"/>
      <c r="F72" s="244"/>
      <c r="G72" s="1206"/>
      <c r="H72" s="1207"/>
      <c r="I72" s="1207"/>
      <c r="J72" s="1208"/>
      <c r="K72" s="1209" t="s">
        <v>523</v>
      </c>
      <c r="L72" s="1209" t="s">
        <v>524</v>
      </c>
      <c r="M72" s="1209" t="s">
        <v>525</v>
      </c>
      <c r="N72" s="1209" t="s">
        <v>526</v>
      </c>
      <c r="O72" s="1209" t="s">
        <v>527</v>
      </c>
    </row>
    <row r="73" spans="2:30">
      <c r="B73" s="248"/>
      <c r="C73" s="244"/>
      <c r="D73" s="244"/>
      <c r="E73" s="244"/>
      <c r="F73" s="244"/>
      <c r="G73" s="1210" t="s">
        <v>573</v>
      </c>
      <c r="H73" s="1211"/>
      <c r="I73" s="1212" t="s">
        <v>574</v>
      </c>
      <c r="J73" s="1212"/>
      <c r="K73" s="1245">
        <v>166.8</v>
      </c>
      <c r="L73" s="1245">
        <v>155.6</v>
      </c>
      <c r="M73" s="1217">
        <v>147.69999999999999</v>
      </c>
      <c r="N73" s="1217">
        <v>136</v>
      </c>
      <c r="O73" s="1217">
        <v>122.5</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580</v>
      </c>
      <c r="J75" s="1219"/>
      <c r="K75" s="1246">
        <v>12.4</v>
      </c>
      <c r="L75" s="1246">
        <v>12.7</v>
      </c>
      <c r="M75" s="1246">
        <v>13</v>
      </c>
      <c r="N75" s="1246">
        <v>13.5</v>
      </c>
      <c r="O75" s="1246">
        <v>13.8</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576</v>
      </c>
      <c r="H77" s="1225"/>
      <c r="I77" s="1219" t="s">
        <v>574</v>
      </c>
      <c r="J77" s="1219"/>
      <c r="K77" s="1245">
        <v>74</v>
      </c>
      <c r="L77" s="1245">
        <v>62.7</v>
      </c>
      <c r="M77" s="1217">
        <v>54.4</v>
      </c>
      <c r="N77" s="1217">
        <v>47</v>
      </c>
      <c r="O77" s="1217">
        <v>41.4</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580</v>
      </c>
      <c r="J79" s="1229"/>
      <c r="K79" s="1248">
        <v>9.1999999999999993</v>
      </c>
      <c r="L79" s="1248">
        <v>8.6</v>
      </c>
      <c r="M79" s="1248">
        <v>8.1</v>
      </c>
      <c r="N79" s="1248">
        <v>7.3</v>
      </c>
      <c r="O79" s="1248">
        <v>6.7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73"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31205</v>
      </c>
      <c r="E3" s="116"/>
      <c r="F3" s="117">
        <v>43858</v>
      </c>
      <c r="G3" s="118"/>
      <c r="H3" s="119"/>
    </row>
    <row r="4" spans="1:8">
      <c r="A4" s="120"/>
      <c r="B4" s="121"/>
      <c r="C4" s="122"/>
      <c r="D4" s="123">
        <v>18586</v>
      </c>
      <c r="E4" s="124"/>
      <c r="F4" s="125">
        <v>23714</v>
      </c>
      <c r="G4" s="126"/>
      <c r="H4" s="127"/>
    </row>
    <row r="5" spans="1:8">
      <c r="A5" s="108" t="s">
        <v>517</v>
      </c>
      <c r="B5" s="113"/>
      <c r="C5" s="114"/>
      <c r="D5" s="115">
        <v>31893</v>
      </c>
      <c r="E5" s="116"/>
      <c r="F5" s="117">
        <v>41705</v>
      </c>
      <c r="G5" s="118"/>
      <c r="H5" s="119"/>
    </row>
    <row r="6" spans="1:8">
      <c r="A6" s="120"/>
      <c r="B6" s="121"/>
      <c r="C6" s="122"/>
      <c r="D6" s="123">
        <v>19651</v>
      </c>
      <c r="E6" s="124"/>
      <c r="F6" s="125">
        <v>22742</v>
      </c>
      <c r="G6" s="126"/>
      <c r="H6" s="127"/>
    </row>
    <row r="7" spans="1:8">
      <c r="A7" s="108" t="s">
        <v>518</v>
      </c>
      <c r="B7" s="113"/>
      <c r="C7" s="114"/>
      <c r="D7" s="115">
        <v>46541</v>
      </c>
      <c r="E7" s="116"/>
      <c r="F7" s="117">
        <v>47677</v>
      </c>
      <c r="G7" s="118"/>
      <c r="H7" s="119"/>
    </row>
    <row r="8" spans="1:8">
      <c r="A8" s="120"/>
      <c r="B8" s="121"/>
      <c r="C8" s="122"/>
      <c r="D8" s="123">
        <v>24827</v>
      </c>
      <c r="E8" s="124"/>
      <c r="F8" s="125">
        <v>23360</v>
      </c>
      <c r="G8" s="126"/>
      <c r="H8" s="127"/>
    </row>
    <row r="9" spans="1:8">
      <c r="A9" s="108" t="s">
        <v>519</v>
      </c>
      <c r="B9" s="113"/>
      <c r="C9" s="114"/>
      <c r="D9" s="115">
        <v>47328</v>
      </c>
      <c r="E9" s="116"/>
      <c r="F9" s="117">
        <v>51613</v>
      </c>
      <c r="G9" s="118"/>
      <c r="H9" s="119"/>
    </row>
    <row r="10" spans="1:8">
      <c r="A10" s="120"/>
      <c r="B10" s="121"/>
      <c r="C10" s="122"/>
      <c r="D10" s="123">
        <v>29346</v>
      </c>
      <c r="E10" s="124"/>
      <c r="F10" s="125">
        <v>25872</v>
      </c>
      <c r="G10" s="126"/>
      <c r="H10" s="127"/>
    </row>
    <row r="11" spans="1:8">
      <c r="A11" s="108" t="s">
        <v>520</v>
      </c>
      <c r="B11" s="113"/>
      <c r="C11" s="114"/>
      <c r="D11" s="115">
        <v>55377</v>
      </c>
      <c r="E11" s="116"/>
      <c r="F11" s="117">
        <v>50880</v>
      </c>
      <c r="G11" s="118"/>
      <c r="H11" s="119"/>
    </row>
    <row r="12" spans="1:8">
      <c r="A12" s="120"/>
      <c r="B12" s="121"/>
      <c r="C12" s="128"/>
      <c r="D12" s="123">
        <v>31967</v>
      </c>
      <c r="E12" s="124"/>
      <c r="F12" s="125">
        <v>27819</v>
      </c>
      <c r="G12" s="126"/>
      <c r="H12" s="127"/>
    </row>
    <row r="13" spans="1:8">
      <c r="A13" s="108"/>
      <c r="B13" s="113"/>
      <c r="C13" s="129"/>
      <c r="D13" s="130">
        <v>42469</v>
      </c>
      <c r="E13" s="131"/>
      <c r="F13" s="132">
        <v>47147</v>
      </c>
      <c r="G13" s="133"/>
      <c r="H13" s="119"/>
    </row>
    <row r="14" spans="1:8">
      <c r="A14" s="120"/>
      <c r="B14" s="121"/>
      <c r="C14" s="122"/>
      <c r="D14" s="123">
        <v>24875</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0.02</v>
      </c>
      <c r="C19" s="134">
        <f>ROUND(VALUE(SUBSTITUTE(実質収支比率等に係る経年分析!G$48,"▲","-")),2)</f>
        <v>0.12</v>
      </c>
      <c r="D19" s="134">
        <f>ROUND(VALUE(SUBSTITUTE(実質収支比率等に係る経年分析!H$48,"▲","-")),2)</f>
        <v>0.22</v>
      </c>
      <c r="E19" s="134">
        <f>ROUND(VALUE(SUBSTITUTE(実質収支比率等に係る経年分析!I$48,"▲","-")),2)</f>
        <v>0.16</v>
      </c>
      <c r="F19" s="134">
        <f>ROUND(VALUE(SUBSTITUTE(実質収支比率等に係る経年分析!J$48,"▲","-")),2)</f>
        <v>0.25</v>
      </c>
    </row>
    <row r="20" spans="1:11">
      <c r="A20" s="134" t="s">
        <v>43</v>
      </c>
      <c r="B20" s="134">
        <f>ROUND(VALUE(SUBSTITUTE(実質収支比率等に係る経年分析!F$47,"▲","-")),2)</f>
        <v>3.64</v>
      </c>
      <c r="C20" s="134">
        <f>ROUND(VALUE(SUBSTITUTE(実質収支比率等に係る経年分析!G$47,"▲","-")),2)</f>
        <v>3.68</v>
      </c>
      <c r="D20" s="134">
        <f>ROUND(VALUE(SUBSTITUTE(実質収支比率等に係る経年分析!H$47,"▲","-")),2)</f>
        <v>3.74</v>
      </c>
      <c r="E20" s="134">
        <f>ROUND(VALUE(SUBSTITUTE(実質収支比率等に係る経年分析!I$47,"▲","-")),2)</f>
        <v>3.91</v>
      </c>
      <c r="F20" s="134">
        <f>ROUND(VALUE(SUBSTITUTE(実質収支比率等に係る経年分析!J$47,"▲","-")),2)</f>
        <v>4.0199999999999996</v>
      </c>
    </row>
    <row r="21" spans="1:11">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0.25</v>
      </c>
    </row>
    <row r="30" spans="1:11">
      <c r="A30" s="135" t="str">
        <f>IF(連結実質赤字比率に係る赤字・黒字の構成分析!C$40="",NA(),連結実質赤字比率に係る赤字・黒字の構成分析!C$40)</f>
        <v>自動車運送事業会計</v>
      </c>
      <c r="B30" s="135">
        <f>IF(ROUND(VALUE(SUBSTITUTE(連結実質赤字比率に係る赤字・黒字の構成分析!F$40,"▲", "-")), 2) &lt; 0, ABS(ROUND(VALUE(SUBSTITUTE(連結実質赤字比率に係る赤字・黒字の構成分析!F$40,"▲", "-")), 2)), NA())</f>
        <v>0.41</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0.42</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0.21</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c r="A31" s="135" t="str">
        <f>IF(連結実質赤字比率に係る赤字・黒字の構成分析!C$39="",NA(),連結実質赤字比率に係る赤字・黒字の構成分析!C$39)</f>
        <v>介護保険事業費会計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競艇場事業費会計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c r="A33" s="135" t="str">
        <f>IF(連結実質赤字比率に係る赤字・黒字の構成分析!C$37="",NA(),連結実質赤字比率に係る赤字・黒字の構成分析!C$37)</f>
        <v>国民健康保険事業費会計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v>
      </c>
    </row>
    <row r="35" spans="1:16">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7.21</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19503</v>
      </c>
      <c r="E42" s="136"/>
      <c r="F42" s="136"/>
      <c r="G42" s="136">
        <f>'実質公債費比率（分子）の構造'!L$52</f>
        <v>18582</v>
      </c>
      <c r="H42" s="136"/>
      <c r="I42" s="136"/>
      <c r="J42" s="136">
        <f>'実質公債費比率（分子）の構造'!M$52</f>
        <v>18437</v>
      </c>
      <c r="K42" s="136"/>
      <c r="L42" s="136"/>
      <c r="M42" s="136">
        <f>'実質公債費比率（分子）の構造'!N$52</f>
        <v>18619</v>
      </c>
      <c r="N42" s="136"/>
      <c r="O42" s="136"/>
      <c r="P42" s="136">
        <f>'実質公債費比率（分子）の構造'!O$52</f>
        <v>18291</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517</v>
      </c>
      <c r="C44" s="136"/>
      <c r="D44" s="136"/>
      <c r="E44" s="136">
        <f>'実質公債費比率（分子）の構造'!L$50</f>
        <v>511</v>
      </c>
      <c r="F44" s="136"/>
      <c r="G44" s="136"/>
      <c r="H44" s="136">
        <f>'実質公債費比率（分子）の構造'!M$50</f>
        <v>467</v>
      </c>
      <c r="I44" s="136"/>
      <c r="J44" s="136"/>
      <c r="K44" s="136">
        <f>'実質公債費比率（分子）の構造'!N$50</f>
        <v>459</v>
      </c>
      <c r="L44" s="136"/>
      <c r="M44" s="136"/>
      <c r="N44" s="136">
        <f>'実質公債費比率（分子）の構造'!O$50</f>
        <v>452</v>
      </c>
      <c r="O44" s="136"/>
      <c r="P44" s="136"/>
    </row>
    <row r="45" spans="1:16">
      <c r="A45" s="136" t="s">
        <v>54</v>
      </c>
      <c r="B45" s="136">
        <f>'実質公債費比率（分子）の構造'!K$49</f>
        <v>247</v>
      </c>
      <c r="C45" s="136"/>
      <c r="D45" s="136"/>
      <c r="E45" s="136">
        <f>'実質公債費比率（分子）の構造'!L$49</f>
        <v>242</v>
      </c>
      <c r="F45" s="136"/>
      <c r="G45" s="136"/>
      <c r="H45" s="136">
        <f>'実質公債費比率（分子）の構造'!M$49</f>
        <v>241</v>
      </c>
      <c r="I45" s="136"/>
      <c r="J45" s="136"/>
      <c r="K45" s="136">
        <f>'実質公債費比率（分子）の構造'!N$49</f>
        <v>247</v>
      </c>
      <c r="L45" s="136"/>
      <c r="M45" s="136"/>
      <c r="N45" s="136">
        <f>'実質公債費比率（分子）の構造'!O$49</f>
        <v>87</v>
      </c>
      <c r="O45" s="136"/>
      <c r="P45" s="136"/>
    </row>
    <row r="46" spans="1:16">
      <c r="A46" s="136" t="s">
        <v>55</v>
      </c>
      <c r="B46" s="136">
        <f>'実質公債費比率（分子）の構造'!K$48</f>
        <v>4691</v>
      </c>
      <c r="C46" s="136"/>
      <c r="D46" s="136"/>
      <c r="E46" s="136">
        <f>'実質公債費比率（分子）の構造'!L$48</f>
        <v>4473</v>
      </c>
      <c r="F46" s="136"/>
      <c r="G46" s="136"/>
      <c r="H46" s="136">
        <f>'実質公債費比率（分子）の構造'!M$48</f>
        <v>4258</v>
      </c>
      <c r="I46" s="136"/>
      <c r="J46" s="136"/>
      <c r="K46" s="136">
        <f>'実質公債費比率（分子）の構造'!N$48</f>
        <v>3917</v>
      </c>
      <c r="L46" s="136"/>
      <c r="M46" s="136"/>
      <c r="N46" s="136">
        <f>'実質公債費比率（分子）の構造'!O$48</f>
        <v>3733</v>
      </c>
      <c r="O46" s="136"/>
      <c r="P46" s="136"/>
    </row>
    <row r="47" spans="1:16">
      <c r="A47" s="136" t="s">
        <v>56</v>
      </c>
      <c r="B47" s="136">
        <f>'実質公債費比率（分子）の構造'!K$47</f>
        <v>100</v>
      </c>
      <c r="C47" s="136"/>
      <c r="D47" s="136"/>
      <c r="E47" s="136">
        <f>'実質公債費比率（分子）の構造'!L$47</f>
        <v>87</v>
      </c>
      <c r="F47" s="136"/>
      <c r="G47" s="136"/>
      <c r="H47" s="136">
        <f>'実質公債費比率（分子）の構造'!M$47</f>
        <v>73</v>
      </c>
      <c r="I47" s="136"/>
      <c r="J47" s="136"/>
      <c r="K47" s="136">
        <f>'実質公債費比率（分子）の構造'!N$47</f>
        <v>60</v>
      </c>
      <c r="L47" s="136"/>
      <c r="M47" s="136"/>
      <c r="N47" s="136">
        <f>'実質公債費比率（分子）の構造'!O$47</f>
        <v>47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24984</v>
      </c>
      <c r="C49" s="136"/>
      <c r="D49" s="136"/>
      <c r="E49" s="136">
        <f>'実質公債費比率（分子）の構造'!L$45</f>
        <v>24048</v>
      </c>
      <c r="F49" s="136"/>
      <c r="G49" s="136"/>
      <c r="H49" s="136">
        <f>'実質公債費比率（分子）の構造'!M$45</f>
        <v>25516</v>
      </c>
      <c r="I49" s="136"/>
      <c r="J49" s="136"/>
      <c r="K49" s="136">
        <f>'実質公債費比率（分子）の構造'!N$45</f>
        <v>26575</v>
      </c>
      <c r="L49" s="136"/>
      <c r="M49" s="136"/>
      <c r="N49" s="136">
        <f>'実質公債費比率（分子）の構造'!O$45</f>
        <v>25472</v>
      </c>
      <c r="O49" s="136"/>
      <c r="P49" s="136"/>
    </row>
    <row r="50" spans="1:16">
      <c r="A50" s="136" t="s">
        <v>59</v>
      </c>
      <c r="B50" s="136" t="e">
        <f>NA()</f>
        <v>#N/A</v>
      </c>
      <c r="C50" s="136">
        <f>IF(ISNUMBER('実質公債費比率（分子）の構造'!K$53),'実質公債費比率（分子）の構造'!K$53,NA())</f>
        <v>11036</v>
      </c>
      <c r="D50" s="136" t="e">
        <f>NA()</f>
        <v>#N/A</v>
      </c>
      <c r="E50" s="136" t="e">
        <f>NA()</f>
        <v>#N/A</v>
      </c>
      <c r="F50" s="136">
        <f>IF(ISNUMBER('実質公債費比率（分子）の構造'!L$53),'実質公債費比率（分子）の構造'!L$53,NA())</f>
        <v>10779</v>
      </c>
      <c r="G50" s="136" t="e">
        <f>NA()</f>
        <v>#N/A</v>
      </c>
      <c r="H50" s="136" t="e">
        <f>NA()</f>
        <v>#N/A</v>
      </c>
      <c r="I50" s="136">
        <f>IF(ISNUMBER('実質公債費比率（分子）の構造'!M$53),'実質公債費比率（分子）の構造'!M$53,NA())</f>
        <v>12118</v>
      </c>
      <c r="J50" s="136" t="e">
        <f>NA()</f>
        <v>#N/A</v>
      </c>
      <c r="K50" s="136" t="e">
        <f>NA()</f>
        <v>#N/A</v>
      </c>
      <c r="L50" s="136">
        <f>IF(ISNUMBER('実質公債費比率（分子）の構造'!N$53),'実質公債費比率（分子）の構造'!N$53,NA())</f>
        <v>12639</v>
      </c>
      <c r="M50" s="136" t="e">
        <f>NA()</f>
        <v>#N/A</v>
      </c>
      <c r="N50" s="136" t="e">
        <f>NA()</f>
        <v>#N/A</v>
      </c>
      <c r="O50" s="136">
        <f>IF(ISNUMBER('実質公債費比率（分子）の構造'!O$53),'実質公債費比率（分子）の構造'!O$53,NA())</f>
        <v>11500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118245</v>
      </c>
      <c r="E56" s="135"/>
      <c r="F56" s="135"/>
      <c r="G56" s="135">
        <f>'将来負担比率（分子）の構造'!J$51</f>
        <v>124837</v>
      </c>
      <c r="H56" s="135"/>
      <c r="I56" s="135"/>
      <c r="J56" s="135">
        <f>'将来負担比率（分子）の構造'!K$51</f>
        <v>127854</v>
      </c>
      <c r="K56" s="135"/>
      <c r="L56" s="135"/>
      <c r="M56" s="135">
        <f>'将来負担比率（分子）の構造'!L$51</f>
        <v>133736</v>
      </c>
      <c r="N56" s="135"/>
      <c r="O56" s="135"/>
      <c r="P56" s="135">
        <f>'将来負担比率（分子）の構造'!M$51</f>
        <v>140380</v>
      </c>
    </row>
    <row r="57" spans="1:16">
      <c r="A57" s="135" t="s">
        <v>35</v>
      </c>
      <c r="B57" s="135"/>
      <c r="C57" s="135"/>
      <c r="D57" s="135">
        <f>'将来負担比率（分子）の構造'!I$50</f>
        <v>64187</v>
      </c>
      <c r="E57" s="135"/>
      <c r="F57" s="135"/>
      <c r="G57" s="135">
        <f>'将来負担比率（分子）の構造'!J$50</f>
        <v>55617</v>
      </c>
      <c r="H57" s="135"/>
      <c r="I57" s="135"/>
      <c r="J57" s="135">
        <f>'将来負担比率（分子）の構造'!K$50</f>
        <v>50693</v>
      </c>
      <c r="K57" s="135"/>
      <c r="L57" s="135"/>
      <c r="M57" s="135">
        <f>'将来負担比率（分子）の構造'!L$50</f>
        <v>47597</v>
      </c>
      <c r="N57" s="135"/>
      <c r="O57" s="135"/>
      <c r="P57" s="135">
        <f>'将来負担比率（分子）の構造'!M$50</f>
        <v>44579</v>
      </c>
    </row>
    <row r="58" spans="1:16">
      <c r="A58" s="135" t="s">
        <v>34</v>
      </c>
      <c r="B58" s="135"/>
      <c r="C58" s="135"/>
      <c r="D58" s="135">
        <f>'将来負担比率（分子）の構造'!I$49</f>
        <v>19820</v>
      </c>
      <c r="E58" s="135"/>
      <c r="F58" s="135"/>
      <c r="G58" s="135">
        <f>'将来負担比率（分子）の構造'!J$49</f>
        <v>16803</v>
      </c>
      <c r="H58" s="135"/>
      <c r="I58" s="135"/>
      <c r="J58" s="135">
        <f>'将来負担比率（分子）の構造'!K$49</f>
        <v>17289</v>
      </c>
      <c r="K58" s="135"/>
      <c r="L58" s="135"/>
      <c r="M58" s="135">
        <f>'将来負担比率（分子）の構造'!L$49</f>
        <v>16894</v>
      </c>
      <c r="N58" s="135"/>
      <c r="O58" s="135"/>
      <c r="P58" s="135">
        <f>'将来負担比率（分子）の構造'!M$49</f>
        <v>18876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8241</v>
      </c>
      <c r="C61" s="135"/>
      <c r="D61" s="135"/>
      <c r="E61" s="135">
        <f>'将来負担比率（分子）の構造'!J$46</f>
        <v>6224</v>
      </c>
      <c r="F61" s="135"/>
      <c r="G61" s="135"/>
      <c r="H61" s="135">
        <f>'将来負担比率（分子）の構造'!K$46</f>
        <v>3889</v>
      </c>
      <c r="I61" s="135"/>
      <c r="J61" s="135"/>
      <c r="K61" s="135">
        <f>'将来負担比率（分子）の構造'!L$46</f>
        <v>1298</v>
      </c>
      <c r="L61" s="135"/>
      <c r="M61" s="135"/>
      <c r="N61" s="135">
        <f>'将来負担比率（分子）の構造'!M$46</f>
        <v>522</v>
      </c>
      <c r="O61" s="135"/>
      <c r="P61" s="135"/>
    </row>
    <row r="62" spans="1:16">
      <c r="A62" s="135" t="s">
        <v>29</v>
      </c>
      <c r="B62" s="135">
        <f>'将来負担比率（分子）の構造'!I$45</f>
        <v>24686</v>
      </c>
      <c r="C62" s="135"/>
      <c r="D62" s="135"/>
      <c r="E62" s="135">
        <f>'将来負担比率（分子）の構造'!J$45</f>
        <v>24009</v>
      </c>
      <c r="F62" s="135"/>
      <c r="G62" s="135"/>
      <c r="H62" s="135">
        <f>'将来負担比率（分子）の構造'!K$45</f>
        <v>22941</v>
      </c>
      <c r="I62" s="135"/>
      <c r="J62" s="135"/>
      <c r="K62" s="135">
        <f>'将来負担比率（分子）の構造'!L$45</f>
        <v>21222</v>
      </c>
      <c r="L62" s="135"/>
      <c r="M62" s="135"/>
      <c r="N62" s="135">
        <f>'将来負担比率（分子）の構造'!M$45</f>
        <v>19730</v>
      </c>
      <c r="O62" s="135"/>
      <c r="P62" s="135"/>
    </row>
    <row r="63" spans="1:16">
      <c r="A63" s="135" t="s">
        <v>28</v>
      </c>
      <c r="B63" s="135">
        <f>'将来負担比率（分子）の構造'!I$44</f>
        <v>881</v>
      </c>
      <c r="C63" s="135"/>
      <c r="D63" s="135"/>
      <c r="E63" s="135">
        <f>'将来負担比率（分子）の構造'!J$44</f>
        <v>656</v>
      </c>
      <c r="F63" s="135"/>
      <c r="G63" s="135"/>
      <c r="H63" s="135">
        <f>'将来負担比率（分子）の構造'!K$44</f>
        <v>424</v>
      </c>
      <c r="I63" s="135"/>
      <c r="J63" s="135"/>
      <c r="K63" s="135">
        <f>'将来負担比率（分子）の構造'!L$44</f>
        <v>229</v>
      </c>
      <c r="L63" s="135"/>
      <c r="M63" s="135"/>
      <c r="N63" s="135">
        <f>'将来負担比率（分子）の構造'!M$44</f>
        <v>146</v>
      </c>
      <c r="O63" s="135"/>
      <c r="P63" s="135"/>
    </row>
    <row r="64" spans="1:16">
      <c r="A64" s="135" t="s">
        <v>27</v>
      </c>
      <c r="B64" s="135">
        <f>'将来負担比率（分子）の構造'!I$43</f>
        <v>29394</v>
      </c>
      <c r="C64" s="135"/>
      <c r="D64" s="135"/>
      <c r="E64" s="135">
        <f>'将来負担比率（分子）の構造'!J$43</f>
        <v>28569</v>
      </c>
      <c r="F64" s="135"/>
      <c r="G64" s="135"/>
      <c r="H64" s="135">
        <f>'将来負担比率（分子）の構造'!K$43</f>
        <v>28657</v>
      </c>
      <c r="I64" s="135"/>
      <c r="J64" s="135"/>
      <c r="K64" s="135">
        <f>'将来負担比率（分子）の構造'!L$43</f>
        <v>27927</v>
      </c>
      <c r="L64" s="135"/>
      <c r="M64" s="135"/>
      <c r="N64" s="135">
        <f>'将来負担比率（分子）の構造'!M$43</f>
        <v>26603</v>
      </c>
      <c r="O64" s="135"/>
      <c r="P64" s="135"/>
    </row>
    <row r="65" spans="1:16">
      <c r="A65" s="135" t="s">
        <v>26</v>
      </c>
      <c r="B65" s="135">
        <f>'将来負担比率（分子）の構造'!I$42</f>
        <v>6803</v>
      </c>
      <c r="C65" s="135"/>
      <c r="D65" s="135"/>
      <c r="E65" s="135">
        <f>'将来負担比率（分子）の構造'!J$42</f>
        <v>6154</v>
      </c>
      <c r="F65" s="135"/>
      <c r="G65" s="135"/>
      <c r="H65" s="135">
        <f>'将来負担比率（分子）の構造'!K$42</f>
        <v>5049</v>
      </c>
      <c r="I65" s="135"/>
      <c r="J65" s="135"/>
      <c r="K65" s="135">
        <f>'将来負担比率（分子）の構造'!L$42</f>
        <v>4555</v>
      </c>
      <c r="L65" s="135"/>
      <c r="M65" s="135"/>
      <c r="N65" s="135">
        <f>'将来負担比率（分子）の構造'!M$42</f>
        <v>3645</v>
      </c>
      <c r="O65" s="135"/>
      <c r="P65" s="135"/>
    </row>
    <row r="66" spans="1:16">
      <c r="A66" s="135" t="s">
        <v>25</v>
      </c>
      <c r="B66" s="135">
        <f>'将来負担比率（分子）の構造'!I$41</f>
        <v>275955</v>
      </c>
      <c r="C66" s="135"/>
      <c r="D66" s="135"/>
      <c r="E66" s="135">
        <f>'将来負担比率（分子）の構造'!J$41</f>
        <v>267216</v>
      </c>
      <c r="F66" s="135"/>
      <c r="G66" s="135"/>
      <c r="H66" s="135">
        <f>'将来負担比率（分子）の構造'!K$41</f>
        <v>264433</v>
      </c>
      <c r="I66" s="135"/>
      <c r="J66" s="135"/>
      <c r="K66" s="135">
        <f>'将来負担比率（分子）の構造'!L$41</f>
        <v>260967</v>
      </c>
      <c r="L66" s="135"/>
      <c r="M66" s="135"/>
      <c r="N66" s="135">
        <f>'将来負担比率（分子）の構造'!M$41</f>
        <v>260234</v>
      </c>
      <c r="O66" s="135"/>
      <c r="P66" s="135"/>
    </row>
    <row r="67" spans="1:16">
      <c r="A67" s="135" t="s">
        <v>63</v>
      </c>
      <c r="B67" s="135" t="e">
        <f>NA()</f>
        <v>#N/A</v>
      </c>
      <c r="C67" s="135">
        <f>IF(ISNUMBER('将来負担比率（分子）の構造'!I$52), IF('将来負担比率（分子）の構造'!I$52 &lt; 0, 0, '将来負担比率（分子）の構造'!I$52), NA())</f>
        <v>143708</v>
      </c>
      <c r="D67" s="135" t="e">
        <f>NA()</f>
        <v>#N/A</v>
      </c>
      <c r="E67" s="135" t="e">
        <f>NA()</f>
        <v>#N/A</v>
      </c>
      <c r="F67" s="135">
        <f>IF(ISNUMBER('将来負担比率（分子）の構造'!J$52), IF('将来負担比率（分子）の構造'!J$52 &lt; 0, 0, '将来負担比率（分子）の構造'!J$52), NA())</f>
        <v>135572</v>
      </c>
      <c r="G67" s="135" t="e">
        <f>NA()</f>
        <v>#N/A</v>
      </c>
      <c r="H67" s="135" t="e">
        <f>NA()</f>
        <v>#N/A</v>
      </c>
      <c r="I67" s="135">
        <f>IF(ISNUMBER('将来負担比率（分子）の構造'!K$52), IF('将来負担比率（分子）の構造'!K$52 &lt; 0, 0, '将来負担比率（分子）の構造'!K$52), NA())</f>
        <v>129557</v>
      </c>
      <c r="J67" s="135" t="e">
        <f>NA()</f>
        <v>#N/A</v>
      </c>
      <c r="K67" s="135" t="e">
        <f>NA()</f>
        <v>#N/A</v>
      </c>
      <c r="L67" s="135">
        <f>IF(ISNUMBER('将来負担比率（分子）の構造'!L$52), IF('将来負担比率（分子）の構造'!L$52 &lt; 0, 0, '将来負担比率（分子）の構造'!L$52), NA())</f>
        <v>117972</v>
      </c>
      <c r="M67" s="135" t="e">
        <f>NA()</f>
        <v>#N/A</v>
      </c>
      <c r="N67" s="135" t="e">
        <f>NA()</f>
        <v>#N/A</v>
      </c>
      <c r="O67" s="135">
        <f>IF(ISNUMBER('将来負担比率（分子）の構造'!M$52), IF('将来負担比率（分子）の構造'!M$52 &lt; 0, 0, '将来負担比率（分子）の構造'!M$52), NA())</f>
        <v>107046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77459503</v>
      </c>
      <c r="S5" s="583"/>
      <c r="T5" s="583"/>
      <c r="U5" s="583"/>
      <c r="V5" s="583"/>
      <c r="W5" s="583"/>
      <c r="X5" s="583"/>
      <c r="Y5" s="584"/>
      <c r="Z5" s="585">
        <v>38.200000000000003</v>
      </c>
      <c r="AA5" s="585"/>
      <c r="AB5" s="585"/>
      <c r="AC5" s="585"/>
      <c r="AD5" s="586">
        <v>70513406</v>
      </c>
      <c r="AE5" s="586"/>
      <c r="AF5" s="586"/>
      <c r="AG5" s="586"/>
      <c r="AH5" s="586"/>
      <c r="AI5" s="586"/>
      <c r="AJ5" s="586"/>
      <c r="AK5" s="586"/>
      <c r="AL5" s="587">
        <v>73.7</v>
      </c>
      <c r="AM5" s="588"/>
      <c r="AN5" s="588"/>
      <c r="AO5" s="589"/>
      <c r="AP5" s="579" t="s">
        <v>206</v>
      </c>
      <c r="AQ5" s="580"/>
      <c r="AR5" s="580"/>
      <c r="AS5" s="580"/>
      <c r="AT5" s="580"/>
      <c r="AU5" s="580"/>
      <c r="AV5" s="580"/>
      <c r="AW5" s="580"/>
      <c r="AX5" s="580"/>
      <c r="AY5" s="580"/>
      <c r="AZ5" s="580"/>
      <c r="BA5" s="580"/>
      <c r="BB5" s="580"/>
      <c r="BC5" s="580"/>
      <c r="BD5" s="580"/>
      <c r="BE5" s="580"/>
      <c r="BF5" s="581"/>
      <c r="BG5" s="593">
        <v>67178774</v>
      </c>
      <c r="BH5" s="594"/>
      <c r="BI5" s="594"/>
      <c r="BJ5" s="594"/>
      <c r="BK5" s="594"/>
      <c r="BL5" s="594"/>
      <c r="BM5" s="594"/>
      <c r="BN5" s="595"/>
      <c r="BO5" s="596">
        <v>86.7</v>
      </c>
      <c r="BP5" s="596"/>
      <c r="BQ5" s="596"/>
      <c r="BR5" s="596"/>
      <c r="BS5" s="597">
        <v>1177038</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779509</v>
      </c>
      <c r="S6" s="594"/>
      <c r="T6" s="594"/>
      <c r="U6" s="594"/>
      <c r="V6" s="594"/>
      <c r="W6" s="594"/>
      <c r="X6" s="594"/>
      <c r="Y6" s="595"/>
      <c r="Z6" s="596">
        <v>0.4</v>
      </c>
      <c r="AA6" s="596"/>
      <c r="AB6" s="596"/>
      <c r="AC6" s="596"/>
      <c r="AD6" s="597">
        <v>779509</v>
      </c>
      <c r="AE6" s="597"/>
      <c r="AF6" s="597"/>
      <c r="AG6" s="597"/>
      <c r="AH6" s="597"/>
      <c r="AI6" s="597"/>
      <c r="AJ6" s="597"/>
      <c r="AK6" s="597"/>
      <c r="AL6" s="598">
        <v>0.8</v>
      </c>
      <c r="AM6" s="599"/>
      <c r="AN6" s="599"/>
      <c r="AO6" s="600"/>
      <c r="AP6" s="590" t="s">
        <v>211</v>
      </c>
      <c r="AQ6" s="591"/>
      <c r="AR6" s="591"/>
      <c r="AS6" s="591"/>
      <c r="AT6" s="591"/>
      <c r="AU6" s="591"/>
      <c r="AV6" s="591"/>
      <c r="AW6" s="591"/>
      <c r="AX6" s="591"/>
      <c r="AY6" s="591"/>
      <c r="AZ6" s="591"/>
      <c r="BA6" s="591"/>
      <c r="BB6" s="591"/>
      <c r="BC6" s="591"/>
      <c r="BD6" s="591"/>
      <c r="BE6" s="591"/>
      <c r="BF6" s="592"/>
      <c r="BG6" s="593">
        <v>67178774</v>
      </c>
      <c r="BH6" s="594"/>
      <c r="BI6" s="594"/>
      <c r="BJ6" s="594"/>
      <c r="BK6" s="594"/>
      <c r="BL6" s="594"/>
      <c r="BM6" s="594"/>
      <c r="BN6" s="595"/>
      <c r="BO6" s="596">
        <v>86.7</v>
      </c>
      <c r="BP6" s="596"/>
      <c r="BQ6" s="596"/>
      <c r="BR6" s="596"/>
      <c r="BS6" s="597">
        <v>1177038</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883546</v>
      </c>
      <c r="CS6" s="594"/>
      <c r="CT6" s="594"/>
      <c r="CU6" s="594"/>
      <c r="CV6" s="594"/>
      <c r="CW6" s="594"/>
      <c r="CX6" s="594"/>
      <c r="CY6" s="595"/>
      <c r="CZ6" s="596">
        <v>0.4</v>
      </c>
      <c r="DA6" s="596"/>
      <c r="DB6" s="596"/>
      <c r="DC6" s="596"/>
      <c r="DD6" s="602">
        <v>2201</v>
      </c>
      <c r="DE6" s="594"/>
      <c r="DF6" s="594"/>
      <c r="DG6" s="594"/>
      <c r="DH6" s="594"/>
      <c r="DI6" s="594"/>
      <c r="DJ6" s="594"/>
      <c r="DK6" s="594"/>
      <c r="DL6" s="594"/>
      <c r="DM6" s="594"/>
      <c r="DN6" s="594"/>
      <c r="DO6" s="594"/>
      <c r="DP6" s="595"/>
      <c r="DQ6" s="602">
        <v>883546</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152778</v>
      </c>
      <c r="S7" s="594"/>
      <c r="T7" s="594"/>
      <c r="U7" s="594"/>
      <c r="V7" s="594"/>
      <c r="W7" s="594"/>
      <c r="X7" s="594"/>
      <c r="Y7" s="595"/>
      <c r="Z7" s="596">
        <v>0.1</v>
      </c>
      <c r="AA7" s="596"/>
      <c r="AB7" s="596"/>
      <c r="AC7" s="596"/>
      <c r="AD7" s="597">
        <v>152778</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30084186</v>
      </c>
      <c r="BH7" s="594"/>
      <c r="BI7" s="594"/>
      <c r="BJ7" s="594"/>
      <c r="BK7" s="594"/>
      <c r="BL7" s="594"/>
      <c r="BM7" s="594"/>
      <c r="BN7" s="595"/>
      <c r="BO7" s="596">
        <v>38.799999999999997</v>
      </c>
      <c r="BP7" s="596"/>
      <c r="BQ7" s="596"/>
      <c r="BR7" s="596"/>
      <c r="BS7" s="597">
        <v>1177038</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12966268</v>
      </c>
      <c r="CS7" s="594"/>
      <c r="CT7" s="594"/>
      <c r="CU7" s="594"/>
      <c r="CV7" s="594"/>
      <c r="CW7" s="594"/>
      <c r="CX7" s="594"/>
      <c r="CY7" s="595"/>
      <c r="CZ7" s="596">
        <v>6.4</v>
      </c>
      <c r="DA7" s="596"/>
      <c r="DB7" s="596"/>
      <c r="DC7" s="596"/>
      <c r="DD7" s="602">
        <v>1122243</v>
      </c>
      <c r="DE7" s="594"/>
      <c r="DF7" s="594"/>
      <c r="DG7" s="594"/>
      <c r="DH7" s="594"/>
      <c r="DI7" s="594"/>
      <c r="DJ7" s="594"/>
      <c r="DK7" s="594"/>
      <c r="DL7" s="594"/>
      <c r="DM7" s="594"/>
      <c r="DN7" s="594"/>
      <c r="DO7" s="594"/>
      <c r="DP7" s="595"/>
      <c r="DQ7" s="602">
        <v>10846694</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491532</v>
      </c>
      <c r="S8" s="594"/>
      <c r="T8" s="594"/>
      <c r="U8" s="594"/>
      <c r="V8" s="594"/>
      <c r="W8" s="594"/>
      <c r="X8" s="594"/>
      <c r="Y8" s="595"/>
      <c r="Z8" s="596">
        <v>0.2</v>
      </c>
      <c r="AA8" s="596"/>
      <c r="AB8" s="596"/>
      <c r="AC8" s="596"/>
      <c r="AD8" s="597">
        <v>491532</v>
      </c>
      <c r="AE8" s="597"/>
      <c r="AF8" s="597"/>
      <c r="AG8" s="597"/>
      <c r="AH8" s="597"/>
      <c r="AI8" s="597"/>
      <c r="AJ8" s="597"/>
      <c r="AK8" s="597"/>
      <c r="AL8" s="598">
        <v>0.5</v>
      </c>
      <c r="AM8" s="599"/>
      <c r="AN8" s="599"/>
      <c r="AO8" s="600"/>
      <c r="AP8" s="590" t="s">
        <v>217</v>
      </c>
      <c r="AQ8" s="591"/>
      <c r="AR8" s="591"/>
      <c r="AS8" s="591"/>
      <c r="AT8" s="591"/>
      <c r="AU8" s="591"/>
      <c r="AV8" s="591"/>
      <c r="AW8" s="591"/>
      <c r="AX8" s="591"/>
      <c r="AY8" s="591"/>
      <c r="AZ8" s="591"/>
      <c r="BA8" s="591"/>
      <c r="BB8" s="591"/>
      <c r="BC8" s="591"/>
      <c r="BD8" s="591"/>
      <c r="BE8" s="591"/>
      <c r="BF8" s="592"/>
      <c r="BG8" s="593">
        <v>727681</v>
      </c>
      <c r="BH8" s="594"/>
      <c r="BI8" s="594"/>
      <c r="BJ8" s="594"/>
      <c r="BK8" s="594"/>
      <c r="BL8" s="594"/>
      <c r="BM8" s="594"/>
      <c r="BN8" s="595"/>
      <c r="BO8" s="596">
        <v>0.9</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95287787</v>
      </c>
      <c r="CS8" s="594"/>
      <c r="CT8" s="594"/>
      <c r="CU8" s="594"/>
      <c r="CV8" s="594"/>
      <c r="CW8" s="594"/>
      <c r="CX8" s="594"/>
      <c r="CY8" s="595"/>
      <c r="CZ8" s="596">
        <v>47.2</v>
      </c>
      <c r="DA8" s="596"/>
      <c r="DB8" s="596"/>
      <c r="DC8" s="596"/>
      <c r="DD8" s="602">
        <v>1210565</v>
      </c>
      <c r="DE8" s="594"/>
      <c r="DF8" s="594"/>
      <c r="DG8" s="594"/>
      <c r="DH8" s="594"/>
      <c r="DI8" s="594"/>
      <c r="DJ8" s="594"/>
      <c r="DK8" s="594"/>
      <c r="DL8" s="594"/>
      <c r="DM8" s="594"/>
      <c r="DN8" s="594"/>
      <c r="DO8" s="594"/>
      <c r="DP8" s="595"/>
      <c r="DQ8" s="602">
        <v>41392016</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483549</v>
      </c>
      <c r="S9" s="594"/>
      <c r="T9" s="594"/>
      <c r="U9" s="594"/>
      <c r="V9" s="594"/>
      <c r="W9" s="594"/>
      <c r="X9" s="594"/>
      <c r="Y9" s="595"/>
      <c r="Z9" s="596">
        <v>0.2</v>
      </c>
      <c r="AA9" s="596"/>
      <c r="AB9" s="596"/>
      <c r="AC9" s="596"/>
      <c r="AD9" s="597">
        <v>483549</v>
      </c>
      <c r="AE9" s="597"/>
      <c r="AF9" s="597"/>
      <c r="AG9" s="597"/>
      <c r="AH9" s="597"/>
      <c r="AI9" s="597"/>
      <c r="AJ9" s="597"/>
      <c r="AK9" s="597"/>
      <c r="AL9" s="598">
        <v>0.5</v>
      </c>
      <c r="AM9" s="599"/>
      <c r="AN9" s="599"/>
      <c r="AO9" s="600"/>
      <c r="AP9" s="590" t="s">
        <v>220</v>
      </c>
      <c r="AQ9" s="591"/>
      <c r="AR9" s="591"/>
      <c r="AS9" s="591"/>
      <c r="AT9" s="591"/>
      <c r="AU9" s="591"/>
      <c r="AV9" s="591"/>
      <c r="AW9" s="591"/>
      <c r="AX9" s="591"/>
      <c r="AY9" s="591"/>
      <c r="AZ9" s="591"/>
      <c r="BA9" s="591"/>
      <c r="BB9" s="591"/>
      <c r="BC9" s="591"/>
      <c r="BD9" s="591"/>
      <c r="BE9" s="591"/>
      <c r="BF9" s="592"/>
      <c r="BG9" s="593">
        <v>22486749</v>
      </c>
      <c r="BH9" s="594"/>
      <c r="BI9" s="594"/>
      <c r="BJ9" s="594"/>
      <c r="BK9" s="594"/>
      <c r="BL9" s="594"/>
      <c r="BM9" s="594"/>
      <c r="BN9" s="595"/>
      <c r="BO9" s="596">
        <v>29</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13855038</v>
      </c>
      <c r="CS9" s="594"/>
      <c r="CT9" s="594"/>
      <c r="CU9" s="594"/>
      <c r="CV9" s="594"/>
      <c r="CW9" s="594"/>
      <c r="CX9" s="594"/>
      <c r="CY9" s="595"/>
      <c r="CZ9" s="596">
        <v>6.9</v>
      </c>
      <c r="DA9" s="596"/>
      <c r="DB9" s="596"/>
      <c r="DC9" s="596"/>
      <c r="DD9" s="602">
        <v>1736430</v>
      </c>
      <c r="DE9" s="594"/>
      <c r="DF9" s="594"/>
      <c r="DG9" s="594"/>
      <c r="DH9" s="594"/>
      <c r="DI9" s="594"/>
      <c r="DJ9" s="594"/>
      <c r="DK9" s="594"/>
      <c r="DL9" s="594"/>
      <c r="DM9" s="594"/>
      <c r="DN9" s="594"/>
      <c r="DO9" s="594"/>
      <c r="DP9" s="595"/>
      <c r="DQ9" s="602">
        <v>8936484</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8253758</v>
      </c>
      <c r="S10" s="594"/>
      <c r="T10" s="594"/>
      <c r="U10" s="594"/>
      <c r="V10" s="594"/>
      <c r="W10" s="594"/>
      <c r="X10" s="594"/>
      <c r="Y10" s="595"/>
      <c r="Z10" s="596">
        <v>4.0999999999999996</v>
      </c>
      <c r="AA10" s="596"/>
      <c r="AB10" s="596"/>
      <c r="AC10" s="596"/>
      <c r="AD10" s="597">
        <v>8253758</v>
      </c>
      <c r="AE10" s="597"/>
      <c r="AF10" s="597"/>
      <c r="AG10" s="597"/>
      <c r="AH10" s="597"/>
      <c r="AI10" s="597"/>
      <c r="AJ10" s="597"/>
      <c r="AK10" s="597"/>
      <c r="AL10" s="598">
        <v>8.6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1496701</v>
      </c>
      <c r="BH10" s="594"/>
      <c r="BI10" s="594"/>
      <c r="BJ10" s="594"/>
      <c r="BK10" s="594"/>
      <c r="BL10" s="594"/>
      <c r="BM10" s="594"/>
      <c r="BN10" s="595"/>
      <c r="BO10" s="596">
        <v>1.9</v>
      </c>
      <c r="BP10" s="596"/>
      <c r="BQ10" s="596"/>
      <c r="BR10" s="596"/>
      <c r="BS10" s="602">
        <v>248351</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170720</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136321</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5373055</v>
      </c>
      <c r="BH11" s="594"/>
      <c r="BI11" s="594"/>
      <c r="BJ11" s="594"/>
      <c r="BK11" s="594"/>
      <c r="BL11" s="594"/>
      <c r="BM11" s="594"/>
      <c r="BN11" s="595"/>
      <c r="BO11" s="596">
        <v>6.9</v>
      </c>
      <c r="BP11" s="596"/>
      <c r="BQ11" s="596"/>
      <c r="BR11" s="596"/>
      <c r="BS11" s="602">
        <v>928687</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117001</v>
      </c>
      <c r="CS11" s="594"/>
      <c r="CT11" s="594"/>
      <c r="CU11" s="594"/>
      <c r="CV11" s="594"/>
      <c r="CW11" s="594"/>
      <c r="CX11" s="594"/>
      <c r="CY11" s="595"/>
      <c r="CZ11" s="596">
        <v>0.1</v>
      </c>
      <c r="DA11" s="596"/>
      <c r="DB11" s="596"/>
      <c r="DC11" s="596"/>
      <c r="DD11" s="602">
        <v>2155</v>
      </c>
      <c r="DE11" s="594"/>
      <c r="DF11" s="594"/>
      <c r="DG11" s="594"/>
      <c r="DH11" s="594"/>
      <c r="DI11" s="594"/>
      <c r="DJ11" s="594"/>
      <c r="DK11" s="594"/>
      <c r="DL11" s="594"/>
      <c r="DM11" s="594"/>
      <c r="DN11" s="594"/>
      <c r="DO11" s="594"/>
      <c r="DP11" s="595"/>
      <c r="DQ11" s="602">
        <v>104682</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33185827</v>
      </c>
      <c r="BH12" s="594"/>
      <c r="BI12" s="594"/>
      <c r="BJ12" s="594"/>
      <c r="BK12" s="594"/>
      <c r="BL12" s="594"/>
      <c r="BM12" s="594"/>
      <c r="BN12" s="595"/>
      <c r="BO12" s="596">
        <v>42.8</v>
      </c>
      <c r="BP12" s="596"/>
      <c r="BQ12" s="596"/>
      <c r="BR12" s="596"/>
      <c r="BS12" s="602" t="s">
        <v>109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2297803</v>
      </c>
      <c r="CS12" s="594"/>
      <c r="CT12" s="594"/>
      <c r="CU12" s="594"/>
      <c r="CV12" s="594"/>
      <c r="CW12" s="594"/>
      <c r="CX12" s="594"/>
      <c r="CY12" s="595"/>
      <c r="CZ12" s="596">
        <v>1.1000000000000001</v>
      </c>
      <c r="DA12" s="596"/>
      <c r="DB12" s="596"/>
      <c r="DC12" s="596"/>
      <c r="DD12" s="602">
        <v>663</v>
      </c>
      <c r="DE12" s="594"/>
      <c r="DF12" s="594"/>
      <c r="DG12" s="594"/>
      <c r="DH12" s="594"/>
      <c r="DI12" s="594"/>
      <c r="DJ12" s="594"/>
      <c r="DK12" s="594"/>
      <c r="DL12" s="594"/>
      <c r="DM12" s="594"/>
      <c r="DN12" s="594"/>
      <c r="DO12" s="594"/>
      <c r="DP12" s="595"/>
      <c r="DQ12" s="602">
        <v>937028</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214038</v>
      </c>
      <c r="S13" s="594"/>
      <c r="T13" s="594"/>
      <c r="U13" s="594"/>
      <c r="V13" s="594"/>
      <c r="W13" s="594"/>
      <c r="X13" s="594"/>
      <c r="Y13" s="595"/>
      <c r="Z13" s="596">
        <v>0.1</v>
      </c>
      <c r="AA13" s="596"/>
      <c r="AB13" s="596"/>
      <c r="AC13" s="596"/>
      <c r="AD13" s="597">
        <v>214038</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32928389</v>
      </c>
      <c r="BH13" s="594"/>
      <c r="BI13" s="594"/>
      <c r="BJ13" s="594"/>
      <c r="BK13" s="594"/>
      <c r="BL13" s="594"/>
      <c r="BM13" s="594"/>
      <c r="BN13" s="595"/>
      <c r="BO13" s="596">
        <v>42.5</v>
      </c>
      <c r="BP13" s="596"/>
      <c r="BQ13" s="596"/>
      <c r="BR13" s="596"/>
      <c r="BS13" s="602" t="s">
        <v>109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15989797</v>
      </c>
      <c r="CS13" s="594"/>
      <c r="CT13" s="594"/>
      <c r="CU13" s="594"/>
      <c r="CV13" s="594"/>
      <c r="CW13" s="594"/>
      <c r="CX13" s="594"/>
      <c r="CY13" s="595"/>
      <c r="CZ13" s="596">
        <v>7.9</v>
      </c>
      <c r="DA13" s="596"/>
      <c r="DB13" s="596"/>
      <c r="DC13" s="596"/>
      <c r="DD13" s="602">
        <v>5978545</v>
      </c>
      <c r="DE13" s="594"/>
      <c r="DF13" s="594"/>
      <c r="DG13" s="594"/>
      <c r="DH13" s="594"/>
      <c r="DI13" s="594"/>
      <c r="DJ13" s="594"/>
      <c r="DK13" s="594"/>
      <c r="DL13" s="594"/>
      <c r="DM13" s="594"/>
      <c r="DN13" s="594"/>
      <c r="DO13" s="594"/>
      <c r="DP13" s="595"/>
      <c r="DQ13" s="602">
        <v>9895276</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295257</v>
      </c>
      <c r="BH14" s="594"/>
      <c r="BI14" s="594"/>
      <c r="BJ14" s="594"/>
      <c r="BK14" s="594"/>
      <c r="BL14" s="594"/>
      <c r="BM14" s="594"/>
      <c r="BN14" s="595"/>
      <c r="BO14" s="596">
        <v>0.4</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4285878</v>
      </c>
      <c r="CS14" s="594"/>
      <c r="CT14" s="594"/>
      <c r="CU14" s="594"/>
      <c r="CV14" s="594"/>
      <c r="CW14" s="594"/>
      <c r="CX14" s="594"/>
      <c r="CY14" s="595"/>
      <c r="CZ14" s="596">
        <v>2.1</v>
      </c>
      <c r="DA14" s="596"/>
      <c r="DB14" s="596"/>
      <c r="DC14" s="596"/>
      <c r="DD14" s="602">
        <v>218359</v>
      </c>
      <c r="DE14" s="594"/>
      <c r="DF14" s="594"/>
      <c r="DG14" s="594"/>
      <c r="DH14" s="594"/>
      <c r="DI14" s="594"/>
      <c r="DJ14" s="594"/>
      <c r="DK14" s="594"/>
      <c r="DL14" s="594"/>
      <c r="DM14" s="594"/>
      <c r="DN14" s="594"/>
      <c r="DO14" s="594"/>
      <c r="DP14" s="595"/>
      <c r="DQ14" s="602">
        <v>4022901</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322442</v>
      </c>
      <c r="S15" s="594"/>
      <c r="T15" s="594"/>
      <c r="U15" s="594"/>
      <c r="V15" s="594"/>
      <c r="W15" s="594"/>
      <c r="X15" s="594"/>
      <c r="Y15" s="595"/>
      <c r="Z15" s="596">
        <v>0.2</v>
      </c>
      <c r="AA15" s="596"/>
      <c r="AB15" s="596"/>
      <c r="AC15" s="596"/>
      <c r="AD15" s="597">
        <v>322442</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3613504</v>
      </c>
      <c r="BH15" s="594"/>
      <c r="BI15" s="594"/>
      <c r="BJ15" s="594"/>
      <c r="BK15" s="594"/>
      <c r="BL15" s="594"/>
      <c r="BM15" s="594"/>
      <c r="BN15" s="595"/>
      <c r="BO15" s="596">
        <v>4.7</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27445614</v>
      </c>
      <c r="CS15" s="594"/>
      <c r="CT15" s="594"/>
      <c r="CU15" s="594"/>
      <c r="CV15" s="594"/>
      <c r="CW15" s="594"/>
      <c r="CX15" s="594"/>
      <c r="CY15" s="595"/>
      <c r="CZ15" s="596">
        <v>13.6</v>
      </c>
      <c r="DA15" s="596"/>
      <c r="DB15" s="596"/>
      <c r="DC15" s="596"/>
      <c r="DD15" s="602">
        <v>15420304</v>
      </c>
      <c r="DE15" s="594"/>
      <c r="DF15" s="594"/>
      <c r="DG15" s="594"/>
      <c r="DH15" s="594"/>
      <c r="DI15" s="594"/>
      <c r="DJ15" s="594"/>
      <c r="DK15" s="594"/>
      <c r="DL15" s="594"/>
      <c r="DM15" s="594"/>
      <c r="DN15" s="594"/>
      <c r="DO15" s="594"/>
      <c r="DP15" s="595"/>
      <c r="DQ15" s="602">
        <v>12585170</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13308657</v>
      </c>
      <c r="S16" s="594"/>
      <c r="T16" s="594"/>
      <c r="U16" s="594"/>
      <c r="V16" s="594"/>
      <c r="W16" s="594"/>
      <c r="X16" s="594"/>
      <c r="Y16" s="595"/>
      <c r="Z16" s="596">
        <v>6.6</v>
      </c>
      <c r="AA16" s="596"/>
      <c r="AB16" s="596"/>
      <c r="AC16" s="596"/>
      <c r="AD16" s="597">
        <v>12817518</v>
      </c>
      <c r="AE16" s="597"/>
      <c r="AF16" s="597"/>
      <c r="AG16" s="597"/>
      <c r="AH16" s="597"/>
      <c r="AI16" s="597"/>
      <c r="AJ16" s="597"/>
      <c r="AK16" s="597"/>
      <c r="AL16" s="598">
        <v>13.4</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13003</v>
      </c>
      <c r="CS16" s="594"/>
      <c r="CT16" s="594"/>
      <c r="CU16" s="594"/>
      <c r="CV16" s="594"/>
      <c r="CW16" s="594"/>
      <c r="CX16" s="594"/>
      <c r="CY16" s="595"/>
      <c r="CZ16" s="596">
        <v>0</v>
      </c>
      <c r="DA16" s="596"/>
      <c r="DB16" s="596"/>
      <c r="DC16" s="596"/>
      <c r="DD16" s="602" t="s">
        <v>109</v>
      </c>
      <c r="DE16" s="594"/>
      <c r="DF16" s="594"/>
      <c r="DG16" s="594"/>
      <c r="DH16" s="594"/>
      <c r="DI16" s="594"/>
      <c r="DJ16" s="594"/>
      <c r="DK16" s="594"/>
      <c r="DL16" s="594"/>
      <c r="DM16" s="594"/>
      <c r="DN16" s="594"/>
      <c r="DO16" s="594"/>
      <c r="DP16" s="595"/>
      <c r="DQ16" s="602">
        <v>2715</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12817518</v>
      </c>
      <c r="S17" s="594"/>
      <c r="T17" s="594"/>
      <c r="U17" s="594"/>
      <c r="V17" s="594"/>
      <c r="W17" s="594"/>
      <c r="X17" s="594"/>
      <c r="Y17" s="595"/>
      <c r="Z17" s="596">
        <v>6.3</v>
      </c>
      <c r="AA17" s="596"/>
      <c r="AB17" s="596"/>
      <c r="AC17" s="596"/>
      <c r="AD17" s="597">
        <v>12817518</v>
      </c>
      <c r="AE17" s="597"/>
      <c r="AF17" s="597"/>
      <c r="AG17" s="597"/>
      <c r="AH17" s="597"/>
      <c r="AI17" s="597"/>
      <c r="AJ17" s="597"/>
      <c r="AK17" s="597"/>
      <c r="AL17" s="598">
        <v>13.4</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26607546</v>
      </c>
      <c r="CS17" s="594"/>
      <c r="CT17" s="594"/>
      <c r="CU17" s="594"/>
      <c r="CV17" s="594"/>
      <c r="CW17" s="594"/>
      <c r="CX17" s="594"/>
      <c r="CY17" s="595"/>
      <c r="CZ17" s="596">
        <v>13.2</v>
      </c>
      <c r="DA17" s="596"/>
      <c r="DB17" s="596"/>
      <c r="DC17" s="596"/>
      <c r="DD17" s="602" t="s">
        <v>109</v>
      </c>
      <c r="DE17" s="594"/>
      <c r="DF17" s="594"/>
      <c r="DG17" s="594"/>
      <c r="DH17" s="594"/>
      <c r="DI17" s="594"/>
      <c r="DJ17" s="594"/>
      <c r="DK17" s="594"/>
      <c r="DL17" s="594"/>
      <c r="DM17" s="594"/>
      <c r="DN17" s="594"/>
      <c r="DO17" s="594"/>
      <c r="DP17" s="595"/>
      <c r="DQ17" s="602">
        <v>24690931</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491136</v>
      </c>
      <c r="S18" s="594"/>
      <c r="T18" s="594"/>
      <c r="U18" s="594"/>
      <c r="V18" s="594"/>
      <c r="W18" s="594"/>
      <c r="X18" s="594"/>
      <c r="Y18" s="595"/>
      <c r="Z18" s="596">
        <v>0.2</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2152288</v>
      </c>
      <c r="CS18" s="594"/>
      <c r="CT18" s="594"/>
      <c r="CU18" s="594"/>
      <c r="CV18" s="594"/>
      <c r="CW18" s="594"/>
      <c r="CX18" s="594"/>
      <c r="CY18" s="595"/>
      <c r="CZ18" s="596">
        <v>1.1000000000000001</v>
      </c>
      <c r="DA18" s="596"/>
      <c r="DB18" s="596"/>
      <c r="DC18" s="596"/>
      <c r="DD18" s="602" t="s">
        <v>109</v>
      </c>
      <c r="DE18" s="594"/>
      <c r="DF18" s="594"/>
      <c r="DG18" s="594"/>
      <c r="DH18" s="594"/>
      <c r="DI18" s="594"/>
      <c r="DJ18" s="594"/>
      <c r="DK18" s="594"/>
      <c r="DL18" s="594"/>
      <c r="DM18" s="594"/>
      <c r="DN18" s="594"/>
      <c r="DO18" s="594"/>
      <c r="DP18" s="595"/>
      <c r="DQ18" s="602">
        <v>2152288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3</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10280729</v>
      </c>
      <c r="BH19" s="594"/>
      <c r="BI19" s="594"/>
      <c r="BJ19" s="594"/>
      <c r="BK19" s="594"/>
      <c r="BL19" s="594"/>
      <c r="BM19" s="594"/>
      <c r="BN19" s="595"/>
      <c r="BO19" s="596">
        <v>13.3</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101465766</v>
      </c>
      <c r="S20" s="594"/>
      <c r="T20" s="594"/>
      <c r="U20" s="594"/>
      <c r="V20" s="594"/>
      <c r="W20" s="594"/>
      <c r="X20" s="594"/>
      <c r="Y20" s="595"/>
      <c r="Z20" s="596">
        <v>50.1</v>
      </c>
      <c r="AA20" s="596"/>
      <c r="AB20" s="596"/>
      <c r="AC20" s="596"/>
      <c r="AD20" s="597">
        <v>94028530</v>
      </c>
      <c r="AE20" s="597"/>
      <c r="AF20" s="597"/>
      <c r="AG20" s="597"/>
      <c r="AH20" s="597"/>
      <c r="AI20" s="597"/>
      <c r="AJ20" s="597"/>
      <c r="AK20" s="597"/>
      <c r="AL20" s="598">
        <v>98.3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10280729</v>
      </c>
      <c r="BH20" s="594"/>
      <c r="BI20" s="594"/>
      <c r="BJ20" s="594"/>
      <c r="BK20" s="594"/>
      <c r="BL20" s="594"/>
      <c r="BM20" s="594"/>
      <c r="BN20" s="595"/>
      <c r="BO20" s="596">
        <v>13.3</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202072289</v>
      </c>
      <c r="CS20" s="594"/>
      <c r="CT20" s="594"/>
      <c r="CU20" s="594"/>
      <c r="CV20" s="594"/>
      <c r="CW20" s="594"/>
      <c r="CX20" s="594"/>
      <c r="CY20" s="595"/>
      <c r="CZ20" s="596">
        <v>100</v>
      </c>
      <c r="DA20" s="596"/>
      <c r="DB20" s="596"/>
      <c r="DC20" s="596"/>
      <c r="DD20" s="602">
        <v>25691465</v>
      </c>
      <c r="DE20" s="594"/>
      <c r="DF20" s="594"/>
      <c r="DG20" s="594"/>
      <c r="DH20" s="594"/>
      <c r="DI20" s="594"/>
      <c r="DJ20" s="594"/>
      <c r="DK20" s="594"/>
      <c r="DL20" s="594"/>
      <c r="DM20" s="594"/>
      <c r="DN20" s="594"/>
      <c r="DO20" s="594"/>
      <c r="DP20" s="595"/>
      <c r="DQ20" s="602">
        <v>116586052</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72602</v>
      </c>
      <c r="S21" s="594"/>
      <c r="T21" s="594"/>
      <c r="U21" s="594"/>
      <c r="V21" s="594"/>
      <c r="W21" s="594"/>
      <c r="X21" s="594"/>
      <c r="Y21" s="595"/>
      <c r="Z21" s="596">
        <v>0</v>
      </c>
      <c r="AA21" s="596"/>
      <c r="AB21" s="596"/>
      <c r="AC21" s="596"/>
      <c r="AD21" s="597">
        <v>72602</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19391</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1610460</v>
      </c>
      <c r="S22" s="594"/>
      <c r="T22" s="594"/>
      <c r="U22" s="594"/>
      <c r="V22" s="594"/>
      <c r="W22" s="594"/>
      <c r="X22" s="594"/>
      <c r="Y22" s="595"/>
      <c r="Z22" s="596">
        <v>0.8</v>
      </c>
      <c r="AA22" s="596"/>
      <c r="AB22" s="596"/>
      <c r="AC22" s="596"/>
      <c r="AD22" s="597" t="s">
        <v>109</v>
      </c>
      <c r="AE22" s="597"/>
      <c r="AF22" s="597"/>
      <c r="AG22" s="597"/>
      <c r="AH22" s="597"/>
      <c r="AI22" s="597"/>
      <c r="AJ22" s="597"/>
      <c r="AK22" s="597"/>
      <c r="AL22" s="598" t="s">
        <v>109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v>3315241</v>
      </c>
      <c r="BH22" s="594"/>
      <c r="BI22" s="594"/>
      <c r="BJ22" s="594"/>
      <c r="BK22" s="594"/>
      <c r="BL22" s="594"/>
      <c r="BM22" s="594"/>
      <c r="BN22" s="595"/>
      <c r="BO22" s="596">
        <v>4.3</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6309364</v>
      </c>
      <c r="S23" s="594"/>
      <c r="T23" s="594"/>
      <c r="U23" s="594"/>
      <c r="V23" s="594"/>
      <c r="W23" s="594"/>
      <c r="X23" s="594"/>
      <c r="Y23" s="595"/>
      <c r="Z23" s="596">
        <v>3.1</v>
      </c>
      <c r="AA23" s="596"/>
      <c r="AB23" s="596"/>
      <c r="AC23" s="596"/>
      <c r="AD23" s="597">
        <v>1194725</v>
      </c>
      <c r="AE23" s="597"/>
      <c r="AF23" s="597"/>
      <c r="AG23" s="597"/>
      <c r="AH23" s="597"/>
      <c r="AI23" s="597"/>
      <c r="AJ23" s="597"/>
      <c r="AK23" s="597"/>
      <c r="AL23" s="598">
        <v>1.2</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6946097</v>
      </c>
      <c r="BH23" s="594"/>
      <c r="BI23" s="594"/>
      <c r="BJ23" s="594"/>
      <c r="BK23" s="594"/>
      <c r="BL23" s="594"/>
      <c r="BM23" s="594"/>
      <c r="BN23" s="595"/>
      <c r="BO23" s="596">
        <v>9</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393103</v>
      </c>
      <c r="S24" s="594"/>
      <c r="T24" s="594"/>
      <c r="U24" s="594"/>
      <c r="V24" s="594"/>
      <c r="W24" s="594"/>
      <c r="X24" s="594"/>
      <c r="Y24" s="595"/>
      <c r="Z24" s="596">
        <v>0.2</v>
      </c>
      <c r="AA24" s="596"/>
      <c r="AB24" s="596"/>
      <c r="AC24" s="596"/>
      <c r="AD24" s="597">
        <v>4608</v>
      </c>
      <c r="AE24" s="597"/>
      <c r="AF24" s="597"/>
      <c r="AG24" s="597"/>
      <c r="AH24" s="597"/>
      <c r="AI24" s="597"/>
      <c r="AJ24" s="597"/>
      <c r="AK24" s="597"/>
      <c r="AL24" s="598">
        <v>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124776568</v>
      </c>
      <c r="CS24" s="583"/>
      <c r="CT24" s="583"/>
      <c r="CU24" s="583"/>
      <c r="CV24" s="583"/>
      <c r="CW24" s="583"/>
      <c r="CX24" s="583"/>
      <c r="CY24" s="584"/>
      <c r="CZ24" s="620">
        <v>61.7</v>
      </c>
      <c r="DA24" s="621"/>
      <c r="DB24" s="621"/>
      <c r="DC24" s="622"/>
      <c r="DD24" s="619">
        <v>68569016</v>
      </c>
      <c r="DE24" s="583"/>
      <c r="DF24" s="583"/>
      <c r="DG24" s="583"/>
      <c r="DH24" s="583"/>
      <c r="DI24" s="583"/>
      <c r="DJ24" s="583"/>
      <c r="DK24" s="584"/>
      <c r="DL24" s="619">
        <v>67187137</v>
      </c>
      <c r="DM24" s="583"/>
      <c r="DN24" s="583"/>
      <c r="DO24" s="583"/>
      <c r="DP24" s="583"/>
      <c r="DQ24" s="583"/>
      <c r="DR24" s="583"/>
      <c r="DS24" s="583"/>
      <c r="DT24" s="583"/>
      <c r="DU24" s="583"/>
      <c r="DV24" s="584"/>
      <c r="DW24" s="587">
        <v>64.3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47386233</v>
      </c>
      <c r="S25" s="594"/>
      <c r="T25" s="594"/>
      <c r="U25" s="594"/>
      <c r="V25" s="594"/>
      <c r="W25" s="594"/>
      <c r="X25" s="594"/>
      <c r="Y25" s="595"/>
      <c r="Z25" s="596">
        <v>23.4</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27404716</v>
      </c>
      <c r="CS25" s="625"/>
      <c r="CT25" s="625"/>
      <c r="CU25" s="625"/>
      <c r="CV25" s="625"/>
      <c r="CW25" s="625"/>
      <c r="CX25" s="625"/>
      <c r="CY25" s="626"/>
      <c r="CZ25" s="627">
        <v>13.6</v>
      </c>
      <c r="DA25" s="628"/>
      <c r="DB25" s="628"/>
      <c r="DC25" s="629"/>
      <c r="DD25" s="602">
        <v>24121150</v>
      </c>
      <c r="DE25" s="625"/>
      <c r="DF25" s="625"/>
      <c r="DG25" s="625"/>
      <c r="DH25" s="625"/>
      <c r="DI25" s="625"/>
      <c r="DJ25" s="625"/>
      <c r="DK25" s="626"/>
      <c r="DL25" s="602">
        <v>23844822</v>
      </c>
      <c r="DM25" s="625"/>
      <c r="DN25" s="625"/>
      <c r="DO25" s="625"/>
      <c r="DP25" s="625"/>
      <c r="DQ25" s="625"/>
      <c r="DR25" s="625"/>
      <c r="DS25" s="625"/>
      <c r="DT25" s="625"/>
      <c r="DU25" s="625"/>
      <c r="DV25" s="626"/>
      <c r="DW25" s="598">
        <v>22.8</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17746162</v>
      </c>
      <c r="CS26" s="594"/>
      <c r="CT26" s="594"/>
      <c r="CU26" s="594"/>
      <c r="CV26" s="594"/>
      <c r="CW26" s="594"/>
      <c r="CX26" s="594"/>
      <c r="CY26" s="595"/>
      <c r="CZ26" s="627">
        <v>8.8000000000000007</v>
      </c>
      <c r="DA26" s="628"/>
      <c r="DB26" s="628"/>
      <c r="DC26" s="629"/>
      <c r="DD26" s="602">
        <v>14567326</v>
      </c>
      <c r="DE26" s="594"/>
      <c r="DF26" s="594"/>
      <c r="DG26" s="594"/>
      <c r="DH26" s="594"/>
      <c r="DI26" s="594"/>
      <c r="DJ26" s="594"/>
      <c r="DK26" s="595"/>
      <c r="DL26" s="602" t="s">
        <v>276</v>
      </c>
      <c r="DM26" s="594"/>
      <c r="DN26" s="594"/>
      <c r="DO26" s="594"/>
      <c r="DP26" s="594"/>
      <c r="DQ26" s="594"/>
      <c r="DR26" s="594"/>
      <c r="DS26" s="594"/>
      <c r="DT26" s="594"/>
      <c r="DU26" s="594"/>
      <c r="DV26" s="595"/>
      <c r="DW26" s="598" t="s">
        <v>276</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11669253</v>
      </c>
      <c r="S27" s="594"/>
      <c r="T27" s="594"/>
      <c r="U27" s="594"/>
      <c r="V27" s="594"/>
      <c r="W27" s="594"/>
      <c r="X27" s="594"/>
      <c r="Y27" s="595"/>
      <c r="Z27" s="596">
        <v>5.8</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77459503</v>
      </c>
      <c r="BH27" s="594"/>
      <c r="BI27" s="594"/>
      <c r="BJ27" s="594"/>
      <c r="BK27" s="594"/>
      <c r="BL27" s="594"/>
      <c r="BM27" s="594"/>
      <c r="BN27" s="595"/>
      <c r="BO27" s="596">
        <v>100</v>
      </c>
      <c r="BP27" s="596"/>
      <c r="BQ27" s="596"/>
      <c r="BR27" s="596"/>
      <c r="BS27" s="602">
        <v>1177038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70765132</v>
      </c>
      <c r="CS27" s="625"/>
      <c r="CT27" s="625"/>
      <c r="CU27" s="625"/>
      <c r="CV27" s="625"/>
      <c r="CW27" s="625"/>
      <c r="CX27" s="625"/>
      <c r="CY27" s="626"/>
      <c r="CZ27" s="627">
        <v>35</v>
      </c>
      <c r="DA27" s="628"/>
      <c r="DB27" s="628"/>
      <c r="DC27" s="629"/>
      <c r="DD27" s="602">
        <v>19757761</v>
      </c>
      <c r="DE27" s="625"/>
      <c r="DF27" s="625"/>
      <c r="DG27" s="625"/>
      <c r="DH27" s="625"/>
      <c r="DI27" s="625"/>
      <c r="DJ27" s="625"/>
      <c r="DK27" s="626"/>
      <c r="DL27" s="602">
        <v>19690422</v>
      </c>
      <c r="DM27" s="625"/>
      <c r="DN27" s="625"/>
      <c r="DO27" s="625"/>
      <c r="DP27" s="625"/>
      <c r="DQ27" s="625"/>
      <c r="DR27" s="625"/>
      <c r="DS27" s="625"/>
      <c r="DT27" s="625"/>
      <c r="DU27" s="625"/>
      <c r="DV27" s="626"/>
      <c r="DW27" s="598">
        <v>18.8</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2070615</v>
      </c>
      <c r="S28" s="594"/>
      <c r="T28" s="594"/>
      <c r="U28" s="594"/>
      <c r="V28" s="594"/>
      <c r="W28" s="594"/>
      <c r="X28" s="594"/>
      <c r="Y28" s="595"/>
      <c r="Z28" s="596">
        <v>1</v>
      </c>
      <c r="AA28" s="596"/>
      <c r="AB28" s="596"/>
      <c r="AC28" s="596"/>
      <c r="AD28" s="597">
        <v>376249</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26606720</v>
      </c>
      <c r="CS28" s="594"/>
      <c r="CT28" s="594"/>
      <c r="CU28" s="594"/>
      <c r="CV28" s="594"/>
      <c r="CW28" s="594"/>
      <c r="CX28" s="594"/>
      <c r="CY28" s="595"/>
      <c r="CZ28" s="627">
        <v>13.2</v>
      </c>
      <c r="DA28" s="628"/>
      <c r="DB28" s="628"/>
      <c r="DC28" s="629"/>
      <c r="DD28" s="602">
        <v>24690105</v>
      </c>
      <c r="DE28" s="594"/>
      <c r="DF28" s="594"/>
      <c r="DG28" s="594"/>
      <c r="DH28" s="594"/>
      <c r="DI28" s="594"/>
      <c r="DJ28" s="594"/>
      <c r="DK28" s="595"/>
      <c r="DL28" s="602">
        <v>23651893</v>
      </c>
      <c r="DM28" s="594"/>
      <c r="DN28" s="594"/>
      <c r="DO28" s="594"/>
      <c r="DP28" s="594"/>
      <c r="DQ28" s="594"/>
      <c r="DR28" s="594"/>
      <c r="DS28" s="594"/>
      <c r="DT28" s="594"/>
      <c r="DU28" s="594"/>
      <c r="DV28" s="595"/>
      <c r="DW28" s="598">
        <v>22.6</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105444</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26606065</v>
      </c>
      <c r="CS29" s="625"/>
      <c r="CT29" s="625"/>
      <c r="CU29" s="625"/>
      <c r="CV29" s="625"/>
      <c r="CW29" s="625"/>
      <c r="CX29" s="625"/>
      <c r="CY29" s="626"/>
      <c r="CZ29" s="627">
        <v>13.2</v>
      </c>
      <c r="DA29" s="628"/>
      <c r="DB29" s="628"/>
      <c r="DC29" s="629"/>
      <c r="DD29" s="602">
        <v>24689450</v>
      </c>
      <c r="DE29" s="625"/>
      <c r="DF29" s="625"/>
      <c r="DG29" s="625"/>
      <c r="DH29" s="625"/>
      <c r="DI29" s="625"/>
      <c r="DJ29" s="625"/>
      <c r="DK29" s="626"/>
      <c r="DL29" s="602">
        <v>23651238</v>
      </c>
      <c r="DM29" s="625"/>
      <c r="DN29" s="625"/>
      <c r="DO29" s="625"/>
      <c r="DP29" s="625"/>
      <c r="DQ29" s="625"/>
      <c r="DR29" s="625"/>
      <c r="DS29" s="625"/>
      <c r="DT29" s="625"/>
      <c r="DU29" s="625"/>
      <c r="DV29" s="626"/>
      <c r="DW29" s="598">
        <v>22.6</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922206</v>
      </c>
      <c r="S30" s="594"/>
      <c r="T30" s="594"/>
      <c r="U30" s="594"/>
      <c r="V30" s="594"/>
      <c r="W30" s="594"/>
      <c r="X30" s="594"/>
      <c r="Y30" s="595"/>
      <c r="Z30" s="596">
        <v>0.5</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98.6</v>
      </c>
      <c r="BH30" s="652"/>
      <c r="BI30" s="652"/>
      <c r="BJ30" s="652"/>
      <c r="BK30" s="652"/>
      <c r="BL30" s="652"/>
      <c r="BM30" s="588">
        <v>94.2</v>
      </c>
      <c r="BN30" s="652"/>
      <c r="BO30" s="652"/>
      <c r="BP30" s="652"/>
      <c r="BQ30" s="653"/>
      <c r="BR30" s="651">
        <v>98.4</v>
      </c>
      <c r="BS30" s="652"/>
      <c r="BT30" s="652"/>
      <c r="BU30" s="652"/>
      <c r="BV30" s="652"/>
      <c r="BW30" s="652"/>
      <c r="BX30" s="588">
        <v>93.4</v>
      </c>
      <c r="BY30" s="652"/>
      <c r="BZ30" s="652"/>
      <c r="CA30" s="652"/>
      <c r="CB30" s="653"/>
      <c r="CD30" s="656"/>
      <c r="CE30" s="657"/>
      <c r="CF30" s="607" t="s">
        <v>290</v>
      </c>
      <c r="CG30" s="608"/>
      <c r="CH30" s="608"/>
      <c r="CI30" s="608"/>
      <c r="CJ30" s="608"/>
      <c r="CK30" s="608"/>
      <c r="CL30" s="608"/>
      <c r="CM30" s="608"/>
      <c r="CN30" s="608"/>
      <c r="CO30" s="608"/>
      <c r="CP30" s="608"/>
      <c r="CQ30" s="609"/>
      <c r="CR30" s="593">
        <v>23674430</v>
      </c>
      <c r="CS30" s="594"/>
      <c r="CT30" s="594"/>
      <c r="CU30" s="594"/>
      <c r="CV30" s="594"/>
      <c r="CW30" s="594"/>
      <c r="CX30" s="594"/>
      <c r="CY30" s="595"/>
      <c r="CZ30" s="627">
        <v>11.7</v>
      </c>
      <c r="DA30" s="628"/>
      <c r="DB30" s="628"/>
      <c r="DC30" s="629"/>
      <c r="DD30" s="602">
        <v>21758898</v>
      </c>
      <c r="DE30" s="594"/>
      <c r="DF30" s="594"/>
      <c r="DG30" s="594"/>
      <c r="DH30" s="594"/>
      <c r="DI30" s="594"/>
      <c r="DJ30" s="594"/>
      <c r="DK30" s="595"/>
      <c r="DL30" s="602">
        <v>20720727</v>
      </c>
      <c r="DM30" s="594"/>
      <c r="DN30" s="594"/>
      <c r="DO30" s="594"/>
      <c r="DP30" s="594"/>
      <c r="DQ30" s="594"/>
      <c r="DR30" s="594"/>
      <c r="DS30" s="594"/>
      <c r="DT30" s="594"/>
      <c r="DU30" s="594"/>
      <c r="DV30" s="595"/>
      <c r="DW30" s="598">
        <v>19.8</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501334</v>
      </c>
      <c r="S31" s="594"/>
      <c r="T31" s="594"/>
      <c r="U31" s="594"/>
      <c r="V31" s="594"/>
      <c r="W31" s="594"/>
      <c r="X31" s="594"/>
      <c r="Y31" s="595"/>
      <c r="Z31" s="596">
        <v>0.2</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98.1</v>
      </c>
      <c r="BH31" s="625"/>
      <c r="BI31" s="625"/>
      <c r="BJ31" s="625"/>
      <c r="BK31" s="625"/>
      <c r="BL31" s="625"/>
      <c r="BM31" s="599">
        <v>92.6</v>
      </c>
      <c r="BN31" s="649"/>
      <c r="BO31" s="649"/>
      <c r="BP31" s="649"/>
      <c r="BQ31" s="650"/>
      <c r="BR31" s="648">
        <v>97.9</v>
      </c>
      <c r="BS31" s="625"/>
      <c r="BT31" s="625"/>
      <c r="BU31" s="625"/>
      <c r="BV31" s="625"/>
      <c r="BW31" s="625"/>
      <c r="BX31" s="599">
        <v>91.9</v>
      </c>
      <c r="BY31" s="649"/>
      <c r="BZ31" s="649"/>
      <c r="CA31" s="649"/>
      <c r="CB31" s="650"/>
      <c r="CD31" s="656"/>
      <c r="CE31" s="657"/>
      <c r="CF31" s="607" t="s">
        <v>294</v>
      </c>
      <c r="CG31" s="608"/>
      <c r="CH31" s="608"/>
      <c r="CI31" s="608"/>
      <c r="CJ31" s="608"/>
      <c r="CK31" s="608"/>
      <c r="CL31" s="608"/>
      <c r="CM31" s="608"/>
      <c r="CN31" s="608"/>
      <c r="CO31" s="608"/>
      <c r="CP31" s="608"/>
      <c r="CQ31" s="609"/>
      <c r="CR31" s="593">
        <v>2931635</v>
      </c>
      <c r="CS31" s="625"/>
      <c r="CT31" s="625"/>
      <c r="CU31" s="625"/>
      <c r="CV31" s="625"/>
      <c r="CW31" s="625"/>
      <c r="CX31" s="625"/>
      <c r="CY31" s="626"/>
      <c r="CZ31" s="627">
        <v>1.5</v>
      </c>
      <c r="DA31" s="628"/>
      <c r="DB31" s="628"/>
      <c r="DC31" s="629"/>
      <c r="DD31" s="602">
        <v>2930552</v>
      </c>
      <c r="DE31" s="625"/>
      <c r="DF31" s="625"/>
      <c r="DG31" s="625"/>
      <c r="DH31" s="625"/>
      <c r="DI31" s="625"/>
      <c r="DJ31" s="625"/>
      <c r="DK31" s="626"/>
      <c r="DL31" s="602">
        <v>2930511</v>
      </c>
      <c r="DM31" s="625"/>
      <c r="DN31" s="625"/>
      <c r="DO31" s="625"/>
      <c r="DP31" s="625"/>
      <c r="DQ31" s="625"/>
      <c r="DR31" s="625"/>
      <c r="DS31" s="625"/>
      <c r="DT31" s="625"/>
      <c r="DU31" s="625"/>
      <c r="DV31" s="626"/>
      <c r="DW31" s="598">
        <v>2.8</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7146045</v>
      </c>
      <c r="S32" s="594"/>
      <c r="T32" s="594"/>
      <c r="U32" s="594"/>
      <c r="V32" s="594"/>
      <c r="W32" s="594"/>
      <c r="X32" s="594"/>
      <c r="Y32" s="595"/>
      <c r="Z32" s="596">
        <v>3.5</v>
      </c>
      <c r="AA32" s="596"/>
      <c r="AB32" s="596"/>
      <c r="AC32" s="596"/>
      <c r="AD32" s="597">
        <v>24345</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98.8</v>
      </c>
      <c r="BH32" s="661"/>
      <c r="BI32" s="661"/>
      <c r="BJ32" s="661"/>
      <c r="BK32" s="661"/>
      <c r="BL32" s="661"/>
      <c r="BM32" s="662">
        <v>94.7</v>
      </c>
      <c r="BN32" s="661"/>
      <c r="BO32" s="661"/>
      <c r="BP32" s="661"/>
      <c r="BQ32" s="663"/>
      <c r="BR32" s="660">
        <v>98.6</v>
      </c>
      <c r="BS32" s="661"/>
      <c r="BT32" s="661"/>
      <c r="BU32" s="661"/>
      <c r="BV32" s="661"/>
      <c r="BW32" s="661"/>
      <c r="BX32" s="662">
        <v>93.7</v>
      </c>
      <c r="BY32" s="661"/>
      <c r="BZ32" s="661"/>
      <c r="CA32" s="661"/>
      <c r="CB32" s="663"/>
      <c r="CD32" s="658"/>
      <c r="CE32" s="659"/>
      <c r="CF32" s="607" t="s">
        <v>297</v>
      </c>
      <c r="CG32" s="608"/>
      <c r="CH32" s="608"/>
      <c r="CI32" s="608"/>
      <c r="CJ32" s="608"/>
      <c r="CK32" s="608"/>
      <c r="CL32" s="608"/>
      <c r="CM32" s="608"/>
      <c r="CN32" s="608"/>
      <c r="CO32" s="608"/>
      <c r="CP32" s="608"/>
      <c r="CQ32" s="609"/>
      <c r="CR32" s="593">
        <v>655</v>
      </c>
      <c r="CS32" s="594"/>
      <c r="CT32" s="594"/>
      <c r="CU32" s="594"/>
      <c r="CV32" s="594"/>
      <c r="CW32" s="594"/>
      <c r="CX32" s="594"/>
      <c r="CY32" s="595"/>
      <c r="CZ32" s="627">
        <v>0</v>
      </c>
      <c r="DA32" s="628"/>
      <c r="DB32" s="628"/>
      <c r="DC32" s="629"/>
      <c r="DD32" s="602">
        <v>655</v>
      </c>
      <c r="DE32" s="594"/>
      <c r="DF32" s="594"/>
      <c r="DG32" s="594"/>
      <c r="DH32" s="594"/>
      <c r="DI32" s="594"/>
      <c r="DJ32" s="594"/>
      <c r="DK32" s="595"/>
      <c r="DL32" s="602">
        <v>655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22956016</v>
      </c>
      <c r="S33" s="594"/>
      <c r="T33" s="594"/>
      <c r="U33" s="594"/>
      <c r="V33" s="594"/>
      <c r="W33" s="594"/>
      <c r="X33" s="594"/>
      <c r="Y33" s="595"/>
      <c r="Z33" s="596">
        <v>11.3</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51591253</v>
      </c>
      <c r="CS33" s="625"/>
      <c r="CT33" s="625"/>
      <c r="CU33" s="625"/>
      <c r="CV33" s="625"/>
      <c r="CW33" s="625"/>
      <c r="CX33" s="625"/>
      <c r="CY33" s="626"/>
      <c r="CZ33" s="627">
        <v>25.5</v>
      </c>
      <c r="DA33" s="628"/>
      <c r="DB33" s="628"/>
      <c r="DC33" s="629"/>
      <c r="DD33" s="602">
        <v>42096312</v>
      </c>
      <c r="DE33" s="625"/>
      <c r="DF33" s="625"/>
      <c r="DG33" s="625"/>
      <c r="DH33" s="625"/>
      <c r="DI33" s="625"/>
      <c r="DJ33" s="625"/>
      <c r="DK33" s="626"/>
      <c r="DL33" s="602">
        <v>32556057</v>
      </c>
      <c r="DM33" s="625"/>
      <c r="DN33" s="625"/>
      <c r="DO33" s="625"/>
      <c r="DP33" s="625"/>
      <c r="DQ33" s="625"/>
      <c r="DR33" s="625"/>
      <c r="DS33" s="625"/>
      <c r="DT33" s="625"/>
      <c r="DU33" s="625"/>
      <c r="DV33" s="626"/>
      <c r="DW33" s="598">
        <v>31.1</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18484960</v>
      </c>
      <c r="CS34" s="594"/>
      <c r="CT34" s="594"/>
      <c r="CU34" s="594"/>
      <c r="CV34" s="594"/>
      <c r="CW34" s="594"/>
      <c r="CX34" s="594"/>
      <c r="CY34" s="595"/>
      <c r="CZ34" s="627">
        <v>9.1</v>
      </c>
      <c r="DA34" s="628"/>
      <c r="DB34" s="628"/>
      <c r="DC34" s="629"/>
      <c r="DD34" s="602">
        <v>14801208</v>
      </c>
      <c r="DE34" s="594"/>
      <c r="DF34" s="594"/>
      <c r="DG34" s="594"/>
      <c r="DH34" s="594"/>
      <c r="DI34" s="594"/>
      <c r="DJ34" s="594"/>
      <c r="DK34" s="595"/>
      <c r="DL34" s="602">
        <v>12683939</v>
      </c>
      <c r="DM34" s="594"/>
      <c r="DN34" s="594"/>
      <c r="DO34" s="594"/>
      <c r="DP34" s="594"/>
      <c r="DQ34" s="594"/>
      <c r="DR34" s="594"/>
      <c r="DS34" s="594"/>
      <c r="DT34" s="594"/>
      <c r="DU34" s="594"/>
      <c r="DV34" s="595"/>
      <c r="DW34" s="598">
        <v>12.1</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8848816</v>
      </c>
      <c r="S35" s="594"/>
      <c r="T35" s="594"/>
      <c r="U35" s="594"/>
      <c r="V35" s="594"/>
      <c r="W35" s="594"/>
      <c r="X35" s="594"/>
      <c r="Y35" s="595"/>
      <c r="Z35" s="596">
        <v>4.4000000000000004</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24551599</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1383143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1075946</v>
      </c>
      <c r="CS35" s="625"/>
      <c r="CT35" s="625"/>
      <c r="CU35" s="625"/>
      <c r="CV35" s="625"/>
      <c r="CW35" s="625"/>
      <c r="CX35" s="625"/>
      <c r="CY35" s="626"/>
      <c r="CZ35" s="627">
        <v>0.5</v>
      </c>
      <c r="DA35" s="628"/>
      <c r="DB35" s="628"/>
      <c r="DC35" s="629"/>
      <c r="DD35" s="602">
        <v>1075898</v>
      </c>
      <c r="DE35" s="625"/>
      <c r="DF35" s="625"/>
      <c r="DG35" s="625"/>
      <c r="DH35" s="625"/>
      <c r="DI35" s="625"/>
      <c r="DJ35" s="625"/>
      <c r="DK35" s="626"/>
      <c r="DL35" s="602">
        <v>1075898</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202608441</v>
      </c>
      <c r="S36" s="666"/>
      <c r="T36" s="666"/>
      <c r="U36" s="666"/>
      <c r="V36" s="666"/>
      <c r="W36" s="666"/>
      <c r="X36" s="666"/>
      <c r="Y36" s="667"/>
      <c r="Z36" s="668">
        <v>100</v>
      </c>
      <c r="AA36" s="668"/>
      <c r="AB36" s="668"/>
      <c r="AC36" s="668"/>
      <c r="AD36" s="669">
        <v>95701059</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4778440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-3171854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12077922</v>
      </c>
      <c r="CS36" s="594"/>
      <c r="CT36" s="594"/>
      <c r="CU36" s="594"/>
      <c r="CV36" s="594"/>
      <c r="CW36" s="594"/>
      <c r="CX36" s="594"/>
      <c r="CY36" s="595"/>
      <c r="CZ36" s="627">
        <v>6</v>
      </c>
      <c r="DA36" s="628"/>
      <c r="DB36" s="628"/>
      <c r="DC36" s="629"/>
      <c r="DD36" s="602">
        <v>11311566</v>
      </c>
      <c r="DE36" s="594"/>
      <c r="DF36" s="594"/>
      <c r="DG36" s="594"/>
      <c r="DH36" s="594"/>
      <c r="DI36" s="594"/>
      <c r="DJ36" s="594"/>
      <c r="DK36" s="595"/>
      <c r="DL36" s="602">
        <v>6979083</v>
      </c>
      <c r="DM36" s="594"/>
      <c r="DN36" s="594"/>
      <c r="DO36" s="594"/>
      <c r="DP36" s="594"/>
      <c r="DQ36" s="594"/>
      <c r="DR36" s="594"/>
      <c r="DS36" s="594"/>
      <c r="DT36" s="594"/>
      <c r="DU36" s="594"/>
      <c r="DV36" s="595"/>
      <c r="DW36" s="598">
        <v>6.7</v>
      </c>
      <c r="DX36" s="623"/>
      <c r="DY36" s="623"/>
      <c r="DZ36" s="623"/>
      <c r="EA36" s="623"/>
      <c r="EB36" s="623"/>
      <c r="EC36" s="624"/>
    </row>
    <row r="37" spans="2:133" ht="11.25" customHeight="1">
      <c r="AQ37" s="672" t="s">
        <v>312</v>
      </c>
      <c r="AR37" s="673"/>
      <c r="AS37" s="673"/>
      <c r="AT37" s="673"/>
      <c r="AU37" s="673"/>
      <c r="AV37" s="673"/>
      <c r="AW37" s="673"/>
      <c r="AX37" s="673"/>
      <c r="AY37" s="674"/>
      <c r="AZ37" s="593">
        <v>2152288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73995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39550</v>
      </c>
      <c r="CS37" s="625"/>
      <c r="CT37" s="625"/>
      <c r="CU37" s="625"/>
      <c r="CV37" s="625"/>
      <c r="CW37" s="625"/>
      <c r="CX37" s="625"/>
      <c r="CY37" s="626"/>
      <c r="CZ37" s="627">
        <v>0</v>
      </c>
      <c r="DA37" s="628"/>
      <c r="DB37" s="628"/>
      <c r="DC37" s="629"/>
      <c r="DD37" s="602">
        <v>39550</v>
      </c>
      <c r="DE37" s="625"/>
      <c r="DF37" s="625"/>
      <c r="DG37" s="625"/>
      <c r="DH37" s="625"/>
      <c r="DI37" s="625"/>
      <c r="DJ37" s="625"/>
      <c r="DK37" s="626"/>
      <c r="DL37" s="602">
        <v>39550</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315</v>
      </c>
      <c r="AR38" s="673"/>
      <c r="AS38" s="673"/>
      <c r="AT38" s="673"/>
      <c r="AU38" s="673"/>
      <c r="AV38" s="673"/>
      <c r="AW38" s="673"/>
      <c r="AX38" s="673"/>
      <c r="AY38" s="674"/>
      <c r="AZ38" s="593">
        <v>130000</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116745</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17492329</v>
      </c>
      <c r="CS38" s="594"/>
      <c r="CT38" s="594"/>
      <c r="CU38" s="594"/>
      <c r="CV38" s="594"/>
      <c r="CW38" s="594"/>
      <c r="CX38" s="594"/>
      <c r="CY38" s="595"/>
      <c r="CZ38" s="627">
        <v>8.6999999999999993</v>
      </c>
      <c r="DA38" s="628"/>
      <c r="DB38" s="628"/>
      <c r="DC38" s="629"/>
      <c r="DD38" s="602">
        <v>13917523</v>
      </c>
      <c r="DE38" s="594"/>
      <c r="DF38" s="594"/>
      <c r="DG38" s="594"/>
      <c r="DH38" s="594"/>
      <c r="DI38" s="594"/>
      <c r="DJ38" s="594"/>
      <c r="DK38" s="595"/>
      <c r="DL38" s="602">
        <v>11817137</v>
      </c>
      <c r="DM38" s="594"/>
      <c r="DN38" s="594"/>
      <c r="DO38" s="594"/>
      <c r="DP38" s="594"/>
      <c r="DQ38" s="594"/>
      <c r="DR38" s="594"/>
      <c r="DS38" s="594"/>
      <c r="DT38" s="594"/>
      <c r="DU38" s="594"/>
      <c r="DV38" s="595"/>
      <c r="DW38" s="598">
        <v>11.3</v>
      </c>
      <c r="DX38" s="623"/>
      <c r="DY38" s="623"/>
      <c r="DZ38" s="623"/>
      <c r="EA38" s="623"/>
      <c r="EB38" s="623"/>
      <c r="EC38" s="624"/>
    </row>
    <row r="39" spans="2:133" ht="11.25" customHeight="1">
      <c r="AQ39" s="672" t="s">
        <v>318</v>
      </c>
      <c r="AR39" s="673"/>
      <c r="AS39" s="673"/>
      <c r="AT39" s="673"/>
      <c r="AU39" s="673"/>
      <c r="AV39" s="673"/>
      <c r="AW39" s="673"/>
      <c r="AX39" s="673"/>
      <c r="AY39" s="674"/>
      <c r="AZ39" s="593">
        <v>127374</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94</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1017140</v>
      </c>
      <c r="CS39" s="625"/>
      <c r="CT39" s="625"/>
      <c r="CU39" s="625"/>
      <c r="CV39" s="625"/>
      <c r="CW39" s="625"/>
      <c r="CX39" s="625"/>
      <c r="CY39" s="626"/>
      <c r="CZ39" s="627">
        <v>0.5</v>
      </c>
      <c r="DA39" s="628"/>
      <c r="DB39" s="628"/>
      <c r="DC39" s="629"/>
      <c r="DD39" s="602">
        <v>910274</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6103804</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111</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1442956</v>
      </c>
      <c r="CS40" s="594"/>
      <c r="CT40" s="594"/>
      <c r="CU40" s="594"/>
      <c r="CV40" s="594"/>
      <c r="CW40" s="594"/>
      <c r="CX40" s="594"/>
      <c r="CY40" s="595"/>
      <c r="CZ40" s="627">
        <v>0.7</v>
      </c>
      <c r="DA40" s="628"/>
      <c r="DB40" s="628"/>
      <c r="DC40" s="629"/>
      <c r="DD40" s="602">
        <v>79843</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11259693</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310</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276</v>
      </c>
      <c r="CS41" s="625"/>
      <c r="CT41" s="625"/>
      <c r="CU41" s="625"/>
      <c r="CV41" s="625"/>
      <c r="CW41" s="625"/>
      <c r="CX41" s="625"/>
      <c r="CY41" s="626"/>
      <c r="CZ41" s="627" t="s">
        <v>276</v>
      </c>
      <c r="DA41" s="628"/>
      <c r="DB41" s="628"/>
      <c r="DC41" s="629"/>
      <c r="DD41" s="602" t="s">
        <v>276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25704468</v>
      </c>
      <c r="CS42" s="594"/>
      <c r="CT42" s="594"/>
      <c r="CU42" s="594"/>
      <c r="CV42" s="594"/>
      <c r="CW42" s="594"/>
      <c r="CX42" s="594"/>
      <c r="CY42" s="595"/>
      <c r="CZ42" s="627">
        <v>12.7</v>
      </c>
      <c r="DA42" s="676"/>
      <c r="DB42" s="676"/>
      <c r="DC42" s="677"/>
      <c r="DD42" s="602">
        <v>5920724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668054</v>
      </c>
      <c r="CS43" s="625"/>
      <c r="CT43" s="625"/>
      <c r="CU43" s="625"/>
      <c r="CV43" s="625"/>
      <c r="CW43" s="625"/>
      <c r="CX43" s="625"/>
      <c r="CY43" s="626"/>
      <c r="CZ43" s="627">
        <v>0.3</v>
      </c>
      <c r="DA43" s="628"/>
      <c r="DB43" s="628"/>
      <c r="DC43" s="629"/>
      <c r="DD43" s="602">
        <v>668054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25691465</v>
      </c>
      <c r="CS44" s="594"/>
      <c r="CT44" s="594"/>
      <c r="CU44" s="594"/>
      <c r="CV44" s="594"/>
      <c r="CW44" s="594"/>
      <c r="CX44" s="594"/>
      <c r="CY44" s="595"/>
      <c r="CZ44" s="627">
        <v>12.7</v>
      </c>
      <c r="DA44" s="676"/>
      <c r="DB44" s="676"/>
      <c r="DC44" s="677"/>
      <c r="DD44" s="602">
        <v>5918009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10446708</v>
      </c>
      <c r="CS45" s="625"/>
      <c r="CT45" s="625"/>
      <c r="CU45" s="625"/>
      <c r="CV45" s="625"/>
      <c r="CW45" s="625"/>
      <c r="CX45" s="625"/>
      <c r="CY45" s="626"/>
      <c r="CZ45" s="627">
        <v>5.2</v>
      </c>
      <c r="DA45" s="628"/>
      <c r="DB45" s="628"/>
      <c r="DC45" s="629"/>
      <c r="DD45" s="602">
        <v>217795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14830702</v>
      </c>
      <c r="CS46" s="594"/>
      <c r="CT46" s="594"/>
      <c r="CU46" s="594"/>
      <c r="CV46" s="594"/>
      <c r="CW46" s="594"/>
      <c r="CX46" s="594"/>
      <c r="CY46" s="595"/>
      <c r="CZ46" s="627">
        <v>7.3</v>
      </c>
      <c r="DA46" s="676"/>
      <c r="DB46" s="676"/>
      <c r="DC46" s="677"/>
      <c r="DD46" s="602">
        <v>5658659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v>13003</v>
      </c>
      <c r="CS47" s="625"/>
      <c r="CT47" s="625"/>
      <c r="CU47" s="625"/>
      <c r="CV47" s="625"/>
      <c r="CW47" s="625"/>
      <c r="CX47" s="625"/>
      <c r="CY47" s="626"/>
      <c r="CZ47" s="627">
        <v>0</v>
      </c>
      <c r="DA47" s="628"/>
      <c r="DB47" s="628"/>
      <c r="DC47" s="629"/>
      <c r="DD47" s="602">
        <v>2715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202072289</v>
      </c>
      <c r="CS49" s="661"/>
      <c r="CT49" s="661"/>
      <c r="CU49" s="661"/>
      <c r="CV49" s="661"/>
      <c r="CW49" s="661"/>
      <c r="CX49" s="661"/>
      <c r="CY49" s="688"/>
      <c r="CZ49" s="689">
        <v>100</v>
      </c>
      <c r="DA49" s="690"/>
      <c r="DB49" s="690"/>
      <c r="DC49" s="691"/>
      <c r="DD49" s="692">
        <v>116586052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W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206535</v>
      </c>
      <c r="R7" s="723"/>
      <c r="S7" s="723"/>
      <c r="T7" s="723"/>
      <c r="U7" s="723"/>
      <c r="V7" s="723">
        <v>206027</v>
      </c>
      <c r="W7" s="723"/>
      <c r="X7" s="723"/>
      <c r="Y7" s="723"/>
      <c r="Z7" s="723"/>
      <c r="AA7" s="723">
        <v>508</v>
      </c>
      <c r="AB7" s="723"/>
      <c r="AC7" s="723"/>
      <c r="AD7" s="723"/>
      <c r="AE7" s="724"/>
      <c r="AF7" s="725">
        <v>252</v>
      </c>
      <c r="AG7" s="726"/>
      <c r="AH7" s="726"/>
      <c r="AI7" s="726"/>
      <c r="AJ7" s="727"/>
      <c r="AK7" s="756">
        <v>892</v>
      </c>
      <c r="AL7" s="757"/>
      <c r="AM7" s="757"/>
      <c r="AN7" s="757"/>
      <c r="AO7" s="757"/>
      <c r="AP7" s="757">
        <v>248669</v>
      </c>
      <c r="AQ7" s="757"/>
      <c r="AR7" s="757"/>
      <c r="AS7" s="757"/>
      <c r="AT7" s="757"/>
      <c r="AU7" s="758"/>
      <c r="AV7" s="758"/>
      <c r="AW7" s="758"/>
      <c r="AX7" s="758"/>
      <c r="AY7" s="759"/>
      <c r="AZ7" s="203"/>
      <c r="BA7" s="203"/>
      <c r="BB7" s="203"/>
      <c r="BC7" s="203"/>
      <c r="BD7" s="203"/>
      <c r="BE7" s="204"/>
      <c r="BF7" s="204"/>
      <c r="BG7" s="204"/>
      <c r="BH7" s="204"/>
      <c r="BI7" s="204"/>
      <c r="BJ7" s="204"/>
      <c r="BK7" s="204"/>
      <c r="BL7" s="204"/>
      <c r="BM7" s="204"/>
      <c r="BN7" s="204"/>
      <c r="BO7" s="204"/>
      <c r="BP7" s="204"/>
      <c r="BQ7" s="210">
        <v>1</v>
      </c>
      <c r="BR7" s="211"/>
      <c r="BS7" s="763" t="s">
        <v>551</v>
      </c>
      <c r="BT7" s="764" t="s">
        <v>551</v>
      </c>
      <c r="BU7" s="764" t="s">
        <v>551</v>
      </c>
      <c r="BV7" s="764" t="s">
        <v>551</v>
      </c>
      <c r="BW7" s="764" t="s">
        <v>551</v>
      </c>
      <c r="BX7" s="764" t="s">
        <v>551</v>
      </c>
      <c r="BY7" s="764" t="s">
        <v>551</v>
      </c>
      <c r="BZ7" s="764" t="s">
        <v>551</v>
      </c>
      <c r="CA7" s="764" t="s">
        <v>551</v>
      </c>
      <c r="CB7" s="764" t="s">
        <v>551</v>
      </c>
      <c r="CC7" s="764" t="s">
        <v>551</v>
      </c>
      <c r="CD7" s="764" t="s">
        <v>551</v>
      </c>
      <c r="CE7" s="764" t="s">
        <v>551</v>
      </c>
      <c r="CF7" s="764" t="s">
        <v>551</v>
      </c>
      <c r="CG7" s="765" t="s">
        <v>551</v>
      </c>
      <c r="CH7" s="753">
        <v>615</v>
      </c>
      <c r="CI7" s="754"/>
      <c r="CJ7" s="754"/>
      <c r="CK7" s="754"/>
      <c r="CL7" s="755"/>
      <c r="CM7" s="753">
        <v>3675</v>
      </c>
      <c r="CN7" s="754"/>
      <c r="CO7" s="754"/>
      <c r="CP7" s="754"/>
      <c r="CQ7" s="755"/>
      <c r="CR7" s="753">
        <v>148</v>
      </c>
      <c r="CS7" s="754"/>
      <c r="CT7" s="754"/>
      <c r="CU7" s="754"/>
      <c r="CV7" s="755"/>
      <c r="CW7" s="753">
        <v>823</v>
      </c>
      <c r="CX7" s="754"/>
      <c r="CY7" s="754"/>
      <c r="CZ7" s="754"/>
      <c r="DA7" s="755"/>
      <c r="DB7" s="753">
        <v>201</v>
      </c>
      <c r="DC7" s="754"/>
      <c r="DD7" s="754"/>
      <c r="DE7" s="754"/>
      <c r="DF7" s="755"/>
      <c r="DG7" s="753" t="s">
        <v>567</v>
      </c>
      <c r="DH7" s="754"/>
      <c r="DI7" s="754"/>
      <c r="DJ7" s="754"/>
      <c r="DK7" s="755"/>
      <c r="DL7" s="753">
        <v>459</v>
      </c>
      <c r="DM7" s="754"/>
      <c r="DN7" s="754"/>
      <c r="DO7" s="754"/>
      <c r="DP7" s="755"/>
      <c r="DQ7" s="753">
        <v>459</v>
      </c>
      <c r="DR7" s="754"/>
      <c r="DS7" s="754"/>
      <c r="DT7" s="754"/>
      <c r="DU7" s="755"/>
      <c r="DV7" s="740"/>
      <c r="DW7" s="741"/>
      <c r="DX7" s="741"/>
      <c r="DY7" s="741"/>
      <c r="DZ7" s="742"/>
      <c r="EA7" s="205"/>
    </row>
    <row r="8" spans="1:131" s="206" customFormat="1" ht="26.25" customHeight="1">
      <c r="A8" s="212">
        <v>2</v>
      </c>
      <c r="B8" s="772" t="s">
        <v>362</v>
      </c>
      <c r="C8" s="773"/>
      <c r="D8" s="773"/>
      <c r="E8" s="773"/>
      <c r="F8" s="773"/>
      <c r="G8" s="773"/>
      <c r="H8" s="773"/>
      <c r="I8" s="773"/>
      <c r="J8" s="773"/>
      <c r="K8" s="773"/>
      <c r="L8" s="773"/>
      <c r="M8" s="773"/>
      <c r="N8" s="773"/>
      <c r="O8" s="773"/>
      <c r="P8" s="774"/>
      <c r="Q8" s="743">
        <v>8</v>
      </c>
      <c r="R8" s="744"/>
      <c r="S8" s="744"/>
      <c r="T8" s="744"/>
      <c r="U8" s="744"/>
      <c r="V8" s="744">
        <v>8</v>
      </c>
      <c r="W8" s="744"/>
      <c r="X8" s="744"/>
      <c r="Y8" s="744"/>
      <c r="Z8" s="744"/>
      <c r="AA8" s="744" t="s">
        <v>541</v>
      </c>
      <c r="AB8" s="744"/>
      <c r="AC8" s="744"/>
      <c r="AD8" s="744"/>
      <c r="AE8" s="745"/>
      <c r="AF8" s="746" t="s">
        <v>109</v>
      </c>
      <c r="AG8" s="747"/>
      <c r="AH8" s="747"/>
      <c r="AI8" s="747"/>
      <c r="AJ8" s="748"/>
      <c r="AK8" s="749">
        <v>4</v>
      </c>
      <c r="AL8" s="750"/>
      <c r="AM8" s="750"/>
      <c r="AN8" s="750"/>
      <c r="AO8" s="750"/>
      <c r="AP8" s="750" t="s">
        <v>541</v>
      </c>
      <c r="AQ8" s="750"/>
      <c r="AR8" s="750"/>
      <c r="AS8" s="750"/>
      <c r="AT8" s="750"/>
      <c r="AU8" s="751"/>
      <c r="AV8" s="751"/>
      <c r="AW8" s="751"/>
      <c r="AX8" s="751"/>
      <c r="AY8" s="752"/>
      <c r="AZ8" s="203"/>
      <c r="BA8" s="203"/>
      <c r="BB8" s="203"/>
      <c r="BC8" s="203"/>
      <c r="BD8" s="203"/>
      <c r="BE8" s="204"/>
      <c r="BF8" s="204"/>
      <c r="BG8" s="204"/>
      <c r="BH8" s="204"/>
      <c r="BI8" s="204"/>
      <c r="BJ8" s="204"/>
      <c r="BK8" s="204"/>
      <c r="BL8" s="204"/>
      <c r="BM8" s="204"/>
      <c r="BN8" s="204"/>
      <c r="BO8" s="204"/>
      <c r="BP8" s="204"/>
      <c r="BQ8" s="213">
        <v>2</v>
      </c>
      <c r="BR8" s="214"/>
      <c r="BS8" s="760" t="s">
        <v>552</v>
      </c>
      <c r="BT8" s="761" t="s">
        <v>552</v>
      </c>
      <c r="BU8" s="761" t="s">
        <v>552</v>
      </c>
      <c r="BV8" s="761" t="s">
        <v>552</v>
      </c>
      <c r="BW8" s="761" t="s">
        <v>552</v>
      </c>
      <c r="BX8" s="761" t="s">
        <v>552</v>
      </c>
      <c r="BY8" s="761" t="s">
        <v>552</v>
      </c>
      <c r="BZ8" s="761" t="s">
        <v>552</v>
      </c>
      <c r="CA8" s="761" t="s">
        <v>552</v>
      </c>
      <c r="CB8" s="761" t="s">
        <v>552</v>
      </c>
      <c r="CC8" s="761" t="s">
        <v>552</v>
      </c>
      <c r="CD8" s="761" t="s">
        <v>552</v>
      </c>
      <c r="CE8" s="761" t="s">
        <v>552</v>
      </c>
      <c r="CF8" s="761" t="s">
        <v>552</v>
      </c>
      <c r="CG8" s="762" t="s">
        <v>552</v>
      </c>
      <c r="CH8" s="766">
        <v>-5</v>
      </c>
      <c r="CI8" s="767"/>
      <c r="CJ8" s="767"/>
      <c r="CK8" s="767"/>
      <c r="CL8" s="768"/>
      <c r="CM8" s="766">
        <v>206</v>
      </c>
      <c r="CN8" s="767"/>
      <c r="CO8" s="767"/>
      <c r="CP8" s="767"/>
      <c r="CQ8" s="768"/>
      <c r="CR8" s="766">
        <v>8</v>
      </c>
      <c r="CS8" s="767"/>
      <c r="CT8" s="767"/>
      <c r="CU8" s="767"/>
      <c r="CV8" s="768"/>
      <c r="CW8" s="766">
        <v>57</v>
      </c>
      <c r="CX8" s="767"/>
      <c r="CY8" s="767"/>
      <c r="CZ8" s="767"/>
      <c r="DA8" s="768"/>
      <c r="DB8" s="766" t="s">
        <v>550</v>
      </c>
      <c r="DC8" s="767"/>
      <c r="DD8" s="767"/>
      <c r="DE8" s="767"/>
      <c r="DF8" s="768"/>
      <c r="DG8" s="766" t="s">
        <v>568</v>
      </c>
      <c r="DH8" s="767"/>
      <c r="DI8" s="767"/>
      <c r="DJ8" s="767"/>
      <c r="DK8" s="768"/>
      <c r="DL8" s="766" t="s">
        <v>568</v>
      </c>
      <c r="DM8" s="767"/>
      <c r="DN8" s="767"/>
      <c r="DO8" s="767"/>
      <c r="DP8" s="768"/>
      <c r="DQ8" s="766" t="s">
        <v>566</v>
      </c>
      <c r="DR8" s="767"/>
      <c r="DS8" s="767"/>
      <c r="DT8" s="767"/>
      <c r="DU8" s="768"/>
      <c r="DV8" s="769"/>
      <c r="DW8" s="770"/>
      <c r="DX8" s="770"/>
      <c r="DY8" s="770"/>
      <c r="DZ8" s="771"/>
      <c r="EA8" s="205"/>
    </row>
    <row r="9" spans="1:131" s="206" customFormat="1" ht="26.25" customHeight="1">
      <c r="A9" s="212">
        <v>3</v>
      </c>
      <c r="B9" s="772" t="s">
        <v>363</v>
      </c>
      <c r="C9" s="773"/>
      <c r="D9" s="773"/>
      <c r="E9" s="773"/>
      <c r="F9" s="773"/>
      <c r="G9" s="773"/>
      <c r="H9" s="773"/>
      <c r="I9" s="773"/>
      <c r="J9" s="773"/>
      <c r="K9" s="773"/>
      <c r="L9" s="773"/>
      <c r="M9" s="773"/>
      <c r="N9" s="773"/>
      <c r="O9" s="773"/>
      <c r="P9" s="774"/>
      <c r="Q9" s="743">
        <v>3647</v>
      </c>
      <c r="R9" s="744"/>
      <c r="S9" s="744"/>
      <c r="T9" s="744"/>
      <c r="U9" s="744"/>
      <c r="V9" s="744">
        <v>3647</v>
      </c>
      <c r="W9" s="744"/>
      <c r="X9" s="744"/>
      <c r="Y9" s="744"/>
      <c r="Z9" s="744"/>
      <c r="AA9" s="744" t="s">
        <v>542</v>
      </c>
      <c r="AB9" s="744"/>
      <c r="AC9" s="744"/>
      <c r="AD9" s="744"/>
      <c r="AE9" s="745"/>
      <c r="AF9" s="746" t="s">
        <v>109</v>
      </c>
      <c r="AG9" s="747"/>
      <c r="AH9" s="747"/>
      <c r="AI9" s="747"/>
      <c r="AJ9" s="748"/>
      <c r="AK9" s="749">
        <v>2979</v>
      </c>
      <c r="AL9" s="750"/>
      <c r="AM9" s="750"/>
      <c r="AN9" s="750"/>
      <c r="AO9" s="750"/>
      <c r="AP9" s="750">
        <v>11425</v>
      </c>
      <c r="AQ9" s="750"/>
      <c r="AR9" s="750"/>
      <c r="AS9" s="750"/>
      <c r="AT9" s="750"/>
      <c r="AU9" s="751"/>
      <c r="AV9" s="751"/>
      <c r="AW9" s="751"/>
      <c r="AX9" s="751"/>
      <c r="AY9" s="752"/>
      <c r="AZ9" s="203"/>
      <c r="BA9" s="203"/>
      <c r="BB9" s="203"/>
      <c r="BC9" s="203"/>
      <c r="BD9" s="203"/>
      <c r="BE9" s="204"/>
      <c r="BF9" s="204"/>
      <c r="BG9" s="204"/>
      <c r="BH9" s="204"/>
      <c r="BI9" s="204"/>
      <c r="BJ9" s="204"/>
      <c r="BK9" s="204"/>
      <c r="BL9" s="204"/>
      <c r="BM9" s="204"/>
      <c r="BN9" s="204"/>
      <c r="BO9" s="204"/>
      <c r="BP9" s="204"/>
      <c r="BQ9" s="213">
        <v>3</v>
      </c>
      <c r="BR9" s="214"/>
      <c r="BS9" s="760" t="s">
        <v>553</v>
      </c>
      <c r="BT9" s="761" t="s">
        <v>553</v>
      </c>
      <c r="BU9" s="761" t="s">
        <v>553</v>
      </c>
      <c r="BV9" s="761" t="s">
        <v>553</v>
      </c>
      <c r="BW9" s="761" t="s">
        <v>553</v>
      </c>
      <c r="BX9" s="761" t="s">
        <v>553</v>
      </c>
      <c r="BY9" s="761" t="s">
        <v>553</v>
      </c>
      <c r="BZ9" s="761" t="s">
        <v>553</v>
      </c>
      <c r="CA9" s="761" t="s">
        <v>553</v>
      </c>
      <c r="CB9" s="761" t="s">
        <v>553</v>
      </c>
      <c r="CC9" s="761" t="s">
        <v>553</v>
      </c>
      <c r="CD9" s="761" t="s">
        <v>553</v>
      </c>
      <c r="CE9" s="761" t="s">
        <v>553</v>
      </c>
      <c r="CF9" s="761" t="s">
        <v>553</v>
      </c>
      <c r="CG9" s="762" t="s">
        <v>553</v>
      </c>
      <c r="CH9" s="766">
        <v>18</v>
      </c>
      <c r="CI9" s="767"/>
      <c r="CJ9" s="767"/>
      <c r="CK9" s="767"/>
      <c r="CL9" s="768"/>
      <c r="CM9" s="766">
        <v>407</v>
      </c>
      <c r="CN9" s="767"/>
      <c r="CO9" s="767"/>
      <c r="CP9" s="767"/>
      <c r="CQ9" s="768"/>
      <c r="CR9" s="766">
        <v>60</v>
      </c>
      <c r="CS9" s="767"/>
      <c r="CT9" s="767"/>
      <c r="CU9" s="767"/>
      <c r="CV9" s="768"/>
      <c r="CW9" s="766">
        <v>4</v>
      </c>
      <c r="CX9" s="767"/>
      <c r="CY9" s="767"/>
      <c r="CZ9" s="767"/>
      <c r="DA9" s="768"/>
      <c r="DB9" s="766" t="s">
        <v>566</v>
      </c>
      <c r="DC9" s="767"/>
      <c r="DD9" s="767"/>
      <c r="DE9" s="767"/>
      <c r="DF9" s="768"/>
      <c r="DG9" s="766" t="s">
        <v>567</v>
      </c>
      <c r="DH9" s="767"/>
      <c r="DI9" s="767"/>
      <c r="DJ9" s="767"/>
      <c r="DK9" s="768"/>
      <c r="DL9" s="766" t="s">
        <v>568</v>
      </c>
      <c r="DM9" s="767"/>
      <c r="DN9" s="767"/>
      <c r="DO9" s="767"/>
      <c r="DP9" s="768"/>
      <c r="DQ9" s="766" t="s">
        <v>566</v>
      </c>
      <c r="DR9" s="767"/>
      <c r="DS9" s="767"/>
      <c r="DT9" s="767"/>
      <c r="DU9" s="768"/>
      <c r="DV9" s="769"/>
      <c r="DW9" s="770"/>
      <c r="DX9" s="770"/>
      <c r="DY9" s="770"/>
      <c r="DZ9" s="771"/>
      <c r="EA9" s="205"/>
    </row>
    <row r="10" spans="1:131" s="206" customFormat="1" ht="26.25" customHeight="1">
      <c r="A10" s="212">
        <v>4</v>
      </c>
      <c r="B10" s="772" t="s">
        <v>364</v>
      </c>
      <c r="C10" s="773"/>
      <c r="D10" s="773"/>
      <c r="E10" s="773"/>
      <c r="F10" s="773"/>
      <c r="G10" s="773"/>
      <c r="H10" s="773"/>
      <c r="I10" s="773"/>
      <c r="J10" s="773"/>
      <c r="K10" s="773"/>
      <c r="L10" s="773"/>
      <c r="M10" s="773"/>
      <c r="N10" s="773"/>
      <c r="O10" s="773"/>
      <c r="P10" s="774"/>
      <c r="Q10" s="743">
        <v>39</v>
      </c>
      <c r="R10" s="744"/>
      <c r="S10" s="744"/>
      <c r="T10" s="744"/>
      <c r="U10" s="744"/>
      <c r="V10" s="744">
        <v>39</v>
      </c>
      <c r="W10" s="744"/>
      <c r="X10" s="744"/>
      <c r="Y10" s="744"/>
      <c r="Z10" s="744"/>
      <c r="AA10" s="744">
        <v>0</v>
      </c>
      <c r="AB10" s="744"/>
      <c r="AC10" s="744"/>
      <c r="AD10" s="744"/>
      <c r="AE10" s="745"/>
      <c r="AF10" s="746">
        <v>0</v>
      </c>
      <c r="AG10" s="747"/>
      <c r="AH10" s="747"/>
      <c r="AI10" s="747"/>
      <c r="AJ10" s="748"/>
      <c r="AK10" s="749">
        <v>29</v>
      </c>
      <c r="AL10" s="750"/>
      <c r="AM10" s="750"/>
      <c r="AN10" s="750"/>
      <c r="AO10" s="750"/>
      <c r="AP10" s="750" t="s">
        <v>541</v>
      </c>
      <c r="AQ10" s="750"/>
      <c r="AR10" s="750"/>
      <c r="AS10" s="750"/>
      <c r="AT10" s="750"/>
      <c r="AU10" s="751"/>
      <c r="AV10" s="751"/>
      <c r="AW10" s="751"/>
      <c r="AX10" s="751"/>
      <c r="AY10" s="752"/>
      <c r="AZ10" s="203"/>
      <c r="BA10" s="203"/>
      <c r="BB10" s="203"/>
      <c r="BC10" s="203"/>
      <c r="BD10" s="203"/>
      <c r="BE10" s="204"/>
      <c r="BF10" s="204"/>
      <c r="BG10" s="204"/>
      <c r="BH10" s="204"/>
      <c r="BI10" s="204"/>
      <c r="BJ10" s="204"/>
      <c r="BK10" s="204"/>
      <c r="BL10" s="204"/>
      <c r="BM10" s="204"/>
      <c r="BN10" s="204"/>
      <c r="BO10" s="204"/>
      <c r="BP10" s="204"/>
      <c r="BQ10" s="213">
        <v>4</v>
      </c>
      <c r="BR10" s="214"/>
      <c r="BS10" s="760" t="s">
        <v>554</v>
      </c>
      <c r="BT10" s="761" t="s">
        <v>554</v>
      </c>
      <c r="BU10" s="761" t="s">
        <v>554</v>
      </c>
      <c r="BV10" s="761" t="s">
        <v>554</v>
      </c>
      <c r="BW10" s="761" t="s">
        <v>554</v>
      </c>
      <c r="BX10" s="761" t="s">
        <v>554</v>
      </c>
      <c r="BY10" s="761" t="s">
        <v>554</v>
      </c>
      <c r="BZ10" s="761" t="s">
        <v>554</v>
      </c>
      <c r="CA10" s="761" t="s">
        <v>554</v>
      </c>
      <c r="CB10" s="761" t="s">
        <v>554</v>
      </c>
      <c r="CC10" s="761" t="s">
        <v>554</v>
      </c>
      <c r="CD10" s="761" t="s">
        <v>554</v>
      </c>
      <c r="CE10" s="761" t="s">
        <v>554</v>
      </c>
      <c r="CF10" s="761" t="s">
        <v>554</v>
      </c>
      <c r="CG10" s="762" t="s">
        <v>554</v>
      </c>
      <c r="CH10" s="766">
        <v>-270</v>
      </c>
      <c r="CI10" s="767"/>
      <c r="CJ10" s="767"/>
      <c r="CK10" s="767"/>
      <c r="CL10" s="768"/>
      <c r="CM10" s="766">
        <v>5630</v>
      </c>
      <c r="CN10" s="767"/>
      <c r="CO10" s="767"/>
      <c r="CP10" s="767"/>
      <c r="CQ10" s="768"/>
      <c r="CR10" s="766">
        <v>199</v>
      </c>
      <c r="CS10" s="767"/>
      <c r="CT10" s="767"/>
      <c r="CU10" s="767"/>
      <c r="CV10" s="768"/>
      <c r="CW10" s="766">
        <v>342</v>
      </c>
      <c r="CX10" s="767"/>
      <c r="CY10" s="767"/>
      <c r="CZ10" s="767"/>
      <c r="DA10" s="768"/>
      <c r="DB10" s="766" t="s">
        <v>566</v>
      </c>
      <c r="DC10" s="767"/>
      <c r="DD10" s="767"/>
      <c r="DE10" s="767"/>
      <c r="DF10" s="768"/>
      <c r="DG10" s="766" t="s">
        <v>567</v>
      </c>
      <c r="DH10" s="767"/>
      <c r="DI10" s="767"/>
      <c r="DJ10" s="767"/>
      <c r="DK10" s="768"/>
      <c r="DL10" s="766" t="s">
        <v>568</v>
      </c>
      <c r="DM10" s="767"/>
      <c r="DN10" s="767"/>
      <c r="DO10" s="767"/>
      <c r="DP10" s="768"/>
      <c r="DQ10" s="766" t="s">
        <v>566</v>
      </c>
      <c r="DR10" s="767"/>
      <c r="DS10" s="767"/>
      <c r="DT10" s="767"/>
      <c r="DU10" s="768"/>
      <c r="DV10" s="769"/>
      <c r="DW10" s="770"/>
      <c r="DX10" s="770"/>
      <c r="DY10" s="770"/>
      <c r="DZ10" s="771"/>
      <c r="EA10" s="205"/>
    </row>
    <row r="11" spans="1:131" s="206" customFormat="1" ht="26.25" customHeight="1">
      <c r="A11" s="212">
        <v>5</v>
      </c>
      <c r="B11" s="772" t="s">
        <v>365</v>
      </c>
      <c r="C11" s="773"/>
      <c r="D11" s="773"/>
      <c r="E11" s="773"/>
      <c r="F11" s="773"/>
      <c r="G11" s="773"/>
      <c r="H11" s="773"/>
      <c r="I11" s="773"/>
      <c r="J11" s="773"/>
      <c r="K11" s="773"/>
      <c r="L11" s="773"/>
      <c r="M11" s="773"/>
      <c r="N11" s="773"/>
      <c r="O11" s="773"/>
      <c r="P11" s="774"/>
      <c r="Q11" s="743">
        <v>66</v>
      </c>
      <c r="R11" s="744"/>
      <c r="S11" s="744"/>
      <c r="T11" s="744"/>
      <c r="U11" s="744"/>
      <c r="V11" s="744">
        <v>39</v>
      </c>
      <c r="W11" s="744"/>
      <c r="X11" s="744"/>
      <c r="Y11" s="744"/>
      <c r="Z11" s="744"/>
      <c r="AA11" s="744">
        <v>27</v>
      </c>
      <c r="AB11" s="744"/>
      <c r="AC11" s="744"/>
      <c r="AD11" s="744"/>
      <c r="AE11" s="745"/>
      <c r="AF11" s="746" t="s">
        <v>109</v>
      </c>
      <c r="AG11" s="747"/>
      <c r="AH11" s="747"/>
      <c r="AI11" s="747"/>
      <c r="AJ11" s="748"/>
      <c r="AK11" s="749">
        <v>5</v>
      </c>
      <c r="AL11" s="750"/>
      <c r="AM11" s="750"/>
      <c r="AN11" s="750"/>
      <c r="AO11" s="750"/>
      <c r="AP11" s="750">
        <v>140</v>
      </c>
      <c r="AQ11" s="750"/>
      <c r="AR11" s="750"/>
      <c r="AS11" s="750"/>
      <c r="AT11" s="750"/>
      <c r="AU11" s="751"/>
      <c r="AV11" s="751"/>
      <c r="AW11" s="751"/>
      <c r="AX11" s="751"/>
      <c r="AY11" s="752"/>
      <c r="AZ11" s="203"/>
      <c r="BA11" s="203"/>
      <c r="BB11" s="203"/>
      <c r="BC11" s="203"/>
      <c r="BD11" s="203"/>
      <c r="BE11" s="204"/>
      <c r="BF11" s="204"/>
      <c r="BG11" s="204"/>
      <c r="BH11" s="204"/>
      <c r="BI11" s="204"/>
      <c r="BJ11" s="204"/>
      <c r="BK11" s="204"/>
      <c r="BL11" s="204"/>
      <c r="BM11" s="204"/>
      <c r="BN11" s="204"/>
      <c r="BO11" s="204"/>
      <c r="BP11" s="204"/>
      <c r="BQ11" s="213">
        <v>5</v>
      </c>
      <c r="BR11" s="214"/>
      <c r="BS11" s="760" t="s">
        <v>555</v>
      </c>
      <c r="BT11" s="761" t="s">
        <v>555</v>
      </c>
      <c r="BU11" s="761" t="s">
        <v>555</v>
      </c>
      <c r="BV11" s="761" t="s">
        <v>555</v>
      </c>
      <c r="BW11" s="761" t="s">
        <v>555</v>
      </c>
      <c r="BX11" s="761" t="s">
        <v>555</v>
      </c>
      <c r="BY11" s="761" t="s">
        <v>555</v>
      </c>
      <c r="BZ11" s="761" t="s">
        <v>555</v>
      </c>
      <c r="CA11" s="761" t="s">
        <v>555</v>
      </c>
      <c r="CB11" s="761" t="s">
        <v>555</v>
      </c>
      <c r="CC11" s="761" t="s">
        <v>555</v>
      </c>
      <c r="CD11" s="761" t="s">
        <v>555</v>
      </c>
      <c r="CE11" s="761" t="s">
        <v>555</v>
      </c>
      <c r="CF11" s="761" t="s">
        <v>555</v>
      </c>
      <c r="CG11" s="762" t="s">
        <v>555</v>
      </c>
      <c r="CH11" s="766">
        <v>10</v>
      </c>
      <c r="CI11" s="767"/>
      <c r="CJ11" s="767"/>
      <c r="CK11" s="767"/>
      <c r="CL11" s="768"/>
      <c r="CM11" s="766">
        <v>2676</v>
      </c>
      <c r="CN11" s="767"/>
      <c r="CO11" s="767"/>
      <c r="CP11" s="767"/>
      <c r="CQ11" s="768"/>
      <c r="CR11" s="766">
        <v>100</v>
      </c>
      <c r="CS11" s="767"/>
      <c r="CT11" s="767"/>
      <c r="CU11" s="767"/>
      <c r="CV11" s="768"/>
      <c r="CW11" s="766" t="s">
        <v>550</v>
      </c>
      <c r="CX11" s="767"/>
      <c r="CY11" s="767"/>
      <c r="CZ11" s="767"/>
      <c r="DA11" s="768"/>
      <c r="DB11" s="766" t="s">
        <v>566</v>
      </c>
      <c r="DC11" s="767"/>
      <c r="DD11" s="767"/>
      <c r="DE11" s="767"/>
      <c r="DF11" s="768"/>
      <c r="DG11" s="766" t="s">
        <v>567</v>
      </c>
      <c r="DH11" s="767"/>
      <c r="DI11" s="767"/>
      <c r="DJ11" s="767"/>
      <c r="DK11" s="768"/>
      <c r="DL11" s="766" t="s">
        <v>568</v>
      </c>
      <c r="DM11" s="767"/>
      <c r="DN11" s="767"/>
      <c r="DO11" s="767"/>
      <c r="DP11" s="768"/>
      <c r="DQ11" s="766" t="s">
        <v>550</v>
      </c>
      <c r="DR11" s="767"/>
      <c r="DS11" s="767"/>
      <c r="DT11" s="767"/>
      <c r="DU11" s="768"/>
      <c r="DV11" s="769"/>
      <c r="DW11" s="770"/>
      <c r="DX11" s="770"/>
      <c r="DY11" s="770"/>
      <c r="DZ11" s="771"/>
      <c r="EA11" s="205"/>
    </row>
    <row r="12" spans="1:131" s="206" customFormat="1" ht="26.25" customHeight="1">
      <c r="A12" s="212">
        <v>6</v>
      </c>
      <c r="B12" s="772" t="s">
        <v>366</v>
      </c>
      <c r="C12" s="773"/>
      <c r="D12" s="773"/>
      <c r="E12" s="773"/>
      <c r="F12" s="773"/>
      <c r="G12" s="773"/>
      <c r="H12" s="773"/>
      <c r="I12" s="773"/>
      <c r="J12" s="773"/>
      <c r="K12" s="773"/>
      <c r="L12" s="773"/>
      <c r="M12" s="773"/>
      <c r="N12" s="773"/>
      <c r="O12" s="773"/>
      <c r="P12" s="774"/>
      <c r="Q12" s="743">
        <v>7</v>
      </c>
      <c r="R12" s="744"/>
      <c r="S12" s="744"/>
      <c r="T12" s="744"/>
      <c r="U12" s="744"/>
      <c r="V12" s="744">
        <v>7</v>
      </c>
      <c r="W12" s="744"/>
      <c r="X12" s="744"/>
      <c r="Y12" s="744"/>
      <c r="Z12" s="744"/>
      <c r="AA12" s="744" t="s">
        <v>541</v>
      </c>
      <c r="AB12" s="744"/>
      <c r="AC12" s="744"/>
      <c r="AD12" s="744"/>
      <c r="AE12" s="745"/>
      <c r="AF12" s="746" t="s">
        <v>109</v>
      </c>
      <c r="AG12" s="747"/>
      <c r="AH12" s="747"/>
      <c r="AI12" s="747"/>
      <c r="AJ12" s="748"/>
      <c r="AK12" s="749">
        <v>2</v>
      </c>
      <c r="AL12" s="750"/>
      <c r="AM12" s="750"/>
      <c r="AN12" s="750"/>
      <c r="AO12" s="750"/>
      <c r="AP12" s="750" t="s">
        <v>541</v>
      </c>
      <c r="AQ12" s="750"/>
      <c r="AR12" s="750"/>
      <c r="AS12" s="750"/>
      <c r="AT12" s="750"/>
      <c r="AU12" s="751"/>
      <c r="AV12" s="751"/>
      <c r="AW12" s="751"/>
      <c r="AX12" s="751"/>
      <c r="AY12" s="752"/>
      <c r="AZ12" s="203"/>
      <c r="BA12" s="203"/>
      <c r="BB12" s="203"/>
      <c r="BC12" s="203"/>
      <c r="BD12" s="203"/>
      <c r="BE12" s="204"/>
      <c r="BF12" s="204"/>
      <c r="BG12" s="204"/>
      <c r="BH12" s="204"/>
      <c r="BI12" s="204"/>
      <c r="BJ12" s="204"/>
      <c r="BK12" s="204"/>
      <c r="BL12" s="204"/>
      <c r="BM12" s="204"/>
      <c r="BN12" s="204"/>
      <c r="BO12" s="204"/>
      <c r="BP12" s="204"/>
      <c r="BQ12" s="213">
        <v>6</v>
      </c>
      <c r="BR12" s="214"/>
      <c r="BS12" s="760" t="s">
        <v>556</v>
      </c>
      <c r="BT12" s="761" t="s">
        <v>556</v>
      </c>
      <c r="BU12" s="761" t="s">
        <v>556</v>
      </c>
      <c r="BV12" s="761" t="s">
        <v>556</v>
      </c>
      <c r="BW12" s="761" t="s">
        <v>556</v>
      </c>
      <c r="BX12" s="761" t="s">
        <v>556</v>
      </c>
      <c r="BY12" s="761" t="s">
        <v>556</v>
      </c>
      <c r="BZ12" s="761" t="s">
        <v>556</v>
      </c>
      <c r="CA12" s="761" t="s">
        <v>556</v>
      </c>
      <c r="CB12" s="761" t="s">
        <v>556</v>
      </c>
      <c r="CC12" s="761" t="s">
        <v>556</v>
      </c>
      <c r="CD12" s="761" t="s">
        <v>556</v>
      </c>
      <c r="CE12" s="761" t="s">
        <v>556</v>
      </c>
      <c r="CF12" s="761" t="s">
        <v>556</v>
      </c>
      <c r="CG12" s="762" t="s">
        <v>556</v>
      </c>
      <c r="CH12" s="766">
        <v>-2</v>
      </c>
      <c r="CI12" s="767"/>
      <c r="CJ12" s="767"/>
      <c r="CK12" s="767"/>
      <c r="CL12" s="768"/>
      <c r="CM12" s="766">
        <v>531</v>
      </c>
      <c r="CN12" s="767"/>
      <c r="CO12" s="767"/>
      <c r="CP12" s="767"/>
      <c r="CQ12" s="768"/>
      <c r="CR12" s="766">
        <v>63</v>
      </c>
      <c r="CS12" s="767"/>
      <c r="CT12" s="767"/>
      <c r="CU12" s="767"/>
      <c r="CV12" s="768"/>
      <c r="CW12" s="766">
        <v>3</v>
      </c>
      <c r="CX12" s="767"/>
      <c r="CY12" s="767"/>
      <c r="CZ12" s="767"/>
      <c r="DA12" s="768"/>
      <c r="DB12" s="766" t="s">
        <v>566</v>
      </c>
      <c r="DC12" s="767"/>
      <c r="DD12" s="767"/>
      <c r="DE12" s="767"/>
      <c r="DF12" s="768"/>
      <c r="DG12" s="766" t="s">
        <v>567</v>
      </c>
      <c r="DH12" s="767"/>
      <c r="DI12" s="767"/>
      <c r="DJ12" s="767"/>
      <c r="DK12" s="768"/>
      <c r="DL12" s="766" t="s">
        <v>568</v>
      </c>
      <c r="DM12" s="767"/>
      <c r="DN12" s="767"/>
      <c r="DO12" s="767"/>
      <c r="DP12" s="768"/>
      <c r="DQ12" s="766" t="s">
        <v>550</v>
      </c>
      <c r="DR12" s="767"/>
      <c r="DS12" s="767"/>
      <c r="DT12" s="767"/>
      <c r="DU12" s="768"/>
      <c r="DV12" s="769"/>
      <c r="DW12" s="770"/>
      <c r="DX12" s="770"/>
      <c r="DY12" s="770"/>
      <c r="DZ12" s="771"/>
      <c r="EA12" s="205"/>
    </row>
    <row r="13" spans="1:131" s="206" customFormat="1" ht="26.25" customHeight="1">
      <c r="A13" s="212">
        <v>7</v>
      </c>
      <c r="B13" s="772"/>
      <c r="C13" s="773"/>
      <c r="D13" s="773"/>
      <c r="E13" s="773"/>
      <c r="F13" s="773"/>
      <c r="G13" s="773"/>
      <c r="H13" s="773"/>
      <c r="I13" s="773"/>
      <c r="J13" s="773"/>
      <c r="K13" s="773"/>
      <c r="L13" s="773"/>
      <c r="M13" s="773"/>
      <c r="N13" s="773"/>
      <c r="O13" s="773"/>
      <c r="P13" s="774"/>
      <c r="Q13" s="743"/>
      <c r="R13" s="744"/>
      <c r="S13" s="744"/>
      <c r="T13" s="744"/>
      <c r="U13" s="744"/>
      <c r="V13" s="744"/>
      <c r="W13" s="744"/>
      <c r="X13" s="744"/>
      <c r="Y13" s="744"/>
      <c r="Z13" s="744"/>
      <c r="AA13" s="744"/>
      <c r="AB13" s="744"/>
      <c r="AC13" s="744"/>
      <c r="AD13" s="744"/>
      <c r="AE13" s="745"/>
      <c r="AF13" s="746"/>
      <c r="AG13" s="747"/>
      <c r="AH13" s="747"/>
      <c r="AI13" s="747"/>
      <c r="AJ13" s="748"/>
      <c r="AK13" s="749"/>
      <c r="AL13" s="750"/>
      <c r="AM13" s="750"/>
      <c r="AN13" s="750"/>
      <c r="AO13" s="750"/>
      <c r="AP13" s="750"/>
      <c r="AQ13" s="750"/>
      <c r="AR13" s="750"/>
      <c r="AS13" s="750"/>
      <c r="AT13" s="750"/>
      <c r="AU13" s="751"/>
      <c r="AV13" s="751"/>
      <c r="AW13" s="751"/>
      <c r="AX13" s="751"/>
      <c r="AY13" s="752"/>
      <c r="AZ13" s="203"/>
      <c r="BA13" s="203"/>
      <c r="BB13" s="203"/>
      <c r="BC13" s="203"/>
      <c r="BD13" s="203"/>
      <c r="BE13" s="204"/>
      <c r="BF13" s="204"/>
      <c r="BG13" s="204"/>
      <c r="BH13" s="204"/>
      <c r="BI13" s="204"/>
      <c r="BJ13" s="204"/>
      <c r="BK13" s="204"/>
      <c r="BL13" s="204"/>
      <c r="BM13" s="204"/>
      <c r="BN13" s="204"/>
      <c r="BO13" s="204"/>
      <c r="BP13" s="204"/>
      <c r="BQ13" s="213">
        <v>7</v>
      </c>
      <c r="BR13" s="214"/>
      <c r="BS13" s="760" t="s">
        <v>557</v>
      </c>
      <c r="BT13" s="761" t="s">
        <v>557</v>
      </c>
      <c r="BU13" s="761" t="s">
        <v>557</v>
      </c>
      <c r="BV13" s="761" t="s">
        <v>557</v>
      </c>
      <c r="BW13" s="761" t="s">
        <v>557</v>
      </c>
      <c r="BX13" s="761" t="s">
        <v>557</v>
      </c>
      <c r="BY13" s="761" t="s">
        <v>557</v>
      </c>
      <c r="BZ13" s="761" t="s">
        <v>557</v>
      </c>
      <c r="CA13" s="761" t="s">
        <v>557</v>
      </c>
      <c r="CB13" s="761" t="s">
        <v>557</v>
      </c>
      <c r="CC13" s="761" t="s">
        <v>557</v>
      </c>
      <c r="CD13" s="761" t="s">
        <v>557</v>
      </c>
      <c r="CE13" s="761" t="s">
        <v>557</v>
      </c>
      <c r="CF13" s="761" t="s">
        <v>557</v>
      </c>
      <c r="CG13" s="762" t="s">
        <v>557</v>
      </c>
      <c r="CH13" s="766">
        <v>44</v>
      </c>
      <c r="CI13" s="767"/>
      <c r="CJ13" s="767"/>
      <c r="CK13" s="767"/>
      <c r="CL13" s="768"/>
      <c r="CM13" s="766">
        <v>1311</v>
      </c>
      <c r="CN13" s="767"/>
      <c r="CO13" s="767"/>
      <c r="CP13" s="767"/>
      <c r="CQ13" s="768"/>
      <c r="CR13" s="766">
        <v>83</v>
      </c>
      <c r="CS13" s="767"/>
      <c r="CT13" s="767"/>
      <c r="CU13" s="767"/>
      <c r="CV13" s="768"/>
      <c r="CW13" s="766" t="s">
        <v>550</v>
      </c>
      <c r="CX13" s="767"/>
      <c r="CY13" s="767"/>
      <c r="CZ13" s="767"/>
      <c r="DA13" s="768"/>
      <c r="DB13" s="766">
        <v>70</v>
      </c>
      <c r="DC13" s="767"/>
      <c r="DD13" s="767"/>
      <c r="DE13" s="767"/>
      <c r="DF13" s="768"/>
      <c r="DG13" s="766" t="s">
        <v>567</v>
      </c>
      <c r="DH13" s="767"/>
      <c r="DI13" s="767"/>
      <c r="DJ13" s="767"/>
      <c r="DK13" s="768"/>
      <c r="DL13" s="766" t="s">
        <v>568</v>
      </c>
      <c r="DM13" s="767"/>
      <c r="DN13" s="767"/>
      <c r="DO13" s="767"/>
      <c r="DP13" s="768"/>
      <c r="DQ13" s="766" t="s">
        <v>550</v>
      </c>
      <c r="DR13" s="767"/>
      <c r="DS13" s="767"/>
      <c r="DT13" s="767"/>
      <c r="DU13" s="768"/>
      <c r="DV13" s="769"/>
      <c r="DW13" s="770"/>
      <c r="DX13" s="770"/>
      <c r="DY13" s="770"/>
      <c r="DZ13" s="771"/>
      <c r="EA13" s="205"/>
    </row>
    <row r="14" spans="1:131" s="206" customFormat="1" ht="26.25" customHeight="1">
      <c r="A14" s="212">
        <v>8</v>
      </c>
      <c r="B14" s="772"/>
      <c r="C14" s="773"/>
      <c r="D14" s="773"/>
      <c r="E14" s="773"/>
      <c r="F14" s="773"/>
      <c r="G14" s="773"/>
      <c r="H14" s="773"/>
      <c r="I14" s="773"/>
      <c r="J14" s="773"/>
      <c r="K14" s="773"/>
      <c r="L14" s="773"/>
      <c r="M14" s="773"/>
      <c r="N14" s="773"/>
      <c r="O14" s="773"/>
      <c r="P14" s="774"/>
      <c r="Q14" s="743"/>
      <c r="R14" s="744"/>
      <c r="S14" s="744"/>
      <c r="T14" s="744"/>
      <c r="U14" s="744"/>
      <c r="V14" s="744"/>
      <c r="W14" s="744"/>
      <c r="X14" s="744"/>
      <c r="Y14" s="744"/>
      <c r="Z14" s="744"/>
      <c r="AA14" s="744"/>
      <c r="AB14" s="744"/>
      <c r="AC14" s="744"/>
      <c r="AD14" s="744"/>
      <c r="AE14" s="745"/>
      <c r="AF14" s="746"/>
      <c r="AG14" s="747"/>
      <c r="AH14" s="747"/>
      <c r="AI14" s="747"/>
      <c r="AJ14" s="748"/>
      <c r="AK14" s="749"/>
      <c r="AL14" s="750"/>
      <c r="AM14" s="750"/>
      <c r="AN14" s="750"/>
      <c r="AO14" s="750"/>
      <c r="AP14" s="750"/>
      <c r="AQ14" s="750"/>
      <c r="AR14" s="750"/>
      <c r="AS14" s="750"/>
      <c r="AT14" s="750"/>
      <c r="AU14" s="751"/>
      <c r="AV14" s="751"/>
      <c r="AW14" s="751"/>
      <c r="AX14" s="751"/>
      <c r="AY14" s="752"/>
      <c r="AZ14" s="203"/>
      <c r="BA14" s="203"/>
      <c r="BB14" s="203"/>
      <c r="BC14" s="203"/>
      <c r="BD14" s="203"/>
      <c r="BE14" s="204"/>
      <c r="BF14" s="204"/>
      <c r="BG14" s="204"/>
      <c r="BH14" s="204"/>
      <c r="BI14" s="204"/>
      <c r="BJ14" s="204"/>
      <c r="BK14" s="204"/>
      <c r="BL14" s="204"/>
      <c r="BM14" s="204"/>
      <c r="BN14" s="204"/>
      <c r="BO14" s="204"/>
      <c r="BP14" s="204"/>
      <c r="BQ14" s="213">
        <v>8</v>
      </c>
      <c r="BR14" s="214"/>
      <c r="BS14" s="760" t="s">
        <v>558</v>
      </c>
      <c r="BT14" s="761" t="s">
        <v>558</v>
      </c>
      <c r="BU14" s="761" t="s">
        <v>558</v>
      </c>
      <c r="BV14" s="761" t="s">
        <v>558</v>
      </c>
      <c r="BW14" s="761" t="s">
        <v>558</v>
      </c>
      <c r="BX14" s="761" t="s">
        <v>558</v>
      </c>
      <c r="BY14" s="761" t="s">
        <v>558</v>
      </c>
      <c r="BZ14" s="761" t="s">
        <v>558</v>
      </c>
      <c r="CA14" s="761" t="s">
        <v>558</v>
      </c>
      <c r="CB14" s="761" t="s">
        <v>558</v>
      </c>
      <c r="CC14" s="761" t="s">
        <v>558</v>
      </c>
      <c r="CD14" s="761" t="s">
        <v>558</v>
      </c>
      <c r="CE14" s="761" t="s">
        <v>558</v>
      </c>
      <c r="CF14" s="761" t="s">
        <v>558</v>
      </c>
      <c r="CG14" s="762" t="s">
        <v>558</v>
      </c>
      <c r="CH14" s="766">
        <v>17</v>
      </c>
      <c r="CI14" s="767"/>
      <c r="CJ14" s="767"/>
      <c r="CK14" s="767"/>
      <c r="CL14" s="768"/>
      <c r="CM14" s="766">
        <v>4545</v>
      </c>
      <c r="CN14" s="767"/>
      <c r="CO14" s="767"/>
      <c r="CP14" s="767"/>
      <c r="CQ14" s="768"/>
      <c r="CR14" s="766">
        <v>400</v>
      </c>
      <c r="CS14" s="767"/>
      <c r="CT14" s="767"/>
      <c r="CU14" s="767"/>
      <c r="CV14" s="768"/>
      <c r="CW14" s="766" t="s">
        <v>566</v>
      </c>
      <c r="CX14" s="767"/>
      <c r="CY14" s="767"/>
      <c r="CZ14" s="767"/>
      <c r="DA14" s="768"/>
      <c r="DB14" s="766" t="s">
        <v>566</v>
      </c>
      <c r="DC14" s="767"/>
      <c r="DD14" s="767"/>
      <c r="DE14" s="767"/>
      <c r="DF14" s="768"/>
      <c r="DG14" s="766" t="s">
        <v>567</v>
      </c>
      <c r="DH14" s="767"/>
      <c r="DI14" s="767"/>
      <c r="DJ14" s="767"/>
      <c r="DK14" s="768"/>
      <c r="DL14" s="766" t="s">
        <v>568</v>
      </c>
      <c r="DM14" s="767"/>
      <c r="DN14" s="767"/>
      <c r="DO14" s="767"/>
      <c r="DP14" s="768"/>
      <c r="DQ14" s="766" t="s">
        <v>550</v>
      </c>
      <c r="DR14" s="767"/>
      <c r="DS14" s="767"/>
      <c r="DT14" s="767"/>
      <c r="DU14" s="768"/>
      <c r="DV14" s="769"/>
      <c r="DW14" s="770"/>
      <c r="DX14" s="770"/>
      <c r="DY14" s="770"/>
      <c r="DZ14" s="771"/>
      <c r="EA14" s="205"/>
    </row>
    <row r="15" spans="1:131" s="206" customFormat="1" ht="26.25" customHeight="1">
      <c r="A15" s="212">
        <v>9</v>
      </c>
      <c r="B15" s="772"/>
      <c r="C15" s="773"/>
      <c r="D15" s="773"/>
      <c r="E15" s="773"/>
      <c r="F15" s="773"/>
      <c r="G15" s="773"/>
      <c r="H15" s="773"/>
      <c r="I15" s="773"/>
      <c r="J15" s="773"/>
      <c r="K15" s="773"/>
      <c r="L15" s="773"/>
      <c r="M15" s="773"/>
      <c r="N15" s="773"/>
      <c r="O15" s="773"/>
      <c r="P15" s="774"/>
      <c r="Q15" s="743"/>
      <c r="R15" s="744"/>
      <c r="S15" s="744"/>
      <c r="T15" s="744"/>
      <c r="U15" s="744"/>
      <c r="V15" s="744"/>
      <c r="W15" s="744"/>
      <c r="X15" s="744"/>
      <c r="Y15" s="744"/>
      <c r="Z15" s="744"/>
      <c r="AA15" s="744"/>
      <c r="AB15" s="744"/>
      <c r="AC15" s="744"/>
      <c r="AD15" s="744"/>
      <c r="AE15" s="745"/>
      <c r="AF15" s="746"/>
      <c r="AG15" s="747"/>
      <c r="AH15" s="747"/>
      <c r="AI15" s="747"/>
      <c r="AJ15" s="748"/>
      <c r="AK15" s="749"/>
      <c r="AL15" s="750"/>
      <c r="AM15" s="750"/>
      <c r="AN15" s="750"/>
      <c r="AO15" s="750"/>
      <c r="AP15" s="750"/>
      <c r="AQ15" s="750"/>
      <c r="AR15" s="750"/>
      <c r="AS15" s="750"/>
      <c r="AT15" s="750"/>
      <c r="AU15" s="751"/>
      <c r="AV15" s="751"/>
      <c r="AW15" s="751"/>
      <c r="AX15" s="751"/>
      <c r="AY15" s="752"/>
      <c r="AZ15" s="203"/>
      <c r="BA15" s="203"/>
      <c r="BB15" s="203"/>
      <c r="BC15" s="203"/>
      <c r="BD15" s="203"/>
      <c r="BE15" s="204"/>
      <c r="BF15" s="204"/>
      <c r="BG15" s="204"/>
      <c r="BH15" s="204"/>
      <c r="BI15" s="204"/>
      <c r="BJ15" s="204"/>
      <c r="BK15" s="204"/>
      <c r="BL15" s="204"/>
      <c r="BM15" s="204"/>
      <c r="BN15" s="204"/>
      <c r="BO15" s="204"/>
      <c r="BP15" s="204"/>
      <c r="BQ15" s="213">
        <v>9</v>
      </c>
      <c r="BR15" s="214"/>
      <c r="BS15" s="760" t="s">
        <v>559</v>
      </c>
      <c r="BT15" s="761" t="s">
        <v>559</v>
      </c>
      <c r="BU15" s="761" t="s">
        <v>559</v>
      </c>
      <c r="BV15" s="761" t="s">
        <v>559</v>
      </c>
      <c r="BW15" s="761" t="s">
        <v>559</v>
      </c>
      <c r="BX15" s="761" t="s">
        <v>559</v>
      </c>
      <c r="BY15" s="761" t="s">
        <v>559</v>
      </c>
      <c r="BZ15" s="761" t="s">
        <v>559</v>
      </c>
      <c r="CA15" s="761" t="s">
        <v>559</v>
      </c>
      <c r="CB15" s="761" t="s">
        <v>559</v>
      </c>
      <c r="CC15" s="761" t="s">
        <v>559</v>
      </c>
      <c r="CD15" s="761" t="s">
        <v>559</v>
      </c>
      <c r="CE15" s="761" t="s">
        <v>559</v>
      </c>
      <c r="CF15" s="761" t="s">
        <v>559</v>
      </c>
      <c r="CG15" s="762" t="s">
        <v>559</v>
      </c>
      <c r="CH15" s="766">
        <v>-11</v>
      </c>
      <c r="CI15" s="767"/>
      <c r="CJ15" s="767"/>
      <c r="CK15" s="767"/>
      <c r="CL15" s="768"/>
      <c r="CM15" s="766">
        <v>988</v>
      </c>
      <c r="CN15" s="767"/>
      <c r="CO15" s="767"/>
      <c r="CP15" s="767"/>
      <c r="CQ15" s="768"/>
      <c r="CR15" s="766">
        <v>28</v>
      </c>
      <c r="CS15" s="767"/>
      <c r="CT15" s="767"/>
      <c r="CU15" s="767"/>
      <c r="CV15" s="768"/>
      <c r="CW15" s="766" t="s">
        <v>550</v>
      </c>
      <c r="CX15" s="767"/>
      <c r="CY15" s="767"/>
      <c r="CZ15" s="767"/>
      <c r="DA15" s="768"/>
      <c r="DB15" s="766" t="s">
        <v>566</v>
      </c>
      <c r="DC15" s="767"/>
      <c r="DD15" s="767"/>
      <c r="DE15" s="767"/>
      <c r="DF15" s="768"/>
      <c r="DG15" s="766" t="s">
        <v>567</v>
      </c>
      <c r="DH15" s="767"/>
      <c r="DI15" s="767"/>
      <c r="DJ15" s="767"/>
      <c r="DK15" s="768"/>
      <c r="DL15" s="766" t="s">
        <v>568</v>
      </c>
      <c r="DM15" s="767"/>
      <c r="DN15" s="767"/>
      <c r="DO15" s="767"/>
      <c r="DP15" s="768"/>
      <c r="DQ15" s="766" t="s">
        <v>550</v>
      </c>
      <c r="DR15" s="767"/>
      <c r="DS15" s="767"/>
      <c r="DT15" s="767"/>
      <c r="DU15" s="768"/>
      <c r="DV15" s="769"/>
      <c r="DW15" s="770"/>
      <c r="DX15" s="770"/>
      <c r="DY15" s="770"/>
      <c r="DZ15" s="771"/>
      <c r="EA15" s="205"/>
    </row>
    <row r="16" spans="1:131" s="206" customFormat="1" ht="26.25" customHeight="1">
      <c r="A16" s="212">
        <v>10</v>
      </c>
      <c r="B16" s="772"/>
      <c r="C16" s="773"/>
      <c r="D16" s="773"/>
      <c r="E16" s="773"/>
      <c r="F16" s="773"/>
      <c r="G16" s="773"/>
      <c r="H16" s="773"/>
      <c r="I16" s="773"/>
      <c r="J16" s="773"/>
      <c r="K16" s="773"/>
      <c r="L16" s="773"/>
      <c r="M16" s="773"/>
      <c r="N16" s="773"/>
      <c r="O16" s="773"/>
      <c r="P16" s="774"/>
      <c r="Q16" s="743"/>
      <c r="R16" s="744"/>
      <c r="S16" s="744"/>
      <c r="T16" s="744"/>
      <c r="U16" s="744"/>
      <c r="V16" s="744"/>
      <c r="W16" s="744"/>
      <c r="X16" s="744"/>
      <c r="Y16" s="744"/>
      <c r="Z16" s="744"/>
      <c r="AA16" s="744"/>
      <c r="AB16" s="744"/>
      <c r="AC16" s="744"/>
      <c r="AD16" s="744"/>
      <c r="AE16" s="745"/>
      <c r="AF16" s="746"/>
      <c r="AG16" s="747"/>
      <c r="AH16" s="747"/>
      <c r="AI16" s="747"/>
      <c r="AJ16" s="748"/>
      <c r="AK16" s="749"/>
      <c r="AL16" s="750"/>
      <c r="AM16" s="750"/>
      <c r="AN16" s="750"/>
      <c r="AO16" s="750"/>
      <c r="AP16" s="750"/>
      <c r="AQ16" s="750"/>
      <c r="AR16" s="750"/>
      <c r="AS16" s="750"/>
      <c r="AT16" s="750"/>
      <c r="AU16" s="751"/>
      <c r="AV16" s="751"/>
      <c r="AW16" s="751"/>
      <c r="AX16" s="751"/>
      <c r="AY16" s="752"/>
      <c r="AZ16" s="203"/>
      <c r="BA16" s="203"/>
      <c r="BB16" s="203"/>
      <c r="BC16" s="203"/>
      <c r="BD16" s="203"/>
      <c r="BE16" s="204"/>
      <c r="BF16" s="204"/>
      <c r="BG16" s="204"/>
      <c r="BH16" s="204"/>
      <c r="BI16" s="204"/>
      <c r="BJ16" s="204"/>
      <c r="BK16" s="204"/>
      <c r="BL16" s="204"/>
      <c r="BM16" s="204"/>
      <c r="BN16" s="204"/>
      <c r="BO16" s="204"/>
      <c r="BP16" s="204"/>
      <c r="BQ16" s="213">
        <v>10</v>
      </c>
      <c r="BR16" s="214"/>
      <c r="BS16" s="760" t="s">
        <v>560</v>
      </c>
      <c r="BT16" s="761" t="s">
        <v>560</v>
      </c>
      <c r="BU16" s="761" t="s">
        <v>560</v>
      </c>
      <c r="BV16" s="761" t="s">
        <v>560</v>
      </c>
      <c r="BW16" s="761" t="s">
        <v>560</v>
      </c>
      <c r="BX16" s="761" t="s">
        <v>560</v>
      </c>
      <c r="BY16" s="761" t="s">
        <v>560</v>
      </c>
      <c r="BZ16" s="761" t="s">
        <v>560</v>
      </c>
      <c r="CA16" s="761" t="s">
        <v>560</v>
      </c>
      <c r="CB16" s="761" t="s">
        <v>560</v>
      </c>
      <c r="CC16" s="761" t="s">
        <v>560</v>
      </c>
      <c r="CD16" s="761" t="s">
        <v>560</v>
      </c>
      <c r="CE16" s="761" t="s">
        <v>560</v>
      </c>
      <c r="CF16" s="761" t="s">
        <v>560</v>
      </c>
      <c r="CG16" s="762" t="s">
        <v>560</v>
      </c>
      <c r="CH16" s="766">
        <v>42</v>
      </c>
      <c r="CI16" s="767"/>
      <c r="CJ16" s="767"/>
      <c r="CK16" s="767"/>
      <c r="CL16" s="768"/>
      <c r="CM16" s="766">
        <v>381</v>
      </c>
      <c r="CN16" s="767"/>
      <c r="CO16" s="767"/>
      <c r="CP16" s="767"/>
      <c r="CQ16" s="768"/>
      <c r="CR16" s="766">
        <v>7</v>
      </c>
      <c r="CS16" s="767"/>
      <c r="CT16" s="767"/>
      <c r="CU16" s="767"/>
      <c r="CV16" s="768"/>
      <c r="CW16" s="766" t="s">
        <v>550</v>
      </c>
      <c r="CX16" s="767"/>
      <c r="CY16" s="767"/>
      <c r="CZ16" s="767"/>
      <c r="DA16" s="768"/>
      <c r="DB16" s="766" t="s">
        <v>566</v>
      </c>
      <c r="DC16" s="767"/>
      <c r="DD16" s="767"/>
      <c r="DE16" s="767"/>
      <c r="DF16" s="768"/>
      <c r="DG16" s="766" t="s">
        <v>567</v>
      </c>
      <c r="DH16" s="767"/>
      <c r="DI16" s="767"/>
      <c r="DJ16" s="767"/>
      <c r="DK16" s="768"/>
      <c r="DL16" s="766" t="s">
        <v>568</v>
      </c>
      <c r="DM16" s="767"/>
      <c r="DN16" s="767"/>
      <c r="DO16" s="767"/>
      <c r="DP16" s="768"/>
      <c r="DQ16" s="766" t="s">
        <v>550</v>
      </c>
      <c r="DR16" s="767"/>
      <c r="DS16" s="767"/>
      <c r="DT16" s="767"/>
      <c r="DU16" s="768"/>
      <c r="DV16" s="769"/>
      <c r="DW16" s="770"/>
      <c r="DX16" s="770"/>
      <c r="DY16" s="770"/>
      <c r="DZ16" s="771"/>
      <c r="EA16" s="205"/>
    </row>
    <row r="17" spans="1:131" s="206" customFormat="1" ht="26.25" customHeight="1">
      <c r="A17" s="212">
        <v>11</v>
      </c>
      <c r="B17" s="772"/>
      <c r="C17" s="773"/>
      <c r="D17" s="773"/>
      <c r="E17" s="773"/>
      <c r="F17" s="773"/>
      <c r="G17" s="773"/>
      <c r="H17" s="773"/>
      <c r="I17" s="773"/>
      <c r="J17" s="773"/>
      <c r="K17" s="773"/>
      <c r="L17" s="773"/>
      <c r="M17" s="773"/>
      <c r="N17" s="773"/>
      <c r="O17" s="773"/>
      <c r="P17" s="774"/>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03"/>
      <c r="BA17" s="203"/>
      <c r="BB17" s="203"/>
      <c r="BC17" s="203"/>
      <c r="BD17" s="203"/>
      <c r="BE17" s="204"/>
      <c r="BF17" s="204"/>
      <c r="BG17" s="204"/>
      <c r="BH17" s="204"/>
      <c r="BI17" s="204"/>
      <c r="BJ17" s="204"/>
      <c r="BK17" s="204"/>
      <c r="BL17" s="204"/>
      <c r="BM17" s="204"/>
      <c r="BN17" s="204"/>
      <c r="BO17" s="204"/>
      <c r="BP17" s="204"/>
      <c r="BQ17" s="213">
        <v>11</v>
      </c>
      <c r="BR17" s="214"/>
      <c r="BS17" s="760" t="s">
        <v>561</v>
      </c>
      <c r="BT17" s="761" t="s">
        <v>561</v>
      </c>
      <c r="BU17" s="761" t="s">
        <v>561</v>
      </c>
      <c r="BV17" s="761" t="s">
        <v>561</v>
      </c>
      <c r="BW17" s="761" t="s">
        <v>561</v>
      </c>
      <c r="BX17" s="761" t="s">
        <v>561</v>
      </c>
      <c r="BY17" s="761" t="s">
        <v>561</v>
      </c>
      <c r="BZ17" s="761" t="s">
        <v>561</v>
      </c>
      <c r="CA17" s="761" t="s">
        <v>561</v>
      </c>
      <c r="CB17" s="761" t="s">
        <v>561</v>
      </c>
      <c r="CC17" s="761" t="s">
        <v>561</v>
      </c>
      <c r="CD17" s="761" t="s">
        <v>561</v>
      </c>
      <c r="CE17" s="761" t="s">
        <v>561</v>
      </c>
      <c r="CF17" s="761" t="s">
        <v>561</v>
      </c>
      <c r="CG17" s="762" t="s">
        <v>561</v>
      </c>
      <c r="CH17" s="766">
        <v>2</v>
      </c>
      <c r="CI17" s="767"/>
      <c r="CJ17" s="767"/>
      <c r="CK17" s="767"/>
      <c r="CL17" s="768"/>
      <c r="CM17" s="766">
        <v>4988</v>
      </c>
      <c r="CN17" s="767"/>
      <c r="CO17" s="767"/>
      <c r="CP17" s="767"/>
      <c r="CQ17" s="768"/>
      <c r="CR17" s="766">
        <v>6</v>
      </c>
      <c r="CS17" s="767"/>
      <c r="CT17" s="767"/>
      <c r="CU17" s="767"/>
      <c r="CV17" s="768"/>
      <c r="CW17" s="766" t="s">
        <v>550</v>
      </c>
      <c r="CX17" s="767"/>
      <c r="CY17" s="767"/>
      <c r="CZ17" s="767"/>
      <c r="DA17" s="768"/>
      <c r="DB17" s="766">
        <v>4291</v>
      </c>
      <c r="DC17" s="767"/>
      <c r="DD17" s="767"/>
      <c r="DE17" s="767"/>
      <c r="DF17" s="768"/>
      <c r="DG17" s="766" t="s">
        <v>567</v>
      </c>
      <c r="DH17" s="767"/>
      <c r="DI17" s="767"/>
      <c r="DJ17" s="767"/>
      <c r="DK17" s="768"/>
      <c r="DL17" s="766" t="s">
        <v>568</v>
      </c>
      <c r="DM17" s="767"/>
      <c r="DN17" s="767"/>
      <c r="DO17" s="767"/>
      <c r="DP17" s="768"/>
      <c r="DQ17" s="766" t="s">
        <v>550</v>
      </c>
      <c r="DR17" s="767"/>
      <c r="DS17" s="767"/>
      <c r="DT17" s="767"/>
      <c r="DU17" s="768"/>
      <c r="DV17" s="769"/>
      <c r="DW17" s="770"/>
      <c r="DX17" s="770"/>
      <c r="DY17" s="770"/>
      <c r="DZ17" s="771"/>
      <c r="EA17" s="205"/>
    </row>
    <row r="18" spans="1:131" s="206" customFormat="1" ht="26.25" customHeight="1">
      <c r="A18" s="212">
        <v>12</v>
      </c>
      <c r="B18" s="772"/>
      <c r="C18" s="773"/>
      <c r="D18" s="773"/>
      <c r="E18" s="773"/>
      <c r="F18" s="773"/>
      <c r="G18" s="773"/>
      <c r="H18" s="773"/>
      <c r="I18" s="773"/>
      <c r="J18" s="773"/>
      <c r="K18" s="773"/>
      <c r="L18" s="773"/>
      <c r="M18" s="773"/>
      <c r="N18" s="773"/>
      <c r="O18" s="773"/>
      <c r="P18" s="774"/>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03"/>
      <c r="BA18" s="203"/>
      <c r="BB18" s="203"/>
      <c r="BC18" s="203"/>
      <c r="BD18" s="203"/>
      <c r="BE18" s="204"/>
      <c r="BF18" s="204"/>
      <c r="BG18" s="204"/>
      <c r="BH18" s="204"/>
      <c r="BI18" s="204"/>
      <c r="BJ18" s="204"/>
      <c r="BK18" s="204"/>
      <c r="BL18" s="204"/>
      <c r="BM18" s="204"/>
      <c r="BN18" s="204"/>
      <c r="BO18" s="204"/>
      <c r="BP18" s="204"/>
      <c r="BQ18" s="213">
        <v>12</v>
      </c>
      <c r="BR18" s="214"/>
      <c r="BS18" s="760" t="s">
        <v>562</v>
      </c>
      <c r="BT18" s="761" t="s">
        <v>562</v>
      </c>
      <c r="BU18" s="761" t="s">
        <v>562</v>
      </c>
      <c r="BV18" s="761" t="s">
        <v>562</v>
      </c>
      <c r="BW18" s="761" t="s">
        <v>562</v>
      </c>
      <c r="BX18" s="761" t="s">
        <v>562</v>
      </c>
      <c r="BY18" s="761" t="s">
        <v>562</v>
      </c>
      <c r="BZ18" s="761" t="s">
        <v>562</v>
      </c>
      <c r="CA18" s="761" t="s">
        <v>562</v>
      </c>
      <c r="CB18" s="761" t="s">
        <v>562</v>
      </c>
      <c r="CC18" s="761" t="s">
        <v>562</v>
      </c>
      <c r="CD18" s="761" t="s">
        <v>562</v>
      </c>
      <c r="CE18" s="761" t="s">
        <v>562</v>
      </c>
      <c r="CF18" s="761" t="s">
        <v>562</v>
      </c>
      <c r="CG18" s="762" t="s">
        <v>562</v>
      </c>
      <c r="CH18" s="766">
        <v>47</v>
      </c>
      <c r="CI18" s="767"/>
      <c r="CJ18" s="767"/>
      <c r="CK18" s="767"/>
      <c r="CL18" s="768"/>
      <c r="CM18" s="766">
        <v>1300</v>
      </c>
      <c r="CN18" s="767"/>
      <c r="CO18" s="767"/>
      <c r="CP18" s="767"/>
      <c r="CQ18" s="768"/>
      <c r="CR18" s="766">
        <v>450</v>
      </c>
      <c r="CS18" s="767"/>
      <c r="CT18" s="767"/>
      <c r="CU18" s="767"/>
      <c r="CV18" s="768"/>
      <c r="CW18" s="766">
        <v>13</v>
      </c>
      <c r="CX18" s="767"/>
      <c r="CY18" s="767"/>
      <c r="CZ18" s="767"/>
      <c r="DA18" s="768"/>
      <c r="DB18" s="766">
        <v>680</v>
      </c>
      <c r="DC18" s="767"/>
      <c r="DD18" s="767"/>
      <c r="DE18" s="767"/>
      <c r="DF18" s="768"/>
      <c r="DG18" s="766" t="s">
        <v>567</v>
      </c>
      <c r="DH18" s="767"/>
      <c r="DI18" s="767"/>
      <c r="DJ18" s="767"/>
      <c r="DK18" s="768"/>
      <c r="DL18" s="766" t="s">
        <v>568</v>
      </c>
      <c r="DM18" s="767"/>
      <c r="DN18" s="767"/>
      <c r="DO18" s="767"/>
      <c r="DP18" s="768"/>
      <c r="DQ18" s="766" t="s">
        <v>550</v>
      </c>
      <c r="DR18" s="767"/>
      <c r="DS18" s="767"/>
      <c r="DT18" s="767"/>
      <c r="DU18" s="768"/>
      <c r="DV18" s="769"/>
      <c r="DW18" s="770"/>
      <c r="DX18" s="770"/>
      <c r="DY18" s="770"/>
      <c r="DZ18" s="771"/>
      <c r="EA18" s="205"/>
    </row>
    <row r="19" spans="1:131" s="206" customFormat="1" ht="26.25" customHeight="1">
      <c r="A19" s="212">
        <v>13</v>
      </c>
      <c r="B19" s="772"/>
      <c r="C19" s="773"/>
      <c r="D19" s="773"/>
      <c r="E19" s="773"/>
      <c r="F19" s="773"/>
      <c r="G19" s="773"/>
      <c r="H19" s="773"/>
      <c r="I19" s="773"/>
      <c r="J19" s="773"/>
      <c r="K19" s="773"/>
      <c r="L19" s="773"/>
      <c r="M19" s="773"/>
      <c r="N19" s="773"/>
      <c r="O19" s="773"/>
      <c r="P19" s="774"/>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03"/>
      <c r="BA19" s="203"/>
      <c r="BB19" s="203"/>
      <c r="BC19" s="203"/>
      <c r="BD19" s="203"/>
      <c r="BE19" s="204"/>
      <c r="BF19" s="204"/>
      <c r="BG19" s="204"/>
      <c r="BH19" s="204"/>
      <c r="BI19" s="204"/>
      <c r="BJ19" s="204"/>
      <c r="BK19" s="204"/>
      <c r="BL19" s="204"/>
      <c r="BM19" s="204"/>
      <c r="BN19" s="204"/>
      <c r="BO19" s="204"/>
      <c r="BP19" s="204"/>
      <c r="BQ19" s="213">
        <v>13</v>
      </c>
      <c r="BR19" s="214"/>
      <c r="BS19" s="760" t="s">
        <v>563</v>
      </c>
      <c r="BT19" s="761" t="s">
        <v>563</v>
      </c>
      <c r="BU19" s="761" t="s">
        <v>563</v>
      </c>
      <c r="BV19" s="761" t="s">
        <v>563</v>
      </c>
      <c r="BW19" s="761" t="s">
        <v>563</v>
      </c>
      <c r="BX19" s="761" t="s">
        <v>563</v>
      </c>
      <c r="BY19" s="761" t="s">
        <v>563</v>
      </c>
      <c r="BZ19" s="761" t="s">
        <v>563</v>
      </c>
      <c r="CA19" s="761" t="s">
        <v>563</v>
      </c>
      <c r="CB19" s="761" t="s">
        <v>563</v>
      </c>
      <c r="CC19" s="761" t="s">
        <v>563</v>
      </c>
      <c r="CD19" s="761" t="s">
        <v>563</v>
      </c>
      <c r="CE19" s="761" t="s">
        <v>563</v>
      </c>
      <c r="CF19" s="761" t="s">
        <v>563</v>
      </c>
      <c r="CG19" s="762" t="s">
        <v>563</v>
      </c>
      <c r="CH19" s="766">
        <v>-8</v>
      </c>
      <c r="CI19" s="767"/>
      <c r="CJ19" s="767"/>
      <c r="CK19" s="767"/>
      <c r="CL19" s="768"/>
      <c r="CM19" s="766">
        <v>1855</v>
      </c>
      <c r="CN19" s="767"/>
      <c r="CO19" s="767"/>
      <c r="CP19" s="767"/>
      <c r="CQ19" s="768"/>
      <c r="CR19" s="766">
        <v>300</v>
      </c>
      <c r="CS19" s="767"/>
      <c r="CT19" s="767"/>
      <c r="CU19" s="767"/>
      <c r="CV19" s="768"/>
      <c r="CW19" s="766">
        <v>57</v>
      </c>
      <c r="CX19" s="767"/>
      <c r="CY19" s="767"/>
      <c r="CZ19" s="767"/>
      <c r="DA19" s="768"/>
      <c r="DB19" s="766" t="s">
        <v>566</v>
      </c>
      <c r="DC19" s="767"/>
      <c r="DD19" s="767"/>
      <c r="DE19" s="767"/>
      <c r="DF19" s="768"/>
      <c r="DG19" s="766" t="s">
        <v>567</v>
      </c>
      <c r="DH19" s="767"/>
      <c r="DI19" s="767"/>
      <c r="DJ19" s="767"/>
      <c r="DK19" s="768"/>
      <c r="DL19" s="766" t="s">
        <v>568</v>
      </c>
      <c r="DM19" s="767"/>
      <c r="DN19" s="767"/>
      <c r="DO19" s="767"/>
      <c r="DP19" s="768"/>
      <c r="DQ19" s="766" t="s">
        <v>550</v>
      </c>
      <c r="DR19" s="767"/>
      <c r="DS19" s="767"/>
      <c r="DT19" s="767"/>
      <c r="DU19" s="768"/>
      <c r="DV19" s="769"/>
      <c r="DW19" s="770"/>
      <c r="DX19" s="770"/>
      <c r="DY19" s="770"/>
      <c r="DZ19" s="771"/>
      <c r="EA19" s="205"/>
    </row>
    <row r="20" spans="1:131" s="206" customFormat="1" ht="26.25" customHeight="1">
      <c r="A20" s="212">
        <v>14</v>
      </c>
      <c r="B20" s="772"/>
      <c r="C20" s="773"/>
      <c r="D20" s="773"/>
      <c r="E20" s="773"/>
      <c r="F20" s="773"/>
      <c r="G20" s="773"/>
      <c r="H20" s="773"/>
      <c r="I20" s="773"/>
      <c r="J20" s="773"/>
      <c r="K20" s="773"/>
      <c r="L20" s="773"/>
      <c r="M20" s="773"/>
      <c r="N20" s="773"/>
      <c r="O20" s="773"/>
      <c r="P20" s="774"/>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03"/>
      <c r="BA20" s="203"/>
      <c r="BB20" s="203"/>
      <c r="BC20" s="203"/>
      <c r="BD20" s="203"/>
      <c r="BE20" s="204"/>
      <c r="BF20" s="204"/>
      <c r="BG20" s="204"/>
      <c r="BH20" s="204"/>
      <c r="BI20" s="204"/>
      <c r="BJ20" s="204"/>
      <c r="BK20" s="204"/>
      <c r="BL20" s="204"/>
      <c r="BM20" s="204"/>
      <c r="BN20" s="204"/>
      <c r="BO20" s="204"/>
      <c r="BP20" s="204"/>
      <c r="BQ20" s="213">
        <v>14</v>
      </c>
      <c r="BR20" s="214"/>
      <c r="BS20" s="760" t="s">
        <v>564</v>
      </c>
      <c r="BT20" s="761" t="s">
        <v>564</v>
      </c>
      <c r="BU20" s="761" t="s">
        <v>564</v>
      </c>
      <c r="BV20" s="761" t="s">
        <v>564</v>
      </c>
      <c r="BW20" s="761" t="s">
        <v>564</v>
      </c>
      <c r="BX20" s="761" t="s">
        <v>564</v>
      </c>
      <c r="BY20" s="761" t="s">
        <v>564</v>
      </c>
      <c r="BZ20" s="761" t="s">
        <v>564</v>
      </c>
      <c r="CA20" s="761" t="s">
        <v>564</v>
      </c>
      <c r="CB20" s="761" t="s">
        <v>564</v>
      </c>
      <c r="CC20" s="761" t="s">
        <v>564</v>
      </c>
      <c r="CD20" s="761" t="s">
        <v>564</v>
      </c>
      <c r="CE20" s="761" t="s">
        <v>564</v>
      </c>
      <c r="CF20" s="761" t="s">
        <v>564</v>
      </c>
      <c r="CG20" s="762" t="s">
        <v>564</v>
      </c>
      <c r="CH20" s="766">
        <v>7</v>
      </c>
      <c r="CI20" s="767"/>
      <c r="CJ20" s="767"/>
      <c r="CK20" s="767"/>
      <c r="CL20" s="768"/>
      <c r="CM20" s="766">
        <v>796</v>
      </c>
      <c r="CN20" s="767"/>
      <c r="CO20" s="767"/>
      <c r="CP20" s="767"/>
      <c r="CQ20" s="768"/>
      <c r="CR20" s="766">
        <v>12</v>
      </c>
      <c r="CS20" s="767"/>
      <c r="CT20" s="767"/>
      <c r="CU20" s="767"/>
      <c r="CV20" s="768"/>
      <c r="CW20" s="766">
        <v>49</v>
      </c>
      <c r="CX20" s="767"/>
      <c r="CY20" s="767"/>
      <c r="CZ20" s="767"/>
      <c r="DA20" s="768"/>
      <c r="DB20" s="766" t="s">
        <v>566</v>
      </c>
      <c r="DC20" s="767"/>
      <c r="DD20" s="767"/>
      <c r="DE20" s="767"/>
      <c r="DF20" s="768"/>
      <c r="DG20" s="766" t="s">
        <v>567</v>
      </c>
      <c r="DH20" s="767"/>
      <c r="DI20" s="767"/>
      <c r="DJ20" s="767"/>
      <c r="DK20" s="768"/>
      <c r="DL20" s="766" t="s">
        <v>568</v>
      </c>
      <c r="DM20" s="767"/>
      <c r="DN20" s="767"/>
      <c r="DO20" s="767"/>
      <c r="DP20" s="768"/>
      <c r="DQ20" s="766" t="s">
        <v>550</v>
      </c>
      <c r="DR20" s="767"/>
      <c r="DS20" s="767"/>
      <c r="DT20" s="767"/>
      <c r="DU20" s="768"/>
      <c r="DV20" s="769"/>
      <c r="DW20" s="770"/>
      <c r="DX20" s="770"/>
      <c r="DY20" s="770"/>
      <c r="DZ20" s="771"/>
      <c r="EA20" s="205"/>
    </row>
    <row r="21" spans="1:131" s="206" customFormat="1" ht="26.25" customHeight="1" thickBot="1">
      <c r="A21" s="212">
        <v>15</v>
      </c>
      <c r="B21" s="772"/>
      <c r="C21" s="773"/>
      <c r="D21" s="773"/>
      <c r="E21" s="773"/>
      <c r="F21" s="773"/>
      <c r="G21" s="773"/>
      <c r="H21" s="773"/>
      <c r="I21" s="773"/>
      <c r="J21" s="773"/>
      <c r="K21" s="773"/>
      <c r="L21" s="773"/>
      <c r="M21" s="773"/>
      <c r="N21" s="773"/>
      <c r="O21" s="773"/>
      <c r="P21" s="774"/>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03"/>
      <c r="BA21" s="203"/>
      <c r="BB21" s="203"/>
      <c r="BC21" s="203"/>
      <c r="BD21" s="203"/>
      <c r="BE21" s="204"/>
      <c r="BF21" s="204"/>
      <c r="BG21" s="204"/>
      <c r="BH21" s="204"/>
      <c r="BI21" s="204"/>
      <c r="BJ21" s="204"/>
      <c r="BK21" s="204"/>
      <c r="BL21" s="204"/>
      <c r="BM21" s="204"/>
      <c r="BN21" s="204"/>
      <c r="BO21" s="204"/>
      <c r="BP21" s="204"/>
      <c r="BQ21" s="213">
        <v>15</v>
      </c>
      <c r="BR21" s="214"/>
      <c r="BS21" s="760" t="s">
        <v>565</v>
      </c>
      <c r="BT21" s="761" t="s">
        <v>565</v>
      </c>
      <c r="BU21" s="761" t="s">
        <v>565</v>
      </c>
      <c r="BV21" s="761" t="s">
        <v>565</v>
      </c>
      <c r="BW21" s="761" t="s">
        <v>565</v>
      </c>
      <c r="BX21" s="761" t="s">
        <v>565</v>
      </c>
      <c r="BY21" s="761" t="s">
        <v>565</v>
      </c>
      <c r="BZ21" s="761" t="s">
        <v>565</v>
      </c>
      <c r="CA21" s="761" t="s">
        <v>565</v>
      </c>
      <c r="CB21" s="761" t="s">
        <v>565</v>
      </c>
      <c r="CC21" s="761" t="s">
        <v>565</v>
      </c>
      <c r="CD21" s="761" t="s">
        <v>565</v>
      </c>
      <c r="CE21" s="761" t="s">
        <v>565</v>
      </c>
      <c r="CF21" s="761" t="s">
        <v>565</v>
      </c>
      <c r="CG21" s="762" t="s">
        <v>565</v>
      </c>
      <c r="CH21" s="766" t="s">
        <v>566</v>
      </c>
      <c r="CI21" s="767"/>
      <c r="CJ21" s="767"/>
      <c r="CK21" s="767"/>
      <c r="CL21" s="768"/>
      <c r="CM21" s="766" t="s">
        <v>550</v>
      </c>
      <c r="CN21" s="767"/>
      <c r="CO21" s="767"/>
      <c r="CP21" s="767"/>
      <c r="CQ21" s="768"/>
      <c r="CR21" s="766">
        <v>2</v>
      </c>
      <c r="CS21" s="767"/>
      <c r="CT21" s="767"/>
      <c r="CU21" s="767"/>
      <c r="CV21" s="768"/>
      <c r="CW21" s="766" t="s">
        <v>550</v>
      </c>
      <c r="CX21" s="767"/>
      <c r="CY21" s="767"/>
      <c r="CZ21" s="767"/>
      <c r="DA21" s="768"/>
      <c r="DB21" s="766" t="s">
        <v>566</v>
      </c>
      <c r="DC21" s="767"/>
      <c r="DD21" s="767"/>
      <c r="DE21" s="767"/>
      <c r="DF21" s="768"/>
      <c r="DG21" s="766" t="s">
        <v>567</v>
      </c>
      <c r="DH21" s="767"/>
      <c r="DI21" s="767"/>
      <c r="DJ21" s="767"/>
      <c r="DK21" s="768"/>
      <c r="DL21" s="766" t="s">
        <v>568</v>
      </c>
      <c r="DM21" s="767"/>
      <c r="DN21" s="767"/>
      <c r="DO21" s="767"/>
      <c r="DP21" s="768"/>
      <c r="DQ21" s="766" t="s">
        <v>566</v>
      </c>
      <c r="DR21" s="767"/>
      <c r="DS21" s="767"/>
      <c r="DT21" s="767"/>
      <c r="DU21" s="768"/>
      <c r="DV21" s="769"/>
      <c r="DW21" s="770"/>
      <c r="DX21" s="770"/>
      <c r="DY21" s="770"/>
      <c r="DZ21" s="771"/>
      <c r="EA21" s="205"/>
    </row>
    <row r="22" spans="1:131" s="206" customFormat="1" ht="26.25" customHeight="1">
      <c r="A22" s="212">
        <v>16</v>
      </c>
      <c r="B22" s="772"/>
      <c r="C22" s="773"/>
      <c r="D22" s="773"/>
      <c r="E22" s="773"/>
      <c r="F22" s="773"/>
      <c r="G22" s="773"/>
      <c r="H22" s="773"/>
      <c r="I22" s="773"/>
      <c r="J22" s="773"/>
      <c r="K22" s="773"/>
      <c r="L22" s="773"/>
      <c r="M22" s="773"/>
      <c r="N22" s="773"/>
      <c r="O22" s="773"/>
      <c r="P22" s="774"/>
      <c r="Q22" s="775"/>
      <c r="R22" s="776"/>
      <c r="S22" s="776"/>
      <c r="T22" s="776"/>
      <c r="U22" s="776"/>
      <c r="V22" s="776"/>
      <c r="W22" s="776"/>
      <c r="X22" s="776"/>
      <c r="Y22" s="776"/>
      <c r="Z22" s="776"/>
      <c r="AA22" s="776"/>
      <c r="AB22" s="776"/>
      <c r="AC22" s="776"/>
      <c r="AD22" s="776"/>
      <c r="AE22" s="777"/>
      <c r="AF22" s="746"/>
      <c r="AG22" s="747"/>
      <c r="AH22" s="747"/>
      <c r="AI22" s="747"/>
      <c r="AJ22" s="748"/>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60"/>
      <c r="BT22" s="761"/>
      <c r="BU22" s="761"/>
      <c r="BV22" s="761"/>
      <c r="BW22" s="761"/>
      <c r="BX22" s="761"/>
      <c r="BY22" s="761"/>
      <c r="BZ22" s="761"/>
      <c r="CA22" s="761"/>
      <c r="CB22" s="761"/>
      <c r="CC22" s="761"/>
      <c r="CD22" s="761"/>
      <c r="CE22" s="761"/>
      <c r="CF22" s="761"/>
      <c r="CG22" s="762"/>
      <c r="CH22" s="766"/>
      <c r="CI22" s="767"/>
      <c r="CJ22" s="767"/>
      <c r="CK22" s="767"/>
      <c r="CL22" s="768"/>
      <c r="CM22" s="766"/>
      <c r="CN22" s="767"/>
      <c r="CO22" s="767"/>
      <c r="CP22" s="767"/>
      <c r="CQ22" s="768"/>
      <c r="CR22" s="766"/>
      <c r="CS22" s="767"/>
      <c r="CT22" s="767"/>
      <c r="CU22" s="767"/>
      <c r="CV22" s="768"/>
      <c r="CW22" s="766"/>
      <c r="CX22" s="767"/>
      <c r="CY22" s="767"/>
      <c r="CZ22" s="767"/>
      <c r="DA22" s="768"/>
      <c r="DB22" s="766"/>
      <c r="DC22" s="767"/>
      <c r="DD22" s="767"/>
      <c r="DE22" s="767"/>
      <c r="DF22" s="768"/>
      <c r="DG22" s="766"/>
      <c r="DH22" s="767"/>
      <c r="DI22" s="767"/>
      <c r="DJ22" s="767"/>
      <c r="DK22" s="768"/>
      <c r="DL22" s="766"/>
      <c r="DM22" s="767"/>
      <c r="DN22" s="767"/>
      <c r="DO22" s="767"/>
      <c r="DP22" s="768"/>
      <c r="DQ22" s="766"/>
      <c r="DR22" s="767"/>
      <c r="DS22" s="767"/>
      <c r="DT22" s="767"/>
      <c r="DU22" s="768"/>
      <c r="DV22" s="769"/>
      <c r="DW22" s="770"/>
      <c r="DX22" s="770"/>
      <c r="DY22" s="770"/>
      <c r="DZ22" s="771"/>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202608</v>
      </c>
      <c r="R23" s="782"/>
      <c r="S23" s="782"/>
      <c r="T23" s="782"/>
      <c r="U23" s="782"/>
      <c r="V23" s="782">
        <v>202072</v>
      </c>
      <c r="W23" s="782"/>
      <c r="X23" s="782"/>
      <c r="Y23" s="782"/>
      <c r="Z23" s="782"/>
      <c r="AA23" s="782">
        <v>536</v>
      </c>
      <c r="AB23" s="782"/>
      <c r="AC23" s="782"/>
      <c r="AD23" s="782"/>
      <c r="AE23" s="783"/>
      <c r="AF23" s="784">
        <v>252</v>
      </c>
      <c r="AG23" s="782"/>
      <c r="AH23" s="782"/>
      <c r="AI23" s="782"/>
      <c r="AJ23" s="785"/>
      <c r="AK23" s="786"/>
      <c r="AL23" s="787"/>
      <c r="AM23" s="787"/>
      <c r="AN23" s="787"/>
      <c r="AO23" s="787"/>
      <c r="AP23" s="782"/>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60"/>
      <c r="BT23" s="761"/>
      <c r="BU23" s="761"/>
      <c r="BV23" s="761"/>
      <c r="BW23" s="761"/>
      <c r="BX23" s="761"/>
      <c r="BY23" s="761"/>
      <c r="BZ23" s="761"/>
      <c r="CA23" s="761"/>
      <c r="CB23" s="761"/>
      <c r="CC23" s="761"/>
      <c r="CD23" s="761"/>
      <c r="CE23" s="761"/>
      <c r="CF23" s="761"/>
      <c r="CG23" s="762"/>
      <c r="CH23" s="766"/>
      <c r="CI23" s="767"/>
      <c r="CJ23" s="767"/>
      <c r="CK23" s="767"/>
      <c r="CL23" s="768"/>
      <c r="CM23" s="766"/>
      <c r="CN23" s="767"/>
      <c r="CO23" s="767"/>
      <c r="CP23" s="767"/>
      <c r="CQ23" s="768"/>
      <c r="CR23" s="766"/>
      <c r="CS23" s="767"/>
      <c r="CT23" s="767"/>
      <c r="CU23" s="767"/>
      <c r="CV23" s="768"/>
      <c r="CW23" s="766"/>
      <c r="CX23" s="767"/>
      <c r="CY23" s="767"/>
      <c r="CZ23" s="767"/>
      <c r="DA23" s="768"/>
      <c r="DB23" s="766"/>
      <c r="DC23" s="767"/>
      <c r="DD23" s="767"/>
      <c r="DE23" s="767"/>
      <c r="DF23" s="768"/>
      <c r="DG23" s="766"/>
      <c r="DH23" s="767"/>
      <c r="DI23" s="767"/>
      <c r="DJ23" s="767"/>
      <c r="DK23" s="768"/>
      <c r="DL23" s="766"/>
      <c r="DM23" s="767"/>
      <c r="DN23" s="767"/>
      <c r="DO23" s="767"/>
      <c r="DP23" s="768"/>
      <c r="DQ23" s="766"/>
      <c r="DR23" s="767"/>
      <c r="DS23" s="767"/>
      <c r="DT23" s="767"/>
      <c r="DU23" s="768"/>
      <c r="DV23" s="769"/>
      <c r="DW23" s="770"/>
      <c r="DX23" s="770"/>
      <c r="DY23" s="770"/>
      <c r="DZ23" s="771"/>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60"/>
      <c r="BT24" s="761"/>
      <c r="BU24" s="761"/>
      <c r="BV24" s="761"/>
      <c r="BW24" s="761"/>
      <c r="BX24" s="761"/>
      <c r="BY24" s="761"/>
      <c r="BZ24" s="761"/>
      <c r="CA24" s="761"/>
      <c r="CB24" s="761"/>
      <c r="CC24" s="761"/>
      <c r="CD24" s="761"/>
      <c r="CE24" s="761"/>
      <c r="CF24" s="761"/>
      <c r="CG24" s="762"/>
      <c r="CH24" s="766"/>
      <c r="CI24" s="767"/>
      <c r="CJ24" s="767"/>
      <c r="CK24" s="767"/>
      <c r="CL24" s="768"/>
      <c r="CM24" s="766"/>
      <c r="CN24" s="767"/>
      <c r="CO24" s="767"/>
      <c r="CP24" s="767"/>
      <c r="CQ24" s="768"/>
      <c r="CR24" s="766"/>
      <c r="CS24" s="767"/>
      <c r="CT24" s="767"/>
      <c r="CU24" s="767"/>
      <c r="CV24" s="768"/>
      <c r="CW24" s="766"/>
      <c r="CX24" s="767"/>
      <c r="CY24" s="767"/>
      <c r="CZ24" s="767"/>
      <c r="DA24" s="768"/>
      <c r="DB24" s="766"/>
      <c r="DC24" s="767"/>
      <c r="DD24" s="767"/>
      <c r="DE24" s="767"/>
      <c r="DF24" s="768"/>
      <c r="DG24" s="766"/>
      <c r="DH24" s="767"/>
      <c r="DI24" s="767"/>
      <c r="DJ24" s="767"/>
      <c r="DK24" s="768"/>
      <c r="DL24" s="766"/>
      <c r="DM24" s="767"/>
      <c r="DN24" s="767"/>
      <c r="DO24" s="767"/>
      <c r="DP24" s="768"/>
      <c r="DQ24" s="766"/>
      <c r="DR24" s="767"/>
      <c r="DS24" s="767"/>
      <c r="DT24" s="767"/>
      <c r="DU24" s="768"/>
      <c r="DV24" s="769"/>
      <c r="DW24" s="770"/>
      <c r="DX24" s="770"/>
      <c r="DY24" s="770"/>
      <c r="DZ24" s="771"/>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60"/>
      <c r="BT25" s="761"/>
      <c r="BU25" s="761"/>
      <c r="BV25" s="761"/>
      <c r="BW25" s="761"/>
      <c r="BX25" s="761"/>
      <c r="BY25" s="761"/>
      <c r="BZ25" s="761"/>
      <c r="CA25" s="761"/>
      <c r="CB25" s="761"/>
      <c r="CC25" s="761"/>
      <c r="CD25" s="761"/>
      <c r="CE25" s="761"/>
      <c r="CF25" s="761"/>
      <c r="CG25" s="762"/>
      <c r="CH25" s="766"/>
      <c r="CI25" s="767"/>
      <c r="CJ25" s="767"/>
      <c r="CK25" s="767"/>
      <c r="CL25" s="768"/>
      <c r="CM25" s="766"/>
      <c r="CN25" s="767"/>
      <c r="CO25" s="767"/>
      <c r="CP25" s="767"/>
      <c r="CQ25" s="768"/>
      <c r="CR25" s="766"/>
      <c r="CS25" s="767"/>
      <c r="CT25" s="767"/>
      <c r="CU25" s="767"/>
      <c r="CV25" s="768"/>
      <c r="CW25" s="766"/>
      <c r="CX25" s="767"/>
      <c r="CY25" s="767"/>
      <c r="CZ25" s="767"/>
      <c r="DA25" s="768"/>
      <c r="DB25" s="766"/>
      <c r="DC25" s="767"/>
      <c r="DD25" s="767"/>
      <c r="DE25" s="767"/>
      <c r="DF25" s="768"/>
      <c r="DG25" s="766"/>
      <c r="DH25" s="767"/>
      <c r="DI25" s="767"/>
      <c r="DJ25" s="767"/>
      <c r="DK25" s="768"/>
      <c r="DL25" s="766"/>
      <c r="DM25" s="767"/>
      <c r="DN25" s="767"/>
      <c r="DO25" s="767"/>
      <c r="DP25" s="768"/>
      <c r="DQ25" s="766"/>
      <c r="DR25" s="767"/>
      <c r="DS25" s="767"/>
      <c r="DT25" s="767"/>
      <c r="DU25" s="768"/>
      <c r="DV25" s="769"/>
      <c r="DW25" s="770"/>
      <c r="DX25" s="770"/>
      <c r="DY25" s="770"/>
      <c r="DZ25" s="771"/>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351</v>
      </c>
      <c r="BF26" s="706"/>
      <c r="BG26" s="706"/>
      <c r="BH26" s="706"/>
      <c r="BI26" s="717"/>
      <c r="BJ26" s="203"/>
      <c r="BK26" s="203"/>
      <c r="BL26" s="203"/>
      <c r="BM26" s="203"/>
      <c r="BN26" s="203"/>
      <c r="BO26" s="216"/>
      <c r="BP26" s="216"/>
      <c r="BQ26" s="213">
        <v>20</v>
      </c>
      <c r="BR26" s="214"/>
      <c r="BS26" s="760"/>
      <c r="BT26" s="761"/>
      <c r="BU26" s="761"/>
      <c r="BV26" s="761"/>
      <c r="BW26" s="761"/>
      <c r="BX26" s="761"/>
      <c r="BY26" s="761"/>
      <c r="BZ26" s="761"/>
      <c r="CA26" s="761"/>
      <c r="CB26" s="761"/>
      <c r="CC26" s="761"/>
      <c r="CD26" s="761"/>
      <c r="CE26" s="761"/>
      <c r="CF26" s="761"/>
      <c r="CG26" s="762"/>
      <c r="CH26" s="766"/>
      <c r="CI26" s="767"/>
      <c r="CJ26" s="767"/>
      <c r="CK26" s="767"/>
      <c r="CL26" s="768"/>
      <c r="CM26" s="766"/>
      <c r="CN26" s="767"/>
      <c r="CO26" s="767"/>
      <c r="CP26" s="767"/>
      <c r="CQ26" s="768"/>
      <c r="CR26" s="766"/>
      <c r="CS26" s="767"/>
      <c r="CT26" s="767"/>
      <c r="CU26" s="767"/>
      <c r="CV26" s="768"/>
      <c r="CW26" s="766"/>
      <c r="CX26" s="767"/>
      <c r="CY26" s="767"/>
      <c r="CZ26" s="767"/>
      <c r="DA26" s="768"/>
      <c r="DB26" s="766"/>
      <c r="DC26" s="767"/>
      <c r="DD26" s="767"/>
      <c r="DE26" s="767"/>
      <c r="DF26" s="768"/>
      <c r="DG26" s="766"/>
      <c r="DH26" s="767"/>
      <c r="DI26" s="767"/>
      <c r="DJ26" s="767"/>
      <c r="DK26" s="768"/>
      <c r="DL26" s="766"/>
      <c r="DM26" s="767"/>
      <c r="DN26" s="767"/>
      <c r="DO26" s="767"/>
      <c r="DP26" s="768"/>
      <c r="DQ26" s="766"/>
      <c r="DR26" s="767"/>
      <c r="DS26" s="767"/>
      <c r="DT26" s="767"/>
      <c r="DU26" s="768"/>
      <c r="DV26" s="769"/>
      <c r="DW26" s="770"/>
      <c r="DX26" s="770"/>
      <c r="DY26" s="770"/>
      <c r="DZ26" s="771"/>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60"/>
      <c r="BT27" s="761"/>
      <c r="BU27" s="761"/>
      <c r="BV27" s="761"/>
      <c r="BW27" s="761"/>
      <c r="BX27" s="761"/>
      <c r="BY27" s="761"/>
      <c r="BZ27" s="761"/>
      <c r="CA27" s="761"/>
      <c r="CB27" s="761"/>
      <c r="CC27" s="761"/>
      <c r="CD27" s="761"/>
      <c r="CE27" s="761"/>
      <c r="CF27" s="761"/>
      <c r="CG27" s="762"/>
      <c r="CH27" s="766"/>
      <c r="CI27" s="767"/>
      <c r="CJ27" s="767"/>
      <c r="CK27" s="767"/>
      <c r="CL27" s="768"/>
      <c r="CM27" s="766"/>
      <c r="CN27" s="767"/>
      <c r="CO27" s="767"/>
      <c r="CP27" s="767"/>
      <c r="CQ27" s="768"/>
      <c r="CR27" s="766"/>
      <c r="CS27" s="767"/>
      <c r="CT27" s="767"/>
      <c r="CU27" s="767"/>
      <c r="CV27" s="768"/>
      <c r="CW27" s="766"/>
      <c r="CX27" s="767"/>
      <c r="CY27" s="767"/>
      <c r="CZ27" s="767"/>
      <c r="DA27" s="768"/>
      <c r="DB27" s="766"/>
      <c r="DC27" s="767"/>
      <c r="DD27" s="767"/>
      <c r="DE27" s="767"/>
      <c r="DF27" s="768"/>
      <c r="DG27" s="766"/>
      <c r="DH27" s="767"/>
      <c r="DI27" s="767"/>
      <c r="DJ27" s="767"/>
      <c r="DK27" s="768"/>
      <c r="DL27" s="766"/>
      <c r="DM27" s="767"/>
      <c r="DN27" s="767"/>
      <c r="DO27" s="767"/>
      <c r="DP27" s="768"/>
      <c r="DQ27" s="766"/>
      <c r="DR27" s="767"/>
      <c r="DS27" s="767"/>
      <c r="DT27" s="767"/>
      <c r="DU27" s="768"/>
      <c r="DV27" s="769"/>
      <c r="DW27" s="770"/>
      <c r="DX27" s="770"/>
      <c r="DY27" s="770"/>
      <c r="DZ27" s="771"/>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63065</v>
      </c>
      <c r="R28" s="811"/>
      <c r="S28" s="811"/>
      <c r="T28" s="811"/>
      <c r="U28" s="811"/>
      <c r="V28" s="811">
        <v>61682</v>
      </c>
      <c r="W28" s="811"/>
      <c r="X28" s="811"/>
      <c r="Y28" s="811"/>
      <c r="Z28" s="811"/>
      <c r="AA28" s="811">
        <v>1383</v>
      </c>
      <c r="AB28" s="811"/>
      <c r="AC28" s="811"/>
      <c r="AD28" s="811"/>
      <c r="AE28" s="812"/>
      <c r="AF28" s="813">
        <v>1383</v>
      </c>
      <c r="AG28" s="811"/>
      <c r="AH28" s="811"/>
      <c r="AI28" s="811"/>
      <c r="AJ28" s="814"/>
      <c r="AK28" s="815">
        <v>6101</v>
      </c>
      <c r="AL28" s="806"/>
      <c r="AM28" s="806"/>
      <c r="AN28" s="806"/>
      <c r="AO28" s="806"/>
      <c r="AP28" s="806" t="s">
        <v>544</v>
      </c>
      <c r="AQ28" s="806"/>
      <c r="AR28" s="806"/>
      <c r="AS28" s="806"/>
      <c r="AT28" s="806"/>
      <c r="AU28" s="806" t="s">
        <v>543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60"/>
      <c r="BT28" s="761"/>
      <c r="BU28" s="761"/>
      <c r="BV28" s="761"/>
      <c r="BW28" s="761"/>
      <c r="BX28" s="761"/>
      <c r="BY28" s="761"/>
      <c r="BZ28" s="761"/>
      <c r="CA28" s="761"/>
      <c r="CB28" s="761"/>
      <c r="CC28" s="761"/>
      <c r="CD28" s="761"/>
      <c r="CE28" s="761"/>
      <c r="CF28" s="761"/>
      <c r="CG28" s="762"/>
      <c r="CH28" s="766"/>
      <c r="CI28" s="767"/>
      <c r="CJ28" s="767"/>
      <c r="CK28" s="767"/>
      <c r="CL28" s="768"/>
      <c r="CM28" s="766"/>
      <c r="CN28" s="767"/>
      <c r="CO28" s="767"/>
      <c r="CP28" s="767"/>
      <c r="CQ28" s="768"/>
      <c r="CR28" s="766"/>
      <c r="CS28" s="767"/>
      <c r="CT28" s="767"/>
      <c r="CU28" s="767"/>
      <c r="CV28" s="768"/>
      <c r="CW28" s="766"/>
      <c r="CX28" s="767"/>
      <c r="CY28" s="767"/>
      <c r="CZ28" s="767"/>
      <c r="DA28" s="768"/>
      <c r="DB28" s="766"/>
      <c r="DC28" s="767"/>
      <c r="DD28" s="767"/>
      <c r="DE28" s="767"/>
      <c r="DF28" s="768"/>
      <c r="DG28" s="766"/>
      <c r="DH28" s="767"/>
      <c r="DI28" s="767"/>
      <c r="DJ28" s="767"/>
      <c r="DK28" s="768"/>
      <c r="DL28" s="766"/>
      <c r="DM28" s="767"/>
      <c r="DN28" s="767"/>
      <c r="DO28" s="767"/>
      <c r="DP28" s="768"/>
      <c r="DQ28" s="766"/>
      <c r="DR28" s="767"/>
      <c r="DS28" s="767"/>
      <c r="DT28" s="767"/>
      <c r="DU28" s="768"/>
      <c r="DV28" s="769"/>
      <c r="DW28" s="770"/>
      <c r="DX28" s="770"/>
      <c r="DY28" s="770"/>
      <c r="DZ28" s="771"/>
      <c r="EA28" s="197"/>
    </row>
    <row r="29" spans="1:131" s="198" customFormat="1" ht="26.25" customHeight="1">
      <c r="A29" s="217">
        <v>2</v>
      </c>
      <c r="B29" s="772" t="s">
        <v>381</v>
      </c>
      <c r="C29" s="773"/>
      <c r="D29" s="773"/>
      <c r="E29" s="773"/>
      <c r="F29" s="773"/>
      <c r="G29" s="773"/>
      <c r="H29" s="773"/>
      <c r="I29" s="773"/>
      <c r="J29" s="773"/>
      <c r="K29" s="773"/>
      <c r="L29" s="773"/>
      <c r="M29" s="773"/>
      <c r="N29" s="773"/>
      <c r="O29" s="773"/>
      <c r="P29" s="774"/>
      <c r="Q29" s="743">
        <v>37653</v>
      </c>
      <c r="R29" s="744"/>
      <c r="S29" s="744"/>
      <c r="T29" s="744"/>
      <c r="U29" s="744"/>
      <c r="V29" s="744">
        <v>36941</v>
      </c>
      <c r="W29" s="744"/>
      <c r="X29" s="744"/>
      <c r="Y29" s="744"/>
      <c r="Z29" s="744"/>
      <c r="AA29" s="744">
        <v>712</v>
      </c>
      <c r="AB29" s="744"/>
      <c r="AC29" s="744"/>
      <c r="AD29" s="744"/>
      <c r="AE29" s="745"/>
      <c r="AF29" s="746">
        <v>712</v>
      </c>
      <c r="AG29" s="747"/>
      <c r="AH29" s="747"/>
      <c r="AI29" s="747"/>
      <c r="AJ29" s="748"/>
      <c r="AK29" s="818">
        <v>5364</v>
      </c>
      <c r="AL29" s="819"/>
      <c r="AM29" s="819"/>
      <c r="AN29" s="819"/>
      <c r="AO29" s="819"/>
      <c r="AP29" s="819" t="s">
        <v>544</v>
      </c>
      <c r="AQ29" s="819"/>
      <c r="AR29" s="819"/>
      <c r="AS29" s="819"/>
      <c r="AT29" s="819"/>
      <c r="AU29" s="819" t="s">
        <v>544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60"/>
      <c r="BT29" s="761"/>
      <c r="BU29" s="761"/>
      <c r="BV29" s="761"/>
      <c r="BW29" s="761"/>
      <c r="BX29" s="761"/>
      <c r="BY29" s="761"/>
      <c r="BZ29" s="761"/>
      <c r="CA29" s="761"/>
      <c r="CB29" s="761"/>
      <c r="CC29" s="761"/>
      <c r="CD29" s="761"/>
      <c r="CE29" s="761"/>
      <c r="CF29" s="761"/>
      <c r="CG29" s="762"/>
      <c r="CH29" s="766"/>
      <c r="CI29" s="767"/>
      <c r="CJ29" s="767"/>
      <c r="CK29" s="767"/>
      <c r="CL29" s="768"/>
      <c r="CM29" s="766"/>
      <c r="CN29" s="767"/>
      <c r="CO29" s="767"/>
      <c r="CP29" s="767"/>
      <c r="CQ29" s="768"/>
      <c r="CR29" s="766"/>
      <c r="CS29" s="767"/>
      <c r="CT29" s="767"/>
      <c r="CU29" s="767"/>
      <c r="CV29" s="768"/>
      <c r="CW29" s="766"/>
      <c r="CX29" s="767"/>
      <c r="CY29" s="767"/>
      <c r="CZ29" s="767"/>
      <c r="DA29" s="768"/>
      <c r="DB29" s="766"/>
      <c r="DC29" s="767"/>
      <c r="DD29" s="767"/>
      <c r="DE29" s="767"/>
      <c r="DF29" s="768"/>
      <c r="DG29" s="766"/>
      <c r="DH29" s="767"/>
      <c r="DI29" s="767"/>
      <c r="DJ29" s="767"/>
      <c r="DK29" s="768"/>
      <c r="DL29" s="766"/>
      <c r="DM29" s="767"/>
      <c r="DN29" s="767"/>
      <c r="DO29" s="767"/>
      <c r="DP29" s="768"/>
      <c r="DQ29" s="766"/>
      <c r="DR29" s="767"/>
      <c r="DS29" s="767"/>
      <c r="DT29" s="767"/>
      <c r="DU29" s="768"/>
      <c r="DV29" s="769"/>
      <c r="DW29" s="770"/>
      <c r="DX29" s="770"/>
      <c r="DY29" s="770"/>
      <c r="DZ29" s="771"/>
      <c r="EA29" s="197"/>
    </row>
    <row r="30" spans="1:131" s="198" customFormat="1" ht="26.25" customHeight="1">
      <c r="A30" s="217">
        <v>3</v>
      </c>
      <c r="B30" s="772" t="s">
        <v>382</v>
      </c>
      <c r="C30" s="773"/>
      <c r="D30" s="773"/>
      <c r="E30" s="773"/>
      <c r="F30" s="773"/>
      <c r="G30" s="773"/>
      <c r="H30" s="773"/>
      <c r="I30" s="773"/>
      <c r="J30" s="773"/>
      <c r="K30" s="773"/>
      <c r="L30" s="773"/>
      <c r="M30" s="773"/>
      <c r="N30" s="773"/>
      <c r="O30" s="773"/>
      <c r="P30" s="774"/>
      <c r="Q30" s="743">
        <v>5058</v>
      </c>
      <c r="R30" s="744"/>
      <c r="S30" s="744"/>
      <c r="T30" s="744"/>
      <c r="U30" s="744"/>
      <c r="V30" s="744">
        <v>4987</v>
      </c>
      <c r="W30" s="744"/>
      <c r="X30" s="744"/>
      <c r="Y30" s="744"/>
      <c r="Z30" s="744"/>
      <c r="AA30" s="744">
        <v>71</v>
      </c>
      <c r="AB30" s="744"/>
      <c r="AC30" s="744"/>
      <c r="AD30" s="744"/>
      <c r="AE30" s="745"/>
      <c r="AF30" s="746">
        <v>71</v>
      </c>
      <c r="AG30" s="747"/>
      <c r="AH30" s="747"/>
      <c r="AI30" s="747"/>
      <c r="AJ30" s="748"/>
      <c r="AK30" s="818">
        <v>1040</v>
      </c>
      <c r="AL30" s="819"/>
      <c r="AM30" s="819"/>
      <c r="AN30" s="819"/>
      <c r="AO30" s="819"/>
      <c r="AP30" s="819" t="s">
        <v>544</v>
      </c>
      <c r="AQ30" s="819"/>
      <c r="AR30" s="819"/>
      <c r="AS30" s="819"/>
      <c r="AT30" s="819"/>
      <c r="AU30" s="819" t="s">
        <v>544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60"/>
      <c r="BT30" s="761"/>
      <c r="BU30" s="761"/>
      <c r="BV30" s="761"/>
      <c r="BW30" s="761"/>
      <c r="BX30" s="761"/>
      <c r="BY30" s="761"/>
      <c r="BZ30" s="761"/>
      <c r="CA30" s="761"/>
      <c r="CB30" s="761"/>
      <c r="CC30" s="761"/>
      <c r="CD30" s="761"/>
      <c r="CE30" s="761"/>
      <c r="CF30" s="761"/>
      <c r="CG30" s="762"/>
      <c r="CH30" s="766"/>
      <c r="CI30" s="767"/>
      <c r="CJ30" s="767"/>
      <c r="CK30" s="767"/>
      <c r="CL30" s="768"/>
      <c r="CM30" s="766"/>
      <c r="CN30" s="767"/>
      <c r="CO30" s="767"/>
      <c r="CP30" s="767"/>
      <c r="CQ30" s="768"/>
      <c r="CR30" s="766"/>
      <c r="CS30" s="767"/>
      <c r="CT30" s="767"/>
      <c r="CU30" s="767"/>
      <c r="CV30" s="768"/>
      <c r="CW30" s="766"/>
      <c r="CX30" s="767"/>
      <c r="CY30" s="767"/>
      <c r="CZ30" s="767"/>
      <c r="DA30" s="768"/>
      <c r="DB30" s="766"/>
      <c r="DC30" s="767"/>
      <c r="DD30" s="767"/>
      <c r="DE30" s="767"/>
      <c r="DF30" s="768"/>
      <c r="DG30" s="766"/>
      <c r="DH30" s="767"/>
      <c r="DI30" s="767"/>
      <c r="DJ30" s="767"/>
      <c r="DK30" s="768"/>
      <c r="DL30" s="766"/>
      <c r="DM30" s="767"/>
      <c r="DN30" s="767"/>
      <c r="DO30" s="767"/>
      <c r="DP30" s="768"/>
      <c r="DQ30" s="766"/>
      <c r="DR30" s="767"/>
      <c r="DS30" s="767"/>
      <c r="DT30" s="767"/>
      <c r="DU30" s="768"/>
      <c r="DV30" s="769"/>
      <c r="DW30" s="770"/>
      <c r="DX30" s="770"/>
      <c r="DY30" s="770"/>
      <c r="DZ30" s="771"/>
      <c r="EA30" s="197"/>
    </row>
    <row r="31" spans="1:131" s="198" customFormat="1" ht="26.25" customHeight="1">
      <c r="A31" s="217">
        <v>4</v>
      </c>
      <c r="B31" s="772" t="s">
        <v>383</v>
      </c>
      <c r="C31" s="773"/>
      <c r="D31" s="773"/>
      <c r="E31" s="773"/>
      <c r="F31" s="773"/>
      <c r="G31" s="773"/>
      <c r="H31" s="773"/>
      <c r="I31" s="773"/>
      <c r="J31" s="773"/>
      <c r="K31" s="773"/>
      <c r="L31" s="773"/>
      <c r="M31" s="773"/>
      <c r="N31" s="773"/>
      <c r="O31" s="773"/>
      <c r="P31" s="774"/>
      <c r="Q31" s="743">
        <v>16</v>
      </c>
      <c r="R31" s="744"/>
      <c r="S31" s="744"/>
      <c r="T31" s="744"/>
      <c r="U31" s="744"/>
      <c r="V31" s="744">
        <v>9</v>
      </c>
      <c r="W31" s="744"/>
      <c r="X31" s="744"/>
      <c r="Y31" s="744"/>
      <c r="Z31" s="744"/>
      <c r="AA31" s="744">
        <v>7</v>
      </c>
      <c r="AB31" s="744"/>
      <c r="AC31" s="744"/>
      <c r="AD31" s="744"/>
      <c r="AE31" s="745"/>
      <c r="AF31" s="746">
        <v>7</v>
      </c>
      <c r="AG31" s="747"/>
      <c r="AH31" s="747"/>
      <c r="AI31" s="747"/>
      <c r="AJ31" s="748"/>
      <c r="AK31" s="818">
        <v>8240</v>
      </c>
      <c r="AL31" s="819"/>
      <c r="AM31" s="819"/>
      <c r="AN31" s="819"/>
      <c r="AO31" s="819"/>
      <c r="AP31" s="819" t="s">
        <v>544</v>
      </c>
      <c r="AQ31" s="819"/>
      <c r="AR31" s="819"/>
      <c r="AS31" s="819"/>
      <c r="AT31" s="819"/>
      <c r="AU31" s="819" t="s">
        <v>543</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60"/>
      <c r="BT31" s="761"/>
      <c r="BU31" s="761"/>
      <c r="BV31" s="761"/>
      <c r="BW31" s="761"/>
      <c r="BX31" s="761"/>
      <c r="BY31" s="761"/>
      <c r="BZ31" s="761"/>
      <c r="CA31" s="761"/>
      <c r="CB31" s="761"/>
      <c r="CC31" s="761"/>
      <c r="CD31" s="761"/>
      <c r="CE31" s="761"/>
      <c r="CF31" s="761"/>
      <c r="CG31" s="762"/>
      <c r="CH31" s="766"/>
      <c r="CI31" s="767"/>
      <c r="CJ31" s="767"/>
      <c r="CK31" s="767"/>
      <c r="CL31" s="768"/>
      <c r="CM31" s="766"/>
      <c r="CN31" s="767"/>
      <c r="CO31" s="767"/>
      <c r="CP31" s="767"/>
      <c r="CQ31" s="768"/>
      <c r="CR31" s="766"/>
      <c r="CS31" s="767"/>
      <c r="CT31" s="767"/>
      <c r="CU31" s="767"/>
      <c r="CV31" s="768"/>
      <c r="CW31" s="766"/>
      <c r="CX31" s="767"/>
      <c r="CY31" s="767"/>
      <c r="CZ31" s="767"/>
      <c r="DA31" s="768"/>
      <c r="DB31" s="766"/>
      <c r="DC31" s="767"/>
      <c r="DD31" s="767"/>
      <c r="DE31" s="767"/>
      <c r="DF31" s="768"/>
      <c r="DG31" s="766"/>
      <c r="DH31" s="767"/>
      <c r="DI31" s="767"/>
      <c r="DJ31" s="767"/>
      <c r="DK31" s="768"/>
      <c r="DL31" s="766"/>
      <c r="DM31" s="767"/>
      <c r="DN31" s="767"/>
      <c r="DO31" s="767"/>
      <c r="DP31" s="768"/>
      <c r="DQ31" s="766"/>
      <c r="DR31" s="767"/>
      <c r="DS31" s="767"/>
      <c r="DT31" s="767"/>
      <c r="DU31" s="768"/>
      <c r="DV31" s="769"/>
      <c r="DW31" s="770"/>
      <c r="DX31" s="770"/>
      <c r="DY31" s="770"/>
      <c r="DZ31" s="771"/>
      <c r="EA31" s="197"/>
    </row>
    <row r="32" spans="1:131" s="198" customFormat="1" ht="26.25" customHeight="1">
      <c r="A32" s="217">
        <v>5</v>
      </c>
      <c r="B32" s="772" t="s">
        <v>384</v>
      </c>
      <c r="C32" s="773"/>
      <c r="D32" s="773"/>
      <c r="E32" s="773"/>
      <c r="F32" s="773"/>
      <c r="G32" s="773"/>
      <c r="H32" s="773"/>
      <c r="I32" s="773"/>
      <c r="J32" s="773"/>
      <c r="K32" s="773"/>
      <c r="L32" s="773"/>
      <c r="M32" s="773"/>
      <c r="N32" s="773"/>
      <c r="O32" s="773"/>
      <c r="P32" s="774"/>
      <c r="Q32" s="743">
        <v>205</v>
      </c>
      <c r="R32" s="744"/>
      <c r="S32" s="744"/>
      <c r="T32" s="744"/>
      <c r="U32" s="744"/>
      <c r="V32" s="744">
        <v>205</v>
      </c>
      <c r="W32" s="744"/>
      <c r="X32" s="744"/>
      <c r="Y32" s="744"/>
      <c r="Z32" s="744"/>
      <c r="AA32" s="744" t="s">
        <v>543</v>
      </c>
      <c r="AB32" s="744"/>
      <c r="AC32" s="744"/>
      <c r="AD32" s="744"/>
      <c r="AE32" s="745"/>
      <c r="AF32" s="746" t="s">
        <v>109</v>
      </c>
      <c r="AG32" s="747"/>
      <c r="AH32" s="747"/>
      <c r="AI32" s="747"/>
      <c r="AJ32" s="748"/>
      <c r="AK32" s="818">
        <v>114</v>
      </c>
      <c r="AL32" s="819"/>
      <c r="AM32" s="819"/>
      <c r="AN32" s="819"/>
      <c r="AO32" s="819"/>
      <c r="AP32" s="819">
        <v>165</v>
      </c>
      <c r="AQ32" s="819"/>
      <c r="AR32" s="819"/>
      <c r="AS32" s="819"/>
      <c r="AT32" s="819"/>
      <c r="AU32" s="819" t="s">
        <v>543</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60"/>
      <c r="BT32" s="761"/>
      <c r="BU32" s="761"/>
      <c r="BV32" s="761"/>
      <c r="BW32" s="761"/>
      <c r="BX32" s="761"/>
      <c r="BY32" s="761"/>
      <c r="BZ32" s="761"/>
      <c r="CA32" s="761"/>
      <c r="CB32" s="761"/>
      <c r="CC32" s="761"/>
      <c r="CD32" s="761"/>
      <c r="CE32" s="761"/>
      <c r="CF32" s="761"/>
      <c r="CG32" s="762"/>
      <c r="CH32" s="766"/>
      <c r="CI32" s="767"/>
      <c r="CJ32" s="767"/>
      <c r="CK32" s="767"/>
      <c r="CL32" s="768"/>
      <c r="CM32" s="766"/>
      <c r="CN32" s="767"/>
      <c r="CO32" s="767"/>
      <c r="CP32" s="767"/>
      <c r="CQ32" s="768"/>
      <c r="CR32" s="766"/>
      <c r="CS32" s="767"/>
      <c r="CT32" s="767"/>
      <c r="CU32" s="767"/>
      <c r="CV32" s="768"/>
      <c r="CW32" s="766"/>
      <c r="CX32" s="767"/>
      <c r="CY32" s="767"/>
      <c r="CZ32" s="767"/>
      <c r="DA32" s="768"/>
      <c r="DB32" s="766"/>
      <c r="DC32" s="767"/>
      <c r="DD32" s="767"/>
      <c r="DE32" s="767"/>
      <c r="DF32" s="768"/>
      <c r="DG32" s="766"/>
      <c r="DH32" s="767"/>
      <c r="DI32" s="767"/>
      <c r="DJ32" s="767"/>
      <c r="DK32" s="768"/>
      <c r="DL32" s="766"/>
      <c r="DM32" s="767"/>
      <c r="DN32" s="767"/>
      <c r="DO32" s="767"/>
      <c r="DP32" s="768"/>
      <c r="DQ32" s="766"/>
      <c r="DR32" s="767"/>
      <c r="DS32" s="767"/>
      <c r="DT32" s="767"/>
      <c r="DU32" s="768"/>
      <c r="DV32" s="769"/>
      <c r="DW32" s="770"/>
      <c r="DX32" s="770"/>
      <c r="DY32" s="770"/>
      <c r="DZ32" s="771"/>
      <c r="EA32" s="197"/>
    </row>
    <row r="33" spans="1:131" s="198" customFormat="1" ht="26.25" customHeight="1">
      <c r="A33" s="217">
        <v>6</v>
      </c>
      <c r="B33" s="772" t="s">
        <v>385</v>
      </c>
      <c r="C33" s="773"/>
      <c r="D33" s="773"/>
      <c r="E33" s="773"/>
      <c r="F33" s="773"/>
      <c r="G33" s="773"/>
      <c r="H33" s="773"/>
      <c r="I33" s="773"/>
      <c r="J33" s="773"/>
      <c r="K33" s="773"/>
      <c r="L33" s="773"/>
      <c r="M33" s="773"/>
      <c r="N33" s="773"/>
      <c r="O33" s="773"/>
      <c r="P33" s="774"/>
      <c r="Q33" s="743">
        <v>82457</v>
      </c>
      <c r="R33" s="744"/>
      <c r="S33" s="744"/>
      <c r="T33" s="744"/>
      <c r="U33" s="744"/>
      <c r="V33" s="744">
        <v>81502</v>
      </c>
      <c r="W33" s="744"/>
      <c r="X33" s="744"/>
      <c r="Y33" s="744"/>
      <c r="Z33" s="744"/>
      <c r="AA33" s="744">
        <v>955</v>
      </c>
      <c r="AB33" s="744"/>
      <c r="AC33" s="744"/>
      <c r="AD33" s="744"/>
      <c r="AE33" s="745"/>
      <c r="AF33" s="746">
        <v>955</v>
      </c>
      <c r="AG33" s="747"/>
      <c r="AH33" s="747"/>
      <c r="AI33" s="747"/>
      <c r="AJ33" s="748"/>
      <c r="AK33" s="818" t="s">
        <v>544</v>
      </c>
      <c r="AL33" s="819"/>
      <c r="AM33" s="819"/>
      <c r="AN33" s="819"/>
      <c r="AO33" s="819"/>
      <c r="AP33" s="819" t="s">
        <v>544</v>
      </c>
      <c r="AQ33" s="819"/>
      <c r="AR33" s="819"/>
      <c r="AS33" s="819"/>
      <c r="AT33" s="819"/>
      <c r="AU33" s="819">
        <v>111</v>
      </c>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60"/>
      <c r="BT33" s="761"/>
      <c r="BU33" s="761"/>
      <c r="BV33" s="761"/>
      <c r="BW33" s="761"/>
      <c r="BX33" s="761"/>
      <c r="BY33" s="761"/>
      <c r="BZ33" s="761"/>
      <c r="CA33" s="761"/>
      <c r="CB33" s="761"/>
      <c r="CC33" s="761"/>
      <c r="CD33" s="761"/>
      <c r="CE33" s="761"/>
      <c r="CF33" s="761"/>
      <c r="CG33" s="762"/>
      <c r="CH33" s="766"/>
      <c r="CI33" s="767"/>
      <c r="CJ33" s="767"/>
      <c r="CK33" s="767"/>
      <c r="CL33" s="768"/>
      <c r="CM33" s="766"/>
      <c r="CN33" s="767"/>
      <c r="CO33" s="767"/>
      <c r="CP33" s="767"/>
      <c r="CQ33" s="768"/>
      <c r="CR33" s="766"/>
      <c r="CS33" s="767"/>
      <c r="CT33" s="767"/>
      <c r="CU33" s="767"/>
      <c r="CV33" s="768"/>
      <c r="CW33" s="766"/>
      <c r="CX33" s="767"/>
      <c r="CY33" s="767"/>
      <c r="CZ33" s="767"/>
      <c r="DA33" s="768"/>
      <c r="DB33" s="766"/>
      <c r="DC33" s="767"/>
      <c r="DD33" s="767"/>
      <c r="DE33" s="767"/>
      <c r="DF33" s="768"/>
      <c r="DG33" s="766"/>
      <c r="DH33" s="767"/>
      <c r="DI33" s="767"/>
      <c r="DJ33" s="767"/>
      <c r="DK33" s="768"/>
      <c r="DL33" s="766"/>
      <c r="DM33" s="767"/>
      <c r="DN33" s="767"/>
      <c r="DO33" s="767"/>
      <c r="DP33" s="768"/>
      <c r="DQ33" s="766"/>
      <c r="DR33" s="767"/>
      <c r="DS33" s="767"/>
      <c r="DT33" s="767"/>
      <c r="DU33" s="768"/>
      <c r="DV33" s="769"/>
      <c r="DW33" s="770"/>
      <c r="DX33" s="770"/>
      <c r="DY33" s="770"/>
      <c r="DZ33" s="771"/>
      <c r="EA33" s="197"/>
    </row>
    <row r="34" spans="1:131" s="198" customFormat="1" ht="26.25" customHeight="1">
      <c r="A34" s="217">
        <v>7</v>
      </c>
      <c r="B34" s="772" t="s">
        <v>386</v>
      </c>
      <c r="C34" s="773"/>
      <c r="D34" s="773"/>
      <c r="E34" s="773"/>
      <c r="F34" s="773"/>
      <c r="G34" s="773"/>
      <c r="H34" s="773"/>
      <c r="I34" s="773"/>
      <c r="J34" s="773"/>
      <c r="K34" s="773"/>
      <c r="L34" s="773"/>
      <c r="M34" s="773"/>
      <c r="N34" s="773"/>
      <c r="O34" s="773"/>
      <c r="P34" s="774"/>
      <c r="Q34" s="743">
        <v>7665</v>
      </c>
      <c r="R34" s="744"/>
      <c r="S34" s="744"/>
      <c r="T34" s="744"/>
      <c r="U34" s="744"/>
      <c r="V34" s="744">
        <v>1420</v>
      </c>
      <c r="W34" s="744"/>
      <c r="X34" s="744"/>
      <c r="Y34" s="744"/>
      <c r="Z34" s="744"/>
      <c r="AA34" s="744">
        <v>6245</v>
      </c>
      <c r="AB34" s="744"/>
      <c r="AC34" s="744"/>
      <c r="AD34" s="744"/>
      <c r="AE34" s="745"/>
      <c r="AF34" s="746">
        <v>6245</v>
      </c>
      <c r="AG34" s="747"/>
      <c r="AH34" s="747"/>
      <c r="AI34" s="747"/>
      <c r="AJ34" s="748"/>
      <c r="AK34" s="818">
        <v>44</v>
      </c>
      <c r="AL34" s="819"/>
      <c r="AM34" s="819"/>
      <c r="AN34" s="819"/>
      <c r="AO34" s="819"/>
      <c r="AP34" s="819">
        <v>13042</v>
      </c>
      <c r="AQ34" s="819"/>
      <c r="AR34" s="819"/>
      <c r="AS34" s="819"/>
      <c r="AT34" s="819"/>
      <c r="AU34" s="819">
        <v>13</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60"/>
      <c r="BT34" s="761"/>
      <c r="BU34" s="761"/>
      <c r="BV34" s="761"/>
      <c r="BW34" s="761"/>
      <c r="BX34" s="761"/>
      <c r="BY34" s="761"/>
      <c r="BZ34" s="761"/>
      <c r="CA34" s="761"/>
      <c r="CB34" s="761"/>
      <c r="CC34" s="761"/>
      <c r="CD34" s="761"/>
      <c r="CE34" s="761"/>
      <c r="CF34" s="761"/>
      <c r="CG34" s="762"/>
      <c r="CH34" s="766"/>
      <c r="CI34" s="767"/>
      <c r="CJ34" s="767"/>
      <c r="CK34" s="767"/>
      <c r="CL34" s="768"/>
      <c r="CM34" s="766"/>
      <c r="CN34" s="767"/>
      <c r="CO34" s="767"/>
      <c r="CP34" s="767"/>
      <c r="CQ34" s="768"/>
      <c r="CR34" s="766"/>
      <c r="CS34" s="767"/>
      <c r="CT34" s="767"/>
      <c r="CU34" s="767"/>
      <c r="CV34" s="768"/>
      <c r="CW34" s="766"/>
      <c r="CX34" s="767"/>
      <c r="CY34" s="767"/>
      <c r="CZ34" s="767"/>
      <c r="DA34" s="768"/>
      <c r="DB34" s="766"/>
      <c r="DC34" s="767"/>
      <c r="DD34" s="767"/>
      <c r="DE34" s="767"/>
      <c r="DF34" s="768"/>
      <c r="DG34" s="766"/>
      <c r="DH34" s="767"/>
      <c r="DI34" s="767"/>
      <c r="DJ34" s="767"/>
      <c r="DK34" s="768"/>
      <c r="DL34" s="766"/>
      <c r="DM34" s="767"/>
      <c r="DN34" s="767"/>
      <c r="DO34" s="767"/>
      <c r="DP34" s="768"/>
      <c r="DQ34" s="766"/>
      <c r="DR34" s="767"/>
      <c r="DS34" s="767"/>
      <c r="DT34" s="767"/>
      <c r="DU34" s="768"/>
      <c r="DV34" s="769"/>
      <c r="DW34" s="770"/>
      <c r="DX34" s="770"/>
      <c r="DY34" s="770"/>
      <c r="DZ34" s="771"/>
      <c r="EA34" s="197"/>
    </row>
    <row r="35" spans="1:131" s="198" customFormat="1" ht="26.25" customHeight="1">
      <c r="A35" s="217">
        <v>8</v>
      </c>
      <c r="B35" s="772" t="s">
        <v>388</v>
      </c>
      <c r="C35" s="773"/>
      <c r="D35" s="773"/>
      <c r="E35" s="773"/>
      <c r="F35" s="773"/>
      <c r="G35" s="773"/>
      <c r="H35" s="773"/>
      <c r="I35" s="773"/>
      <c r="J35" s="773"/>
      <c r="K35" s="773"/>
      <c r="L35" s="773"/>
      <c r="M35" s="773"/>
      <c r="N35" s="773"/>
      <c r="O35" s="773"/>
      <c r="P35" s="774"/>
      <c r="Q35" s="743">
        <v>7481</v>
      </c>
      <c r="R35" s="744"/>
      <c r="S35" s="744"/>
      <c r="T35" s="744"/>
      <c r="U35" s="744"/>
      <c r="V35" s="744">
        <v>337</v>
      </c>
      <c r="W35" s="744"/>
      <c r="X35" s="744"/>
      <c r="Y35" s="744"/>
      <c r="Z35" s="744"/>
      <c r="AA35" s="744">
        <v>7144</v>
      </c>
      <c r="AB35" s="744"/>
      <c r="AC35" s="744"/>
      <c r="AD35" s="744"/>
      <c r="AE35" s="745"/>
      <c r="AF35" s="746">
        <v>7144</v>
      </c>
      <c r="AG35" s="747"/>
      <c r="AH35" s="747"/>
      <c r="AI35" s="747"/>
      <c r="AJ35" s="748"/>
      <c r="AK35" s="818">
        <v>1</v>
      </c>
      <c r="AL35" s="819"/>
      <c r="AM35" s="819"/>
      <c r="AN35" s="819"/>
      <c r="AO35" s="819"/>
      <c r="AP35" s="819">
        <v>43</v>
      </c>
      <c r="AQ35" s="819"/>
      <c r="AR35" s="819"/>
      <c r="AS35" s="819"/>
      <c r="AT35" s="819"/>
      <c r="AU35" s="819" t="s">
        <v>544</v>
      </c>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60"/>
      <c r="BT35" s="761"/>
      <c r="BU35" s="761"/>
      <c r="BV35" s="761"/>
      <c r="BW35" s="761"/>
      <c r="BX35" s="761"/>
      <c r="BY35" s="761"/>
      <c r="BZ35" s="761"/>
      <c r="CA35" s="761"/>
      <c r="CB35" s="761"/>
      <c r="CC35" s="761"/>
      <c r="CD35" s="761"/>
      <c r="CE35" s="761"/>
      <c r="CF35" s="761"/>
      <c r="CG35" s="762"/>
      <c r="CH35" s="766"/>
      <c r="CI35" s="767"/>
      <c r="CJ35" s="767"/>
      <c r="CK35" s="767"/>
      <c r="CL35" s="768"/>
      <c r="CM35" s="766"/>
      <c r="CN35" s="767"/>
      <c r="CO35" s="767"/>
      <c r="CP35" s="767"/>
      <c r="CQ35" s="768"/>
      <c r="CR35" s="766"/>
      <c r="CS35" s="767"/>
      <c r="CT35" s="767"/>
      <c r="CU35" s="767"/>
      <c r="CV35" s="768"/>
      <c r="CW35" s="766"/>
      <c r="CX35" s="767"/>
      <c r="CY35" s="767"/>
      <c r="CZ35" s="767"/>
      <c r="DA35" s="768"/>
      <c r="DB35" s="766"/>
      <c r="DC35" s="767"/>
      <c r="DD35" s="767"/>
      <c r="DE35" s="767"/>
      <c r="DF35" s="768"/>
      <c r="DG35" s="766"/>
      <c r="DH35" s="767"/>
      <c r="DI35" s="767"/>
      <c r="DJ35" s="767"/>
      <c r="DK35" s="768"/>
      <c r="DL35" s="766"/>
      <c r="DM35" s="767"/>
      <c r="DN35" s="767"/>
      <c r="DO35" s="767"/>
      <c r="DP35" s="768"/>
      <c r="DQ35" s="766"/>
      <c r="DR35" s="767"/>
      <c r="DS35" s="767"/>
      <c r="DT35" s="767"/>
      <c r="DU35" s="768"/>
      <c r="DV35" s="769"/>
      <c r="DW35" s="770"/>
      <c r="DX35" s="770"/>
      <c r="DY35" s="770"/>
      <c r="DZ35" s="771"/>
      <c r="EA35" s="197"/>
    </row>
    <row r="36" spans="1:131" s="198" customFormat="1" ht="26.25" customHeight="1">
      <c r="A36" s="217">
        <v>9</v>
      </c>
      <c r="B36" s="772" t="s">
        <v>389</v>
      </c>
      <c r="C36" s="773"/>
      <c r="D36" s="773"/>
      <c r="E36" s="773"/>
      <c r="F36" s="773"/>
      <c r="G36" s="773"/>
      <c r="H36" s="773"/>
      <c r="I36" s="773"/>
      <c r="J36" s="773"/>
      <c r="K36" s="773"/>
      <c r="L36" s="773"/>
      <c r="M36" s="773"/>
      <c r="N36" s="773"/>
      <c r="O36" s="773"/>
      <c r="P36" s="774"/>
      <c r="Q36" s="743">
        <v>1448</v>
      </c>
      <c r="R36" s="744"/>
      <c r="S36" s="744"/>
      <c r="T36" s="744"/>
      <c r="U36" s="744"/>
      <c r="V36" s="744">
        <v>1133</v>
      </c>
      <c r="W36" s="744"/>
      <c r="X36" s="744"/>
      <c r="Y36" s="744"/>
      <c r="Z36" s="744"/>
      <c r="AA36" s="744">
        <v>315</v>
      </c>
      <c r="AB36" s="744"/>
      <c r="AC36" s="744"/>
      <c r="AD36" s="744"/>
      <c r="AE36" s="745"/>
      <c r="AF36" s="746">
        <v>315</v>
      </c>
      <c r="AG36" s="747"/>
      <c r="AH36" s="747"/>
      <c r="AI36" s="747"/>
      <c r="AJ36" s="748"/>
      <c r="AK36" s="818">
        <v>1616</v>
      </c>
      <c r="AL36" s="819"/>
      <c r="AM36" s="819"/>
      <c r="AN36" s="819"/>
      <c r="AO36" s="819"/>
      <c r="AP36" s="819" t="s">
        <v>544</v>
      </c>
      <c r="AQ36" s="819"/>
      <c r="AR36" s="819"/>
      <c r="AS36" s="819"/>
      <c r="AT36" s="819"/>
      <c r="AU36" s="819" t="s">
        <v>544</v>
      </c>
      <c r="AV36" s="819"/>
      <c r="AW36" s="819"/>
      <c r="AX36" s="819"/>
      <c r="AY36" s="819"/>
      <c r="AZ36" s="820"/>
      <c r="BA36" s="820"/>
      <c r="BB36" s="820"/>
      <c r="BC36" s="820"/>
      <c r="BD36" s="820"/>
      <c r="BE36" s="816" t="s">
        <v>387</v>
      </c>
      <c r="BF36" s="816"/>
      <c r="BG36" s="816"/>
      <c r="BH36" s="816"/>
      <c r="BI36" s="817"/>
      <c r="BJ36" s="203"/>
      <c r="BK36" s="203"/>
      <c r="BL36" s="203"/>
      <c r="BM36" s="203"/>
      <c r="BN36" s="203"/>
      <c r="BO36" s="216"/>
      <c r="BP36" s="216"/>
      <c r="BQ36" s="213">
        <v>30</v>
      </c>
      <c r="BR36" s="214"/>
      <c r="BS36" s="760"/>
      <c r="BT36" s="761"/>
      <c r="BU36" s="761"/>
      <c r="BV36" s="761"/>
      <c r="BW36" s="761"/>
      <c r="BX36" s="761"/>
      <c r="BY36" s="761"/>
      <c r="BZ36" s="761"/>
      <c r="CA36" s="761"/>
      <c r="CB36" s="761"/>
      <c r="CC36" s="761"/>
      <c r="CD36" s="761"/>
      <c r="CE36" s="761"/>
      <c r="CF36" s="761"/>
      <c r="CG36" s="762"/>
      <c r="CH36" s="766"/>
      <c r="CI36" s="767"/>
      <c r="CJ36" s="767"/>
      <c r="CK36" s="767"/>
      <c r="CL36" s="768"/>
      <c r="CM36" s="766"/>
      <c r="CN36" s="767"/>
      <c r="CO36" s="767"/>
      <c r="CP36" s="767"/>
      <c r="CQ36" s="768"/>
      <c r="CR36" s="766"/>
      <c r="CS36" s="767"/>
      <c r="CT36" s="767"/>
      <c r="CU36" s="767"/>
      <c r="CV36" s="768"/>
      <c r="CW36" s="766"/>
      <c r="CX36" s="767"/>
      <c r="CY36" s="767"/>
      <c r="CZ36" s="767"/>
      <c r="DA36" s="768"/>
      <c r="DB36" s="766"/>
      <c r="DC36" s="767"/>
      <c r="DD36" s="767"/>
      <c r="DE36" s="767"/>
      <c r="DF36" s="768"/>
      <c r="DG36" s="766"/>
      <c r="DH36" s="767"/>
      <c r="DI36" s="767"/>
      <c r="DJ36" s="767"/>
      <c r="DK36" s="768"/>
      <c r="DL36" s="766"/>
      <c r="DM36" s="767"/>
      <c r="DN36" s="767"/>
      <c r="DO36" s="767"/>
      <c r="DP36" s="768"/>
      <c r="DQ36" s="766"/>
      <c r="DR36" s="767"/>
      <c r="DS36" s="767"/>
      <c r="DT36" s="767"/>
      <c r="DU36" s="768"/>
      <c r="DV36" s="769"/>
      <c r="DW36" s="770"/>
      <c r="DX36" s="770"/>
      <c r="DY36" s="770"/>
      <c r="DZ36" s="771"/>
      <c r="EA36" s="197"/>
    </row>
    <row r="37" spans="1:131" s="198" customFormat="1" ht="26.25" customHeight="1">
      <c r="A37" s="217">
        <v>10</v>
      </c>
      <c r="B37" s="772" t="s">
        <v>390</v>
      </c>
      <c r="C37" s="773"/>
      <c r="D37" s="773"/>
      <c r="E37" s="773"/>
      <c r="F37" s="773"/>
      <c r="G37" s="773"/>
      <c r="H37" s="773"/>
      <c r="I37" s="773"/>
      <c r="J37" s="773"/>
      <c r="K37" s="773"/>
      <c r="L37" s="773"/>
      <c r="M37" s="773"/>
      <c r="N37" s="773"/>
      <c r="O37" s="773"/>
      <c r="P37" s="774"/>
      <c r="Q37" s="743">
        <v>9155</v>
      </c>
      <c r="R37" s="744"/>
      <c r="S37" s="744"/>
      <c r="T37" s="744"/>
      <c r="U37" s="744"/>
      <c r="V37" s="744">
        <v>1228</v>
      </c>
      <c r="W37" s="744"/>
      <c r="X37" s="744"/>
      <c r="Y37" s="744"/>
      <c r="Z37" s="744"/>
      <c r="AA37" s="744">
        <v>7927</v>
      </c>
      <c r="AB37" s="744"/>
      <c r="AC37" s="744"/>
      <c r="AD37" s="744"/>
      <c r="AE37" s="745"/>
      <c r="AF37" s="746">
        <v>7927</v>
      </c>
      <c r="AG37" s="747"/>
      <c r="AH37" s="747"/>
      <c r="AI37" s="747"/>
      <c r="AJ37" s="748"/>
      <c r="AK37" s="818">
        <v>4778</v>
      </c>
      <c r="AL37" s="819"/>
      <c r="AM37" s="819"/>
      <c r="AN37" s="819"/>
      <c r="AO37" s="819"/>
      <c r="AP37" s="819">
        <v>36543</v>
      </c>
      <c r="AQ37" s="819"/>
      <c r="AR37" s="819"/>
      <c r="AS37" s="819"/>
      <c r="AT37" s="819"/>
      <c r="AU37" s="819">
        <v>26421</v>
      </c>
      <c r="AV37" s="819"/>
      <c r="AW37" s="819"/>
      <c r="AX37" s="819"/>
      <c r="AY37" s="819"/>
      <c r="AZ37" s="820"/>
      <c r="BA37" s="820"/>
      <c r="BB37" s="820"/>
      <c r="BC37" s="820"/>
      <c r="BD37" s="820"/>
      <c r="BE37" s="816" t="s">
        <v>387</v>
      </c>
      <c r="BF37" s="816"/>
      <c r="BG37" s="816"/>
      <c r="BH37" s="816"/>
      <c r="BI37" s="817"/>
      <c r="BJ37" s="203"/>
      <c r="BK37" s="203"/>
      <c r="BL37" s="203"/>
      <c r="BM37" s="203"/>
      <c r="BN37" s="203"/>
      <c r="BO37" s="216"/>
      <c r="BP37" s="216"/>
      <c r="BQ37" s="213">
        <v>31</v>
      </c>
      <c r="BR37" s="214"/>
      <c r="BS37" s="760"/>
      <c r="BT37" s="761"/>
      <c r="BU37" s="761"/>
      <c r="BV37" s="761"/>
      <c r="BW37" s="761"/>
      <c r="BX37" s="761"/>
      <c r="BY37" s="761"/>
      <c r="BZ37" s="761"/>
      <c r="CA37" s="761"/>
      <c r="CB37" s="761"/>
      <c r="CC37" s="761"/>
      <c r="CD37" s="761"/>
      <c r="CE37" s="761"/>
      <c r="CF37" s="761"/>
      <c r="CG37" s="762"/>
      <c r="CH37" s="766"/>
      <c r="CI37" s="767"/>
      <c r="CJ37" s="767"/>
      <c r="CK37" s="767"/>
      <c r="CL37" s="768"/>
      <c r="CM37" s="766"/>
      <c r="CN37" s="767"/>
      <c r="CO37" s="767"/>
      <c r="CP37" s="767"/>
      <c r="CQ37" s="768"/>
      <c r="CR37" s="766"/>
      <c r="CS37" s="767"/>
      <c r="CT37" s="767"/>
      <c r="CU37" s="767"/>
      <c r="CV37" s="768"/>
      <c r="CW37" s="766"/>
      <c r="CX37" s="767"/>
      <c r="CY37" s="767"/>
      <c r="CZ37" s="767"/>
      <c r="DA37" s="768"/>
      <c r="DB37" s="766"/>
      <c r="DC37" s="767"/>
      <c r="DD37" s="767"/>
      <c r="DE37" s="767"/>
      <c r="DF37" s="768"/>
      <c r="DG37" s="766"/>
      <c r="DH37" s="767"/>
      <c r="DI37" s="767"/>
      <c r="DJ37" s="767"/>
      <c r="DK37" s="768"/>
      <c r="DL37" s="766"/>
      <c r="DM37" s="767"/>
      <c r="DN37" s="767"/>
      <c r="DO37" s="767"/>
      <c r="DP37" s="768"/>
      <c r="DQ37" s="766"/>
      <c r="DR37" s="767"/>
      <c r="DS37" s="767"/>
      <c r="DT37" s="767"/>
      <c r="DU37" s="768"/>
      <c r="DV37" s="769"/>
      <c r="DW37" s="770"/>
      <c r="DX37" s="770"/>
      <c r="DY37" s="770"/>
      <c r="DZ37" s="771"/>
      <c r="EA37" s="197"/>
    </row>
    <row r="38" spans="1:131" s="198" customFormat="1" ht="26.25" customHeight="1">
      <c r="A38" s="217">
        <v>11</v>
      </c>
      <c r="B38" s="772" t="s">
        <v>391</v>
      </c>
      <c r="C38" s="773"/>
      <c r="D38" s="773"/>
      <c r="E38" s="773"/>
      <c r="F38" s="773"/>
      <c r="G38" s="773"/>
      <c r="H38" s="773"/>
      <c r="I38" s="773"/>
      <c r="J38" s="773"/>
      <c r="K38" s="773"/>
      <c r="L38" s="773"/>
      <c r="M38" s="773"/>
      <c r="N38" s="773"/>
      <c r="O38" s="773"/>
      <c r="P38" s="774"/>
      <c r="Q38" s="743">
        <v>530</v>
      </c>
      <c r="R38" s="744"/>
      <c r="S38" s="744"/>
      <c r="T38" s="744"/>
      <c r="U38" s="744"/>
      <c r="V38" s="744">
        <v>398</v>
      </c>
      <c r="W38" s="744"/>
      <c r="X38" s="744"/>
      <c r="Y38" s="744"/>
      <c r="Z38" s="744"/>
      <c r="AA38" s="744">
        <v>132</v>
      </c>
      <c r="AB38" s="744"/>
      <c r="AC38" s="744"/>
      <c r="AD38" s="744"/>
      <c r="AE38" s="745"/>
      <c r="AF38" s="746">
        <v>132</v>
      </c>
      <c r="AG38" s="747"/>
      <c r="AH38" s="747"/>
      <c r="AI38" s="747"/>
      <c r="AJ38" s="748"/>
      <c r="AK38" s="818">
        <v>35</v>
      </c>
      <c r="AL38" s="819"/>
      <c r="AM38" s="819"/>
      <c r="AN38" s="819"/>
      <c r="AO38" s="819"/>
      <c r="AP38" s="819">
        <v>111</v>
      </c>
      <c r="AQ38" s="819"/>
      <c r="AR38" s="819"/>
      <c r="AS38" s="819"/>
      <c r="AT38" s="819"/>
      <c r="AU38" s="819">
        <v>58</v>
      </c>
      <c r="AV38" s="819"/>
      <c r="AW38" s="819"/>
      <c r="AX38" s="819"/>
      <c r="AY38" s="819"/>
      <c r="AZ38" s="820"/>
      <c r="BA38" s="820"/>
      <c r="BB38" s="820"/>
      <c r="BC38" s="820"/>
      <c r="BD38" s="820"/>
      <c r="BE38" s="816" t="s">
        <v>392</v>
      </c>
      <c r="BF38" s="816"/>
      <c r="BG38" s="816"/>
      <c r="BH38" s="816"/>
      <c r="BI38" s="817"/>
      <c r="BJ38" s="203"/>
      <c r="BK38" s="203"/>
      <c r="BL38" s="203"/>
      <c r="BM38" s="203"/>
      <c r="BN38" s="203"/>
      <c r="BO38" s="216"/>
      <c r="BP38" s="216"/>
      <c r="BQ38" s="213">
        <v>32</v>
      </c>
      <c r="BR38" s="214"/>
      <c r="BS38" s="760"/>
      <c r="BT38" s="761"/>
      <c r="BU38" s="761"/>
      <c r="BV38" s="761"/>
      <c r="BW38" s="761"/>
      <c r="BX38" s="761"/>
      <c r="BY38" s="761"/>
      <c r="BZ38" s="761"/>
      <c r="CA38" s="761"/>
      <c r="CB38" s="761"/>
      <c r="CC38" s="761"/>
      <c r="CD38" s="761"/>
      <c r="CE38" s="761"/>
      <c r="CF38" s="761"/>
      <c r="CG38" s="762"/>
      <c r="CH38" s="766"/>
      <c r="CI38" s="767"/>
      <c r="CJ38" s="767"/>
      <c r="CK38" s="767"/>
      <c r="CL38" s="768"/>
      <c r="CM38" s="766"/>
      <c r="CN38" s="767"/>
      <c r="CO38" s="767"/>
      <c r="CP38" s="767"/>
      <c r="CQ38" s="768"/>
      <c r="CR38" s="766"/>
      <c r="CS38" s="767"/>
      <c r="CT38" s="767"/>
      <c r="CU38" s="767"/>
      <c r="CV38" s="768"/>
      <c r="CW38" s="766"/>
      <c r="CX38" s="767"/>
      <c r="CY38" s="767"/>
      <c r="CZ38" s="767"/>
      <c r="DA38" s="768"/>
      <c r="DB38" s="766"/>
      <c r="DC38" s="767"/>
      <c r="DD38" s="767"/>
      <c r="DE38" s="767"/>
      <c r="DF38" s="768"/>
      <c r="DG38" s="766"/>
      <c r="DH38" s="767"/>
      <c r="DI38" s="767"/>
      <c r="DJ38" s="767"/>
      <c r="DK38" s="768"/>
      <c r="DL38" s="766"/>
      <c r="DM38" s="767"/>
      <c r="DN38" s="767"/>
      <c r="DO38" s="767"/>
      <c r="DP38" s="768"/>
      <c r="DQ38" s="766"/>
      <c r="DR38" s="767"/>
      <c r="DS38" s="767"/>
      <c r="DT38" s="767"/>
      <c r="DU38" s="768"/>
      <c r="DV38" s="769"/>
      <c r="DW38" s="770"/>
      <c r="DX38" s="770"/>
      <c r="DY38" s="770"/>
      <c r="DZ38" s="771"/>
      <c r="EA38" s="197"/>
    </row>
    <row r="39" spans="1:131" s="198" customFormat="1" ht="26.25" customHeight="1">
      <c r="A39" s="217">
        <v>12</v>
      </c>
      <c r="B39" s="772" t="s">
        <v>393</v>
      </c>
      <c r="C39" s="773"/>
      <c r="D39" s="773"/>
      <c r="E39" s="773"/>
      <c r="F39" s="773"/>
      <c r="G39" s="773"/>
      <c r="H39" s="773"/>
      <c r="I39" s="773"/>
      <c r="J39" s="773"/>
      <c r="K39" s="773"/>
      <c r="L39" s="773"/>
      <c r="M39" s="773"/>
      <c r="N39" s="773"/>
      <c r="O39" s="773"/>
      <c r="P39" s="774"/>
      <c r="Q39" s="743">
        <v>212</v>
      </c>
      <c r="R39" s="744"/>
      <c r="S39" s="744"/>
      <c r="T39" s="744"/>
      <c r="U39" s="744"/>
      <c r="V39" s="744">
        <v>212</v>
      </c>
      <c r="W39" s="744"/>
      <c r="X39" s="744"/>
      <c r="Y39" s="744"/>
      <c r="Z39" s="744"/>
      <c r="AA39" s="744" t="s">
        <v>544</v>
      </c>
      <c r="AB39" s="744"/>
      <c r="AC39" s="744"/>
      <c r="AD39" s="744"/>
      <c r="AE39" s="745"/>
      <c r="AF39" s="746" t="s">
        <v>109</v>
      </c>
      <c r="AG39" s="747"/>
      <c r="AH39" s="747"/>
      <c r="AI39" s="747"/>
      <c r="AJ39" s="748"/>
      <c r="AK39" s="818">
        <v>200</v>
      </c>
      <c r="AL39" s="819"/>
      <c r="AM39" s="819"/>
      <c r="AN39" s="819"/>
      <c r="AO39" s="819"/>
      <c r="AP39" s="819" t="s">
        <v>544</v>
      </c>
      <c r="AQ39" s="819"/>
      <c r="AR39" s="819"/>
      <c r="AS39" s="819"/>
      <c r="AT39" s="819"/>
      <c r="AU39" s="819" t="s">
        <v>544</v>
      </c>
      <c r="AV39" s="819"/>
      <c r="AW39" s="819"/>
      <c r="AX39" s="819"/>
      <c r="AY39" s="819"/>
      <c r="AZ39" s="820"/>
      <c r="BA39" s="820"/>
      <c r="BB39" s="820"/>
      <c r="BC39" s="820"/>
      <c r="BD39" s="820"/>
      <c r="BE39" s="816" t="s">
        <v>392</v>
      </c>
      <c r="BF39" s="816"/>
      <c r="BG39" s="816"/>
      <c r="BH39" s="816"/>
      <c r="BI39" s="817"/>
      <c r="BJ39" s="203"/>
      <c r="BK39" s="203"/>
      <c r="BL39" s="203"/>
      <c r="BM39" s="203"/>
      <c r="BN39" s="203"/>
      <c r="BO39" s="216"/>
      <c r="BP39" s="216"/>
      <c r="BQ39" s="213">
        <v>33</v>
      </c>
      <c r="BR39" s="214"/>
      <c r="BS39" s="760"/>
      <c r="BT39" s="761"/>
      <c r="BU39" s="761"/>
      <c r="BV39" s="761"/>
      <c r="BW39" s="761"/>
      <c r="BX39" s="761"/>
      <c r="BY39" s="761"/>
      <c r="BZ39" s="761"/>
      <c r="CA39" s="761"/>
      <c r="CB39" s="761"/>
      <c r="CC39" s="761"/>
      <c r="CD39" s="761"/>
      <c r="CE39" s="761"/>
      <c r="CF39" s="761"/>
      <c r="CG39" s="762"/>
      <c r="CH39" s="766"/>
      <c r="CI39" s="767"/>
      <c r="CJ39" s="767"/>
      <c r="CK39" s="767"/>
      <c r="CL39" s="768"/>
      <c r="CM39" s="766"/>
      <c r="CN39" s="767"/>
      <c r="CO39" s="767"/>
      <c r="CP39" s="767"/>
      <c r="CQ39" s="768"/>
      <c r="CR39" s="766"/>
      <c r="CS39" s="767"/>
      <c r="CT39" s="767"/>
      <c r="CU39" s="767"/>
      <c r="CV39" s="768"/>
      <c r="CW39" s="766"/>
      <c r="CX39" s="767"/>
      <c r="CY39" s="767"/>
      <c r="CZ39" s="767"/>
      <c r="DA39" s="768"/>
      <c r="DB39" s="766"/>
      <c r="DC39" s="767"/>
      <c r="DD39" s="767"/>
      <c r="DE39" s="767"/>
      <c r="DF39" s="768"/>
      <c r="DG39" s="766"/>
      <c r="DH39" s="767"/>
      <c r="DI39" s="767"/>
      <c r="DJ39" s="767"/>
      <c r="DK39" s="768"/>
      <c r="DL39" s="766"/>
      <c r="DM39" s="767"/>
      <c r="DN39" s="767"/>
      <c r="DO39" s="767"/>
      <c r="DP39" s="768"/>
      <c r="DQ39" s="766"/>
      <c r="DR39" s="767"/>
      <c r="DS39" s="767"/>
      <c r="DT39" s="767"/>
      <c r="DU39" s="768"/>
      <c r="DV39" s="769"/>
      <c r="DW39" s="770"/>
      <c r="DX39" s="770"/>
      <c r="DY39" s="770"/>
      <c r="DZ39" s="771"/>
      <c r="EA39" s="197"/>
    </row>
    <row r="40" spans="1:131" s="198" customFormat="1" ht="26.25" customHeight="1">
      <c r="A40" s="212">
        <v>13</v>
      </c>
      <c r="B40" s="772"/>
      <c r="C40" s="773"/>
      <c r="D40" s="773"/>
      <c r="E40" s="773"/>
      <c r="F40" s="773"/>
      <c r="G40" s="773"/>
      <c r="H40" s="773"/>
      <c r="I40" s="773"/>
      <c r="J40" s="773"/>
      <c r="K40" s="773"/>
      <c r="L40" s="773"/>
      <c r="M40" s="773"/>
      <c r="N40" s="773"/>
      <c r="O40" s="773"/>
      <c r="P40" s="774"/>
      <c r="Q40" s="743"/>
      <c r="R40" s="744"/>
      <c r="S40" s="744"/>
      <c r="T40" s="744"/>
      <c r="U40" s="744"/>
      <c r="V40" s="744"/>
      <c r="W40" s="744"/>
      <c r="X40" s="744"/>
      <c r="Y40" s="744"/>
      <c r="Z40" s="744"/>
      <c r="AA40" s="744"/>
      <c r="AB40" s="744"/>
      <c r="AC40" s="744"/>
      <c r="AD40" s="744"/>
      <c r="AE40" s="745"/>
      <c r="AF40" s="746"/>
      <c r="AG40" s="747"/>
      <c r="AH40" s="747"/>
      <c r="AI40" s="747"/>
      <c r="AJ40" s="748"/>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60"/>
      <c r="BT40" s="761"/>
      <c r="BU40" s="761"/>
      <c r="BV40" s="761"/>
      <c r="BW40" s="761"/>
      <c r="BX40" s="761"/>
      <c r="BY40" s="761"/>
      <c r="BZ40" s="761"/>
      <c r="CA40" s="761"/>
      <c r="CB40" s="761"/>
      <c r="CC40" s="761"/>
      <c r="CD40" s="761"/>
      <c r="CE40" s="761"/>
      <c r="CF40" s="761"/>
      <c r="CG40" s="762"/>
      <c r="CH40" s="766"/>
      <c r="CI40" s="767"/>
      <c r="CJ40" s="767"/>
      <c r="CK40" s="767"/>
      <c r="CL40" s="768"/>
      <c r="CM40" s="766"/>
      <c r="CN40" s="767"/>
      <c r="CO40" s="767"/>
      <c r="CP40" s="767"/>
      <c r="CQ40" s="768"/>
      <c r="CR40" s="766"/>
      <c r="CS40" s="767"/>
      <c r="CT40" s="767"/>
      <c r="CU40" s="767"/>
      <c r="CV40" s="768"/>
      <c r="CW40" s="766"/>
      <c r="CX40" s="767"/>
      <c r="CY40" s="767"/>
      <c r="CZ40" s="767"/>
      <c r="DA40" s="768"/>
      <c r="DB40" s="766"/>
      <c r="DC40" s="767"/>
      <c r="DD40" s="767"/>
      <c r="DE40" s="767"/>
      <c r="DF40" s="768"/>
      <c r="DG40" s="766"/>
      <c r="DH40" s="767"/>
      <c r="DI40" s="767"/>
      <c r="DJ40" s="767"/>
      <c r="DK40" s="768"/>
      <c r="DL40" s="766"/>
      <c r="DM40" s="767"/>
      <c r="DN40" s="767"/>
      <c r="DO40" s="767"/>
      <c r="DP40" s="768"/>
      <c r="DQ40" s="766"/>
      <c r="DR40" s="767"/>
      <c r="DS40" s="767"/>
      <c r="DT40" s="767"/>
      <c r="DU40" s="768"/>
      <c r="DV40" s="769"/>
      <c r="DW40" s="770"/>
      <c r="DX40" s="770"/>
      <c r="DY40" s="770"/>
      <c r="DZ40" s="771"/>
      <c r="EA40" s="197"/>
    </row>
    <row r="41" spans="1:131" s="198" customFormat="1" ht="26.25" customHeight="1">
      <c r="A41" s="212">
        <v>14</v>
      </c>
      <c r="B41" s="772"/>
      <c r="C41" s="773"/>
      <c r="D41" s="773"/>
      <c r="E41" s="773"/>
      <c r="F41" s="773"/>
      <c r="G41" s="773"/>
      <c r="H41" s="773"/>
      <c r="I41" s="773"/>
      <c r="J41" s="773"/>
      <c r="K41" s="773"/>
      <c r="L41" s="773"/>
      <c r="M41" s="773"/>
      <c r="N41" s="773"/>
      <c r="O41" s="773"/>
      <c r="P41" s="774"/>
      <c r="Q41" s="743"/>
      <c r="R41" s="744"/>
      <c r="S41" s="744"/>
      <c r="T41" s="744"/>
      <c r="U41" s="744"/>
      <c r="V41" s="744"/>
      <c r="W41" s="744"/>
      <c r="X41" s="744"/>
      <c r="Y41" s="744"/>
      <c r="Z41" s="744"/>
      <c r="AA41" s="744"/>
      <c r="AB41" s="744"/>
      <c r="AC41" s="744"/>
      <c r="AD41" s="744"/>
      <c r="AE41" s="745"/>
      <c r="AF41" s="746"/>
      <c r="AG41" s="747"/>
      <c r="AH41" s="747"/>
      <c r="AI41" s="747"/>
      <c r="AJ41" s="748"/>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60"/>
      <c r="BT41" s="761"/>
      <c r="BU41" s="761"/>
      <c r="BV41" s="761"/>
      <c r="BW41" s="761"/>
      <c r="BX41" s="761"/>
      <c r="BY41" s="761"/>
      <c r="BZ41" s="761"/>
      <c r="CA41" s="761"/>
      <c r="CB41" s="761"/>
      <c r="CC41" s="761"/>
      <c r="CD41" s="761"/>
      <c r="CE41" s="761"/>
      <c r="CF41" s="761"/>
      <c r="CG41" s="762"/>
      <c r="CH41" s="766"/>
      <c r="CI41" s="767"/>
      <c r="CJ41" s="767"/>
      <c r="CK41" s="767"/>
      <c r="CL41" s="768"/>
      <c r="CM41" s="766"/>
      <c r="CN41" s="767"/>
      <c r="CO41" s="767"/>
      <c r="CP41" s="767"/>
      <c r="CQ41" s="768"/>
      <c r="CR41" s="766"/>
      <c r="CS41" s="767"/>
      <c r="CT41" s="767"/>
      <c r="CU41" s="767"/>
      <c r="CV41" s="768"/>
      <c r="CW41" s="766"/>
      <c r="CX41" s="767"/>
      <c r="CY41" s="767"/>
      <c r="CZ41" s="767"/>
      <c r="DA41" s="768"/>
      <c r="DB41" s="766"/>
      <c r="DC41" s="767"/>
      <c r="DD41" s="767"/>
      <c r="DE41" s="767"/>
      <c r="DF41" s="768"/>
      <c r="DG41" s="766"/>
      <c r="DH41" s="767"/>
      <c r="DI41" s="767"/>
      <c r="DJ41" s="767"/>
      <c r="DK41" s="768"/>
      <c r="DL41" s="766"/>
      <c r="DM41" s="767"/>
      <c r="DN41" s="767"/>
      <c r="DO41" s="767"/>
      <c r="DP41" s="768"/>
      <c r="DQ41" s="766"/>
      <c r="DR41" s="767"/>
      <c r="DS41" s="767"/>
      <c r="DT41" s="767"/>
      <c r="DU41" s="768"/>
      <c r="DV41" s="769"/>
      <c r="DW41" s="770"/>
      <c r="DX41" s="770"/>
      <c r="DY41" s="770"/>
      <c r="DZ41" s="771"/>
      <c r="EA41" s="197"/>
    </row>
    <row r="42" spans="1:131" s="198" customFormat="1" ht="26.25" customHeight="1">
      <c r="A42" s="212">
        <v>15</v>
      </c>
      <c r="B42" s="772"/>
      <c r="C42" s="773"/>
      <c r="D42" s="773"/>
      <c r="E42" s="773"/>
      <c r="F42" s="773"/>
      <c r="G42" s="773"/>
      <c r="H42" s="773"/>
      <c r="I42" s="773"/>
      <c r="J42" s="773"/>
      <c r="K42" s="773"/>
      <c r="L42" s="773"/>
      <c r="M42" s="773"/>
      <c r="N42" s="773"/>
      <c r="O42" s="773"/>
      <c r="P42" s="774"/>
      <c r="Q42" s="743"/>
      <c r="R42" s="744"/>
      <c r="S42" s="744"/>
      <c r="T42" s="744"/>
      <c r="U42" s="744"/>
      <c r="V42" s="744"/>
      <c r="W42" s="744"/>
      <c r="X42" s="744"/>
      <c r="Y42" s="744"/>
      <c r="Z42" s="744"/>
      <c r="AA42" s="744"/>
      <c r="AB42" s="744"/>
      <c r="AC42" s="744"/>
      <c r="AD42" s="744"/>
      <c r="AE42" s="745"/>
      <c r="AF42" s="746"/>
      <c r="AG42" s="747"/>
      <c r="AH42" s="747"/>
      <c r="AI42" s="747"/>
      <c r="AJ42" s="748"/>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60"/>
      <c r="BT42" s="761"/>
      <c r="BU42" s="761"/>
      <c r="BV42" s="761"/>
      <c r="BW42" s="761"/>
      <c r="BX42" s="761"/>
      <c r="BY42" s="761"/>
      <c r="BZ42" s="761"/>
      <c r="CA42" s="761"/>
      <c r="CB42" s="761"/>
      <c r="CC42" s="761"/>
      <c r="CD42" s="761"/>
      <c r="CE42" s="761"/>
      <c r="CF42" s="761"/>
      <c r="CG42" s="762"/>
      <c r="CH42" s="766"/>
      <c r="CI42" s="767"/>
      <c r="CJ42" s="767"/>
      <c r="CK42" s="767"/>
      <c r="CL42" s="768"/>
      <c r="CM42" s="766"/>
      <c r="CN42" s="767"/>
      <c r="CO42" s="767"/>
      <c r="CP42" s="767"/>
      <c r="CQ42" s="768"/>
      <c r="CR42" s="766"/>
      <c r="CS42" s="767"/>
      <c r="CT42" s="767"/>
      <c r="CU42" s="767"/>
      <c r="CV42" s="768"/>
      <c r="CW42" s="766"/>
      <c r="CX42" s="767"/>
      <c r="CY42" s="767"/>
      <c r="CZ42" s="767"/>
      <c r="DA42" s="768"/>
      <c r="DB42" s="766"/>
      <c r="DC42" s="767"/>
      <c r="DD42" s="767"/>
      <c r="DE42" s="767"/>
      <c r="DF42" s="768"/>
      <c r="DG42" s="766"/>
      <c r="DH42" s="767"/>
      <c r="DI42" s="767"/>
      <c r="DJ42" s="767"/>
      <c r="DK42" s="768"/>
      <c r="DL42" s="766"/>
      <c r="DM42" s="767"/>
      <c r="DN42" s="767"/>
      <c r="DO42" s="767"/>
      <c r="DP42" s="768"/>
      <c r="DQ42" s="766"/>
      <c r="DR42" s="767"/>
      <c r="DS42" s="767"/>
      <c r="DT42" s="767"/>
      <c r="DU42" s="768"/>
      <c r="DV42" s="769"/>
      <c r="DW42" s="770"/>
      <c r="DX42" s="770"/>
      <c r="DY42" s="770"/>
      <c r="DZ42" s="771"/>
      <c r="EA42" s="197"/>
    </row>
    <row r="43" spans="1:131" s="198" customFormat="1" ht="26.25" customHeight="1">
      <c r="A43" s="212">
        <v>16</v>
      </c>
      <c r="B43" s="772"/>
      <c r="C43" s="773"/>
      <c r="D43" s="773"/>
      <c r="E43" s="773"/>
      <c r="F43" s="773"/>
      <c r="G43" s="773"/>
      <c r="H43" s="773"/>
      <c r="I43" s="773"/>
      <c r="J43" s="773"/>
      <c r="K43" s="773"/>
      <c r="L43" s="773"/>
      <c r="M43" s="773"/>
      <c r="N43" s="773"/>
      <c r="O43" s="773"/>
      <c r="P43" s="774"/>
      <c r="Q43" s="743"/>
      <c r="R43" s="744"/>
      <c r="S43" s="744"/>
      <c r="T43" s="744"/>
      <c r="U43" s="744"/>
      <c r="V43" s="744"/>
      <c r="W43" s="744"/>
      <c r="X43" s="744"/>
      <c r="Y43" s="744"/>
      <c r="Z43" s="744"/>
      <c r="AA43" s="744"/>
      <c r="AB43" s="744"/>
      <c r="AC43" s="744"/>
      <c r="AD43" s="744"/>
      <c r="AE43" s="745"/>
      <c r="AF43" s="746"/>
      <c r="AG43" s="747"/>
      <c r="AH43" s="747"/>
      <c r="AI43" s="747"/>
      <c r="AJ43" s="748"/>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60"/>
      <c r="BT43" s="761"/>
      <c r="BU43" s="761"/>
      <c r="BV43" s="761"/>
      <c r="BW43" s="761"/>
      <c r="BX43" s="761"/>
      <c r="BY43" s="761"/>
      <c r="BZ43" s="761"/>
      <c r="CA43" s="761"/>
      <c r="CB43" s="761"/>
      <c r="CC43" s="761"/>
      <c r="CD43" s="761"/>
      <c r="CE43" s="761"/>
      <c r="CF43" s="761"/>
      <c r="CG43" s="762"/>
      <c r="CH43" s="766"/>
      <c r="CI43" s="767"/>
      <c r="CJ43" s="767"/>
      <c r="CK43" s="767"/>
      <c r="CL43" s="768"/>
      <c r="CM43" s="766"/>
      <c r="CN43" s="767"/>
      <c r="CO43" s="767"/>
      <c r="CP43" s="767"/>
      <c r="CQ43" s="768"/>
      <c r="CR43" s="766"/>
      <c r="CS43" s="767"/>
      <c r="CT43" s="767"/>
      <c r="CU43" s="767"/>
      <c r="CV43" s="768"/>
      <c r="CW43" s="766"/>
      <c r="CX43" s="767"/>
      <c r="CY43" s="767"/>
      <c r="CZ43" s="767"/>
      <c r="DA43" s="768"/>
      <c r="DB43" s="766"/>
      <c r="DC43" s="767"/>
      <c r="DD43" s="767"/>
      <c r="DE43" s="767"/>
      <c r="DF43" s="768"/>
      <c r="DG43" s="766"/>
      <c r="DH43" s="767"/>
      <c r="DI43" s="767"/>
      <c r="DJ43" s="767"/>
      <c r="DK43" s="768"/>
      <c r="DL43" s="766"/>
      <c r="DM43" s="767"/>
      <c r="DN43" s="767"/>
      <c r="DO43" s="767"/>
      <c r="DP43" s="768"/>
      <c r="DQ43" s="766"/>
      <c r="DR43" s="767"/>
      <c r="DS43" s="767"/>
      <c r="DT43" s="767"/>
      <c r="DU43" s="768"/>
      <c r="DV43" s="769"/>
      <c r="DW43" s="770"/>
      <c r="DX43" s="770"/>
      <c r="DY43" s="770"/>
      <c r="DZ43" s="771"/>
      <c r="EA43" s="197"/>
    </row>
    <row r="44" spans="1:131" s="198" customFormat="1" ht="26.25" customHeight="1">
      <c r="A44" s="212">
        <v>17</v>
      </c>
      <c r="B44" s="772"/>
      <c r="C44" s="773"/>
      <c r="D44" s="773"/>
      <c r="E44" s="773"/>
      <c r="F44" s="773"/>
      <c r="G44" s="773"/>
      <c r="H44" s="773"/>
      <c r="I44" s="773"/>
      <c r="J44" s="773"/>
      <c r="K44" s="773"/>
      <c r="L44" s="773"/>
      <c r="M44" s="773"/>
      <c r="N44" s="773"/>
      <c r="O44" s="773"/>
      <c r="P44" s="774"/>
      <c r="Q44" s="743"/>
      <c r="R44" s="744"/>
      <c r="S44" s="744"/>
      <c r="T44" s="744"/>
      <c r="U44" s="744"/>
      <c r="V44" s="744"/>
      <c r="W44" s="744"/>
      <c r="X44" s="744"/>
      <c r="Y44" s="744"/>
      <c r="Z44" s="744"/>
      <c r="AA44" s="744"/>
      <c r="AB44" s="744"/>
      <c r="AC44" s="744"/>
      <c r="AD44" s="744"/>
      <c r="AE44" s="745"/>
      <c r="AF44" s="746"/>
      <c r="AG44" s="747"/>
      <c r="AH44" s="747"/>
      <c r="AI44" s="747"/>
      <c r="AJ44" s="748"/>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60"/>
      <c r="BT44" s="761"/>
      <c r="BU44" s="761"/>
      <c r="BV44" s="761"/>
      <c r="BW44" s="761"/>
      <c r="BX44" s="761"/>
      <c r="BY44" s="761"/>
      <c r="BZ44" s="761"/>
      <c r="CA44" s="761"/>
      <c r="CB44" s="761"/>
      <c r="CC44" s="761"/>
      <c r="CD44" s="761"/>
      <c r="CE44" s="761"/>
      <c r="CF44" s="761"/>
      <c r="CG44" s="762"/>
      <c r="CH44" s="766"/>
      <c r="CI44" s="767"/>
      <c r="CJ44" s="767"/>
      <c r="CK44" s="767"/>
      <c r="CL44" s="768"/>
      <c r="CM44" s="766"/>
      <c r="CN44" s="767"/>
      <c r="CO44" s="767"/>
      <c r="CP44" s="767"/>
      <c r="CQ44" s="768"/>
      <c r="CR44" s="766"/>
      <c r="CS44" s="767"/>
      <c r="CT44" s="767"/>
      <c r="CU44" s="767"/>
      <c r="CV44" s="768"/>
      <c r="CW44" s="766"/>
      <c r="CX44" s="767"/>
      <c r="CY44" s="767"/>
      <c r="CZ44" s="767"/>
      <c r="DA44" s="768"/>
      <c r="DB44" s="766"/>
      <c r="DC44" s="767"/>
      <c r="DD44" s="767"/>
      <c r="DE44" s="767"/>
      <c r="DF44" s="768"/>
      <c r="DG44" s="766"/>
      <c r="DH44" s="767"/>
      <c r="DI44" s="767"/>
      <c r="DJ44" s="767"/>
      <c r="DK44" s="768"/>
      <c r="DL44" s="766"/>
      <c r="DM44" s="767"/>
      <c r="DN44" s="767"/>
      <c r="DO44" s="767"/>
      <c r="DP44" s="768"/>
      <c r="DQ44" s="766"/>
      <c r="DR44" s="767"/>
      <c r="DS44" s="767"/>
      <c r="DT44" s="767"/>
      <c r="DU44" s="768"/>
      <c r="DV44" s="769"/>
      <c r="DW44" s="770"/>
      <c r="DX44" s="770"/>
      <c r="DY44" s="770"/>
      <c r="DZ44" s="771"/>
      <c r="EA44" s="197"/>
    </row>
    <row r="45" spans="1:131" s="198" customFormat="1" ht="26.25" customHeight="1">
      <c r="A45" s="212">
        <v>18</v>
      </c>
      <c r="B45" s="772"/>
      <c r="C45" s="773"/>
      <c r="D45" s="773"/>
      <c r="E45" s="773"/>
      <c r="F45" s="773"/>
      <c r="G45" s="773"/>
      <c r="H45" s="773"/>
      <c r="I45" s="773"/>
      <c r="J45" s="773"/>
      <c r="K45" s="773"/>
      <c r="L45" s="773"/>
      <c r="M45" s="773"/>
      <c r="N45" s="773"/>
      <c r="O45" s="773"/>
      <c r="P45" s="774"/>
      <c r="Q45" s="743"/>
      <c r="R45" s="744"/>
      <c r="S45" s="744"/>
      <c r="T45" s="744"/>
      <c r="U45" s="744"/>
      <c r="V45" s="744"/>
      <c r="W45" s="744"/>
      <c r="X45" s="744"/>
      <c r="Y45" s="744"/>
      <c r="Z45" s="744"/>
      <c r="AA45" s="744"/>
      <c r="AB45" s="744"/>
      <c r="AC45" s="744"/>
      <c r="AD45" s="744"/>
      <c r="AE45" s="745"/>
      <c r="AF45" s="746"/>
      <c r="AG45" s="747"/>
      <c r="AH45" s="747"/>
      <c r="AI45" s="747"/>
      <c r="AJ45" s="748"/>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60"/>
      <c r="BT45" s="761"/>
      <c r="BU45" s="761"/>
      <c r="BV45" s="761"/>
      <c r="BW45" s="761"/>
      <c r="BX45" s="761"/>
      <c r="BY45" s="761"/>
      <c r="BZ45" s="761"/>
      <c r="CA45" s="761"/>
      <c r="CB45" s="761"/>
      <c r="CC45" s="761"/>
      <c r="CD45" s="761"/>
      <c r="CE45" s="761"/>
      <c r="CF45" s="761"/>
      <c r="CG45" s="762"/>
      <c r="CH45" s="766"/>
      <c r="CI45" s="767"/>
      <c r="CJ45" s="767"/>
      <c r="CK45" s="767"/>
      <c r="CL45" s="768"/>
      <c r="CM45" s="766"/>
      <c r="CN45" s="767"/>
      <c r="CO45" s="767"/>
      <c r="CP45" s="767"/>
      <c r="CQ45" s="768"/>
      <c r="CR45" s="766"/>
      <c r="CS45" s="767"/>
      <c r="CT45" s="767"/>
      <c r="CU45" s="767"/>
      <c r="CV45" s="768"/>
      <c r="CW45" s="766"/>
      <c r="CX45" s="767"/>
      <c r="CY45" s="767"/>
      <c r="CZ45" s="767"/>
      <c r="DA45" s="768"/>
      <c r="DB45" s="766"/>
      <c r="DC45" s="767"/>
      <c r="DD45" s="767"/>
      <c r="DE45" s="767"/>
      <c r="DF45" s="768"/>
      <c r="DG45" s="766"/>
      <c r="DH45" s="767"/>
      <c r="DI45" s="767"/>
      <c r="DJ45" s="767"/>
      <c r="DK45" s="768"/>
      <c r="DL45" s="766"/>
      <c r="DM45" s="767"/>
      <c r="DN45" s="767"/>
      <c r="DO45" s="767"/>
      <c r="DP45" s="768"/>
      <c r="DQ45" s="766"/>
      <c r="DR45" s="767"/>
      <c r="DS45" s="767"/>
      <c r="DT45" s="767"/>
      <c r="DU45" s="768"/>
      <c r="DV45" s="769"/>
      <c r="DW45" s="770"/>
      <c r="DX45" s="770"/>
      <c r="DY45" s="770"/>
      <c r="DZ45" s="771"/>
      <c r="EA45" s="197"/>
    </row>
    <row r="46" spans="1:131" s="198" customFormat="1" ht="26.25" customHeight="1">
      <c r="A46" s="212">
        <v>19</v>
      </c>
      <c r="B46" s="772"/>
      <c r="C46" s="773"/>
      <c r="D46" s="773"/>
      <c r="E46" s="773"/>
      <c r="F46" s="773"/>
      <c r="G46" s="773"/>
      <c r="H46" s="773"/>
      <c r="I46" s="773"/>
      <c r="J46" s="773"/>
      <c r="K46" s="773"/>
      <c r="L46" s="773"/>
      <c r="M46" s="773"/>
      <c r="N46" s="773"/>
      <c r="O46" s="773"/>
      <c r="P46" s="774"/>
      <c r="Q46" s="743"/>
      <c r="R46" s="744"/>
      <c r="S46" s="744"/>
      <c r="T46" s="744"/>
      <c r="U46" s="744"/>
      <c r="V46" s="744"/>
      <c r="W46" s="744"/>
      <c r="X46" s="744"/>
      <c r="Y46" s="744"/>
      <c r="Z46" s="744"/>
      <c r="AA46" s="744"/>
      <c r="AB46" s="744"/>
      <c r="AC46" s="744"/>
      <c r="AD46" s="744"/>
      <c r="AE46" s="745"/>
      <c r="AF46" s="746"/>
      <c r="AG46" s="747"/>
      <c r="AH46" s="747"/>
      <c r="AI46" s="747"/>
      <c r="AJ46" s="748"/>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60"/>
      <c r="BT46" s="761"/>
      <c r="BU46" s="761"/>
      <c r="BV46" s="761"/>
      <c r="BW46" s="761"/>
      <c r="BX46" s="761"/>
      <c r="BY46" s="761"/>
      <c r="BZ46" s="761"/>
      <c r="CA46" s="761"/>
      <c r="CB46" s="761"/>
      <c r="CC46" s="761"/>
      <c r="CD46" s="761"/>
      <c r="CE46" s="761"/>
      <c r="CF46" s="761"/>
      <c r="CG46" s="762"/>
      <c r="CH46" s="766"/>
      <c r="CI46" s="767"/>
      <c r="CJ46" s="767"/>
      <c r="CK46" s="767"/>
      <c r="CL46" s="768"/>
      <c r="CM46" s="766"/>
      <c r="CN46" s="767"/>
      <c r="CO46" s="767"/>
      <c r="CP46" s="767"/>
      <c r="CQ46" s="768"/>
      <c r="CR46" s="766"/>
      <c r="CS46" s="767"/>
      <c r="CT46" s="767"/>
      <c r="CU46" s="767"/>
      <c r="CV46" s="768"/>
      <c r="CW46" s="766"/>
      <c r="CX46" s="767"/>
      <c r="CY46" s="767"/>
      <c r="CZ46" s="767"/>
      <c r="DA46" s="768"/>
      <c r="DB46" s="766"/>
      <c r="DC46" s="767"/>
      <c r="DD46" s="767"/>
      <c r="DE46" s="767"/>
      <c r="DF46" s="768"/>
      <c r="DG46" s="766"/>
      <c r="DH46" s="767"/>
      <c r="DI46" s="767"/>
      <c r="DJ46" s="767"/>
      <c r="DK46" s="768"/>
      <c r="DL46" s="766"/>
      <c r="DM46" s="767"/>
      <c r="DN46" s="767"/>
      <c r="DO46" s="767"/>
      <c r="DP46" s="768"/>
      <c r="DQ46" s="766"/>
      <c r="DR46" s="767"/>
      <c r="DS46" s="767"/>
      <c r="DT46" s="767"/>
      <c r="DU46" s="768"/>
      <c r="DV46" s="769"/>
      <c r="DW46" s="770"/>
      <c r="DX46" s="770"/>
      <c r="DY46" s="770"/>
      <c r="DZ46" s="771"/>
      <c r="EA46" s="197"/>
    </row>
    <row r="47" spans="1:131" s="198" customFormat="1" ht="26.25" customHeight="1">
      <c r="A47" s="212">
        <v>20</v>
      </c>
      <c r="B47" s="772"/>
      <c r="C47" s="773"/>
      <c r="D47" s="773"/>
      <c r="E47" s="773"/>
      <c r="F47" s="773"/>
      <c r="G47" s="773"/>
      <c r="H47" s="773"/>
      <c r="I47" s="773"/>
      <c r="J47" s="773"/>
      <c r="K47" s="773"/>
      <c r="L47" s="773"/>
      <c r="M47" s="773"/>
      <c r="N47" s="773"/>
      <c r="O47" s="773"/>
      <c r="P47" s="774"/>
      <c r="Q47" s="743"/>
      <c r="R47" s="744"/>
      <c r="S47" s="744"/>
      <c r="T47" s="744"/>
      <c r="U47" s="744"/>
      <c r="V47" s="744"/>
      <c r="W47" s="744"/>
      <c r="X47" s="744"/>
      <c r="Y47" s="744"/>
      <c r="Z47" s="744"/>
      <c r="AA47" s="744"/>
      <c r="AB47" s="744"/>
      <c r="AC47" s="744"/>
      <c r="AD47" s="744"/>
      <c r="AE47" s="745"/>
      <c r="AF47" s="746"/>
      <c r="AG47" s="747"/>
      <c r="AH47" s="747"/>
      <c r="AI47" s="747"/>
      <c r="AJ47" s="748"/>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60"/>
      <c r="BT47" s="761"/>
      <c r="BU47" s="761"/>
      <c r="BV47" s="761"/>
      <c r="BW47" s="761"/>
      <c r="BX47" s="761"/>
      <c r="BY47" s="761"/>
      <c r="BZ47" s="761"/>
      <c r="CA47" s="761"/>
      <c r="CB47" s="761"/>
      <c r="CC47" s="761"/>
      <c r="CD47" s="761"/>
      <c r="CE47" s="761"/>
      <c r="CF47" s="761"/>
      <c r="CG47" s="762"/>
      <c r="CH47" s="766"/>
      <c r="CI47" s="767"/>
      <c r="CJ47" s="767"/>
      <c r="CK47" s="767"/>
      <c r="CL47" s="768"/>
      <c r="CM47" s="766"/>
      <c r="CN47" s="767"/>
      <c r="CO47" s="767"/>
      <c r="CP47" s="767"/>
      <c r="CQ47" s="768"/>
      <c r="CR47" s="766"/>
      <c r="CS47" s="767"/>
      <c r="CT47" s="767"/>
      <c r="CU47" s="767"/>
      <c r="CV47" s="768"/>
      <c r="CW47" s="766"/>
      <c r="CX47" s="767"/>
      <c r="CY47" s="767"/>
      <c r="CZ47" s="767"/>
      <c r="DA47" s="768"/>
      <c r="DB47" s="766"/>
      <c r="DC47" s="767"/>
      <c r="DD47" s="767"/>
      <c r="DE47" s="767"/>
      <c r="DF47" s="768"/>
      <c r="DG47" s="766"/>
      <c r="DH47" s="767"/>
      <c r="DI47" s="767"/>
      <c r="DJ47" s="767"/>
      <c r="DK47" s="768"/>
      <c r="DL47" s="766"/>
      <c r="DM47" s="767"/>
      <c r="DN47" s="767"/>
      <c r="DO47" s="767"/>
      <c r="DP47" s="768"/>
      <c r="DQ47" s="766"/>
      <c r="DR47" s="767"/>
      <c r="DS47" s="767"/>
      <c r="DT47" s="767"/>
      <c r="DU47" s="768"/>
      <c r="DV47" s="769"/>
      <c r="DW47" s="770"/>
      <c r="DX47" s="770"/>
      <c r="DY47" s="770"/>
      <c r="DZ47" s="771"/>
      <c r="EA47" s="197"/>
    </row>
    <row r="48" spans="1:131" s="198" customFormat="1" ht="26.25" customHeight="1">
      <c r="A48" s="212">
        <v>21</v>
      </c>
      <c r="B48" s="772"/>
      <c r="C48" s="773"/>
      <c r="D48" s="773"/>
      <c r="E48" s="773"/>
      <c r="F48" s="773"/>
      <c r="G48" s="773"/>
      <c r="H48" s="773"/>
      <c r="I48" s="773"/>
      <c r="J48" s="773"/>
      <c r="K48" s="773"/>
      <c r="L48" s="773"/>
      <c r="M48" s="773"/>
      <c r="N48" s="773"/>
      <c r="O48" s="773"/>
      <c r="P48" s="774"/>
      <c r="Q48" s="743"/>
      <c r="R48" s="744"/>
      <c r="S48" s="744"/>
      <c r="T48" s="744"/>
      <c r="U48" s="744"/>
      <c r="V48" s="744"/>
      <c r="W48" s="744"/>
      <c r="X48" s="744"/>
      <c r="Y48" s="744"/>
      <c r="Z48" s="744"/>
      <c r="AA48" s="744"/>
      <c r="AB48" s="744"/>
      <c r="AC48" s="744"/>
      <c r="AD48" s="744"/>
      <c r="AE48" s="745"/>
      <c r="AF48" s="746"/>
      <c r="AG48" s="747"/>
      <c r="AH48" s="747"/>
      <c r="AI48" s="747"/>
      <c r="AJ48" s="748"/>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60"/>
      <c r="BT48" s="761"/>
      <c r="BU48" s="761"/>
      <c r="BV48" s="761"/>
      <c r="BW48" s="761"/>
      <c r="BX48" s="761"/>
      <c r="BY48" s="761"/>
      <c r="BZ48" s="761"/>
      <c r="CA48" s="761"/>
      <c r="CB48" s="761"/>
      <c r="CC48" s="761"/>
      <c r="CD48" s="761"/>
      <c r="CE48" s="761"/>
      <c r="CF48" s="761"/>
      <c r="CG48" s="762"/>
      <c r="CH48" s="766"/>
      <c r="CI48" s="767"/>
      <c r="CJ48" s="767"/>
      <c r="CK48" s="767"/>
      <c r="CL48" s="768"/>
      <c r="CM48" s="766"/>
      <c r="CN48" s="767"/>
      <c r="CO48" s="767"/>
      <c r="CP48" s="767"/>
      <c r="CQ48" s="768"/>
      <c r="CR48" s="766"/>
      <c r="CS48" s="767"/>
      <c r="CT48" s="767"/>
      <c r="CU48" s="767"/>
      <c r="CV48" s="768"/>
      <c r="CW48" s="766"/>
      <c r="CX48" s="767"/>
      <c r="CY48" s="767"/>
      <c r="CZ48" s="767"/>
      <c r="DA48" s="768"/>
      <c r="DB48" s="766"/>
      <c r="DC48" s="767"/>
      <c r="DD48" s="767"/>
      <c r="DE48" s="767"/>
      <c r="DF48" s="768"/>
      <c r="DG48" s="766"/>
      <c r="DH48" s="767"/>
      <c r="DI48" s="767"/>
      <c r="DJ48" s="767"/>
      <c r="DK48" s="768"/>
      <c r="DL48" s="766"/>
      <c r="DM48" s="767"/>
      <c r="DN48" s="767"/>
      <c r="DO48" s="767"/>
      <c r="DP48" s="768"/>
      <c r="DQ48" s="766"/>
      <c r="DR48" s="767"/>
      <c r="DS48" s="767"/>
      <c r="DT48" s="767"/>
      <c r="DU48" s="768"/>
      <c r="DV48" s="769"/>
      <c r="DW48" s="770"/>
      <c r="DX48" s="770"/>
      <c r="DY48" s="770"/>
      <c r="DZ48" s="771"/>
      <c r="EA48" s="197"/>
    </row>
    <row r="49" spans="1:131" s="198" customFormat="1" ht="26.25" customHeight="1">
      <c r="A49" s="212">
        <v>22</v>
      </c>
      <c r="B49" s="772"/>
      <c r="C49" s="773"/>
      <c r="D49" s="773"/>
      <c r="E49" s="773"/>
      <c r="F49" s="773"/>
      <c r="G49" s="773"/>
      <c r="H49" s="773"/>
      <c r="I49" s="773"/>
      <c r="J49" s="773"/>
      <c r="K49" s="773"/>
      <c r="L49" s="773"/>
      <c r="M49" s="773"/>
      <c r="N49" s="773"/>
      <c r="O49" s="773"/>
      <c r="P49" s="774"/>
      <c r="Q49" s="743"/>
      <c r="R49" s="744"/>
      <c r="S49" s="744"/>
      <c r="T49" s="744"/>
      <c r="U49" s="744"/>
      <c r="V49" s="744"/>
      <c r="W49" s="744"/>
      <c r="X49" s="744"/>
      <c r="Y49" s="744"/>
      <c r="Z49" s="744"/>
      <c r="AA49" s="744"/>
      <c r="AB49" s="744"/>
      <c r="AC49" s="744"/>
      <c r="AD49" s="744"/>
      <c r="AE49" s="745"/>
      <c r="AF49" s="746"/>
      <c r="AG49" s="747"/>
      <c r="AH49" s="747"/>
      <c r="AI49" s="747"/>
      <c r="AJ49" s="748"/>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60"/>
      <c r="BT49" s="761"/>
      <c r="BU49" s="761"/>
      <c r="BV49" s="761"/>
      <c r="BW49" s="761"/>
      <c r="BX49" s="761"/>
      <c r="BY49" s="761"/>
      <c r="BZ49" s="761"/>
      <c r="CA49" s="761"/>
      <c r="CB49" s="761"/>
      <c r="CC49" s="761"/>
      <c r="CD49" s="761"/>
      <c r="CE49" s="761"/>
      <c r="CF49" s="761"/>
      <c r="CG49" s="762"/>
      <c r="CH49" s="766"/>
      <c r="CI49" s="767"/>
      <c r="CJ49" s="767"/>
      <c r="CK49" s="767"/>
      <c r="CL49" s="768"/>
      <c r="CM49" s="766"/>
      <c r="CN49" s="767"/>
      <c r="CO49" s="767"/>
      <c r="CP49" s="767"/>
      <c r="CQ49" s="768"/>
      <c r="CR49" s="766"/>
      <c r="CS49" s="767"/>
      <c r="CT49" s="767"/>
      <c r="CU49" s="767"/>
      <c r="CV49" s="768"/>
      <c r="CW49" s="766"/>
      <c r="CX49" s="767"/>
      <c r="CY49" s="767"/>
      <c r="CZ49" s="767"/>
      <c r="DA49" s="768"/>
      <c r="DB49" s="766"/>
      <c r="DC49" s="767"/>
      <c r="DD49" s="767"/>
      <c r="DE49" s="767"/>
      <c r="DF49" s="768"/>
      <c r="DG49" s="766"/>
      <c r="DH49" s="767"/>
      <c r="DI49" s="767"/>
      <c r="DJ49" s="767"/>
      <c r="DK49" s="768"/>
      <c r="DL49" s="766"/>
      <c r="DM49" s="767"/>
      <c r="DN49" s="767"/>
      <c r="DO49" s="767"/>
      <c r="DP49" s="768"/>
      <c r="DQ49" s="766"/>
      <c r="DR49" s="767"/>
      <c r="DS49" s="767"/>
      <c r="DT49" s="767"/>
      <c r="DU49" s="768"/>
      <c r="DV49" s="769"/>
      <c r="DW49" s="770"/>
      <c r="DX49" s="770"/>
      <c r="DY49" s="770"/>
      <c r="DZ49" s="771"/>
      <c r="EA49" s="197"/>
    </row>
    <row r="50" spans="1:131" s="198" customFormat="1" ht="26.25" customHeight="1">
      <c r="A50" s="212">
        <v>23</v>
      </c>
      <c r="B50" s="772"/>
      <c r="C50" s="773"/>
      <c r="D50" s="773"/>
      <c r="E50" s="773"/>
      <c r="F50" s="773"/>
      <c r="G50" s="773"/>
      <c r="H50" s="773"/>
      <c r="I50" s="773"/>
      <c r="J50" s="773"/>
      <c r="K50" s="773"/>
      <c r="L50" s="773"/>
      <c r="M50" s="773"/>
      <c r="N50" s="773"/>
      <c r="O50" s="773"/>
      <c r="P50" s="774"/>
      <c r="Q50" s="821"/>
      <c r="R50" s="822"/>
      <c r="S50" s="822"/>
      <c r="T50" s="822"/>
      <c r="U50" s="822"/>
      <c r="V50" s="822"/>
      <c r="W50" s="822"/>
      <c r="X50" s="822"/>
      <c r="Y50" s="822"/>
      <c r="Z50" s="822"/>
      <c r="AA50" s="822"/>
      <c r="AB50" s="822"/>
      <c r="AC50" s="822"/>
      <c r="AD50" s="822"/>
      <c r="AE50" s="823"/>
      <c r="AF50" s="746"/>
      <c r="AG50" s="747"/>
      <c r="AH50" s="747"/>
      <c r="AI50" s="747"/>
      <c r="AJ50" s="748"/>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60"/>
      <c r="BT50" s="761"/>
      <c r="BU50" s="761"/>
      <c r="BV50" s="761"/>
      <c r="BW50" s="761"/>
      <c r="BX50" s="761"/>
      <c r="BY50" s="761"/>
      <c r="BZ50" s="761"/>
      <c r="CA50" s="761"/>
      <c r="CB50" s="761"/>
      <c r="CC50" s="761"/>
      <c r="CD50" s="761"/>
      <c r="CE50" s="761"/>
      <c r="CF50" s="761"/>
      <c r="CG50" s="762"/>
      <c r="CH50" s="766"/>
      <c r="CI50" s="767"/>
      <c r="CJ50" s="767"/>
      <c r="CK50" s="767"/>
      <c r="CL50" s="768"/>
      <c r="CM50" s="766"/>
      <c r="CN50" s="767"/>
      <c r="CO50" s="767"/>
      <c r="CP50" s="767"/>
      <c r="CQ50" s="768"/>
      <c r="CR50" s="766"/>
      <c r="CS50" s="767"/>
      <c r="CT50" s="767"/>
      <c r="CU50" s="767"/>
      <c r="CV50" s="768"/>
      <c r="CW50" s="766"/>
      <c r="CX50" s="767"/>
      <c r="CY50" s="767"/>
      <c r="CZ50" s="767"/>
      <c r="DA50" s="768"/>
      <c r="DB50" s="766"/>
      <c r="DC50" s="767"/>
      <c r="DD50" s="767"/>
      <c r="DE50" s="767"/>
      <c r="DF50" s="768"/>
      <c r="DG50" s="766"/>
      <c r="DH50" s="767"/>
      <c r="DI50" s="767"/>
      <c r="DJ50" s="767"/>
      <c r="DK50" s="768"/>
      <c r="DL50" s="766"/>
      <c r="DM50" s="767"/>
      <c r="DN50" s="767"/>
      <c r="DO50" s="767"/>
      <c r="DP50" s="768"/>
      <c r="DQ50" s="766"/>
      <c r="DR50" s="767"/>
      <c r="DS50" s="767"/>
      <c r="DT50" s="767"/>
      <c r="DU50" s="768"/>
      <c r="DV50" s="769"/>
      <c r="DW50" s="770"/>
      <c r="DX50" s="770"/>
      <c r="DY50" s="770"/>
      <c r="DZ50" s="771"/>
      <c r="EA50" s="197"/>
    </row>
    <row r="51" spans="1:131" s="198" customFormat="1" ht="26.25" customHeight="1">
      <c r="A51" s="212">
        <v>24</v>
      </c>
      <c r="B51" s="772"/>
      <c r="C51" s="773"/>
      <c r="D51" s="773"/>
      <c r="E51" s="773"/>
      <c r="F51" s="773"/>
      <c r="G51" s="773"/>
      <c r="H51" s="773"/>
      <c r="I51" s="773"/>
      <c r="J51" s="773"/>
      <c r="K51" s="773"/>
      <c r="L51" s="773"/>
      <c r="M51" s="773"/>
      <c r="N51" s="773"/>
      <c r="O51" s="773"/>
      <c r="P51" s="774"/>
      <c r="Q51" s="821"/>
      <c r="R51" s="822"/>
      <c r="S51" s="822"/>
      <c r="T51" s="822"/>
      <c r="U51" s="822"/>
      <c r="V51" s="822"/>
      <c r="W51" s="822"/>
      <c r="X51" s="822"/>
      <c r="Y51" s="822"/>
      <c r="Z51" s="822"/>
      <c r="AA51" s="822"/>
      <c r="AB51" s="822"/>
      <c r="AC51" s="822"/>
      <c r="AD51" s="822"/>
      <c r="AE51" s="823"/>
      <c r="AF51" s="746"/>
      <c r="AG51" s="747"/>
      <c r="AH51" s="747"/>
      <c r="AI51" s="747"/>
      <c r="AJ51" s="748"/>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60"/>
      <c r="BT51" s="761"/>
      <c r="BU51" s="761"/>
      <c r="BV51" s="761"/>
      <c r="BW51" s="761"/>
      <c r="BX51" s="761"/>
      <c r="BY51" s="761"/>
      <c r="BZ51" s="761"/>
      <c r="CA51" s="761"/>
      <c r="CB51" s="761"/>
      <c r="CC51" s="761"/>
      <c r="CD51" s="761"/>
      <c r="CE51" s="761"/>
      <c r="CF51" s="761"/>
      <c r="CG51" s="762"/>
      <c r="CH51" s="766"/>
      <c r="CI51" s="767"/>
      <c r="CJ51" s="767"/>
      <c r="CK51" s="767"/>
      <c r="CL51" s="768"/>
      <c r="CM51" s="766"/>
      <c r="CN51" s="767"/>
      <c r="CO51" s="767"/>
      <c r="CP51" s="767"/>
      <c r="CQ51" s="768"/>
      <c r="CR51" s="766"/>
      <c r="CS51" s="767"/>
      <c r="CT51" s="767"/>
      <c r="CU51" s="767"/>
      <c r="CV51" s="768"/>
      <c r="CW51" s="766"/>
      <c r="CX51" s="767"/>
      <c r="CY51" s="767"/>
      <c r="CZ51" s="767"/>
      <c r="DA51" s="768"/>
      <c r="DB51" s="766"/>
      <c r="DC51" s="767"/>
      <c r="DD51" s="767"/>
      <c r="DE51" s="767"/>
      <c r="DF51" s="768"/>
      <c r="DG51" s="766"/>
      <c r="DH51" s="767"/>
      <c r="DI51" s="767"/>
      <c r="DJ51" s="767"/>
      <c r="DK51" s="768"/>
      <c r="DL51" s="766"/>
      <c r="DM51" s="767"/>
      <c r="DN51" s="767"/>
      <c r="DO51" s="767"/>
      <c r="DP51" s="768"/>
      <c r="DQ51" s="766"/>
      <c r="DR51" s="767"/>
      <c r="DS51" s="767"/>
      <c r="DT51" s="767"/>
      <c r="DU51" s="768"/>
      <c r="DV51" s="769"/>
      <c r="DW51" s="770"/>
      <c r="DX51" s="770"/>
      <c r="DY51" s="770"/>
      <c r="DZ51" s="771"/>
      <c r="EA51" s="197"/>
    </row>
    <row r="52" spans="1:131" s="198" customFormat="1" ht="26.25" customHeight="1">
      <c r="A52" s="212">
        <v>25</v>
      </c>
      <c r="B52" s="772"/>
      <c r="C52" s="773"/>
      <c r="D52" s="773"/>
      <c r="E52" s="773"/>
      <c r="F52" s="773"/>
      <c r="G52" s="773"/>
      <c r="H52" s="773"/>
      <c r="I52" s="773"/>
      <c r="J52" s="773"/>
      <c r="K52" s="773"/>
      <c r="L52" s="773"/>
      <c r="M52" s="773"/>
      <c r="N52" s="773"/>
      <c r="O52" s="773"/>
      <c r="P52" s="774"/>
      <c r="Q52" s="821"/>
      <c r="R52" s="822"/>
      <c r="S52" s="822"/>
      <c r="T52" s="822"/>
      <c r="U52" s="822"/>
      <c r="V52" s="822"/>
      <c r="W52" s="822"/>
      <c r="X52" s="822"/>
      <c r="Y52" s="822"/>
      <c r="Z52" s="822"/>
      <c r="AA52" s="822"/>
      <c r="AB52" s="822"/>
      <c r="AC52" s="822"/>
      <c r="AD52" s="822"/>
      <c r="AE52" s="823"/>
      <c r="AF52" s="746"/>
      <c r="AG52" s="747"/>
      <c r="AH52" s="747"/>
      <c r="AI52" s="747"/>
      <c r="AJ52" s="748"/>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60"/>
      <c r="BT52" s="761"/>
      <c r="BU52" s="761"/>
      <c r="BV52" s="761"/>
      <c r="BW52" s="761"/>
      <c r="BX52" s="761"/>
      <c r="BY52" s="761"/>
      <c r="BZ52" s="761"/>
      <c r="CA52" s="761"/>
      <c r="CB52" s="761"/>
      <c r="CC52" s="761"/>
      <c r="CD52" s="761"/>
      <c r="CE52" s="761"/>
      <c r="CF52" s="761"/>
      <c r="CG52" s="762"/>
      <c r="CH52" s="766"/>
      <c r="CI52" s="767"/>
      <c r="CJ52" s="767"/>
      <c r="CK52" s="767"/>
      <c r="CL52" s="768"/>
      <c r="CM52" s="766"/>
      <c r="CN52" s="767"/>
      <c r="CO52" s="767"/>
      <c r="CP52" s="767"/>
      <c r="CQ52" s="768"/>
      <c r="CR52" s="766"/>
      <c r="CS52" s="767"/>
      <c r="CT52" s="767"/>
      <c r="CU52" s="767"/>
      <c r="CV52" s="768"/>
      <c r="CW52" s="766"/>
      <c r="CX52" s="767"/>
      <c r="CY52" s="767"/>
      <c r="CZ52" s="767"/>
      <c r="DA52" s="768"/>
      <c r="DB52" s="766"/>
      <c r="DC52" s="767"/>
      <c r="DD52" s="767"/>
      <c r="DE52" s="767"/>
      <c r="DF52" s="768"/>
      <c r="DG52" s="766"/>
      <c r="DH52" s="767"/>
      <c r="DI52" s="767"/>
      <c r="DJ52" s="767"/>
      <c r="DK52" s="768"/>
      <c r="DL52" s="766"/>
      <c r="DM52" s="767"/>
      <c r="DN52" s="767"/>
      <c r="DO52" s="767"/>
      <c r="DP52" s="768"/>
      <c r="DQ52" s="766"/>
      <c r="DR52" s="767"/>
      <c r="DS52" s="767"/>
      <c r="DT52" s="767"/>
      <c r="DU52" s="768"/>
      <c r="DV52" s="769"/>
      <c r="DW52" s="770"/>
      <c r="DX52" s="770"/>
      <c r="DY52" s="770"/>
      <c r="DZ52" s="771"/>
      <c r="EA52" s="197"/>
    </row>
    <row r="53" spans="1:131" s="198" customFormat="1" ht="26.25" customHeight="1">
      <c r="A53" s="212">
        <v>26</v>
      </c>
      <c r="B53" s="772"/>
      <c r="C53" s="773"/>
      <c r="D53" s="773"/>
      <c r="E53" s="773"/>
      <c r="F53" s="773"/>
      <c r="G53" s="773"/>
      <c r="H53" s="773"/>
      <c r="I53" s="773"/>
      <c r="J53" s="773"/>
      <c r="K53" s="773"/>
      <c r="L53" s="773"/>
      <c r="M53" s="773"/>
      <c r="N53" s="773"/>
      <c r="O53" s="773"/>
      <c r="P53" s="774"/>
      <c r="Q53" s="821"/>
      <c r="R53" s="822"/>
      <c r="S53" s="822"/>
      <c r="T53" s="822"/>
      <c r="U53" s="822"/>
      <c r="V53" s="822"/>
      <c r="W53" s="822"/>
      <c r="X53" s="822"/>
      <c r="Y53" s="822"/>
      <c r="Z53" s="822"/>
      <c r="AA53" s="822"/>
      <c r="AB53" s="822"/>
      <c r="AC53" s="822"/>
      <c r="AD53" s="822"/>
      <c r="AE53" s="823"/>
      <c r="AF53" s="746"/>
      <c r="AG53" s="747"/>
      <c r="AH53" s="747"/>
      <c r="AI53" s="747"/>
      <c r="AJ53" s="748"/>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60"/>
      <c r="BT53" s="761"/>
      <c r="BU53" s="761"/>
      <c r="BV53" s="761"/>
      <c r="BW53" s="761"/>
      <c r="BX53" s="761"/>
      <c r="BY53" s="761"/>
      <c r="BZ53" s="761"/>
      <c r="CA53" s="761"/>
      <c r="CB53" s="761"/>
      <c r="CC53" s="761"/>
      <c r="CD53" s="761"/>
      <c r="CE53" s="761"/>
      <c r="CF53" s="761"/>
      <c r="CG53" s="762"/>
      <c r="CH53" s="766"/>
      <c r="CI53" s="767"/>
      <c r="CJ53" s="767"/>
      <c r="CK53" s="767"/>
      <c r="CL53" s="768"/>
      <c r="CM53" s="766"/>
      <c r="CN53" s="767"/>
      <c r="CO53" s="767"/>
      <c r="CP53" s="767"/>
      <c r="CQ53" s="768"/>
      <c r="CR53" s="766"/>
      <c r="CS53" s="767"/>
      <c r="CT53" s="767"/>
      <c r="CU53" s="767"/>
      <c r="CV53" s="768"/>
      <c r="CW53" s="766"/>
      <c r="CX53" s="767"/>
      <c r="CY53" s="767"/>
      <c r="CZ53" s="767"/>
      <c r="DA53" s="768"/>
      <c r="DB53" s="766"/>
      <c r="DC53" s="767"/>
      <c r="DD53" s="767"/>
      <c r="DE53" s="767"/>
      <c r="DF53" s="768"/>
      <c r="DG53" s="766"/>
      <c r="DH53" s="767"/>
      <c r="DI53" s="767"/>
      <c r="DJ53" s="767"/>
      <c r="DK53" s="768"/>
      <c r="DL53" s="766"/>
      <c r="DM53" s="767"/>
      <c r="DN53" s="767"/>
      <c r="DO53" s="767"/>
      <c r="DP53" s="768"/>
      <c r="DQ53" s="766"/>
      <c r="DR53" s="767"/>
      <c r="DS53" s="767"/>
      <c r="DT53" s="767"/>
      <c r="DU53" s="768"/>
      <c r="DV53" s="769"/>
      <c r="DW53" s="770"/>
      <c r="DX53" s="770"/>
      <c r="DY53" s="770"/>
      <c r="DZ53" s="771"/>
      <c r="EA53" s="197"/>
    </row>
    <row r="54" spans="1:131" s="198" customFormat="1" ht="26.25" customHeight="1">
      <c r="A54" s="212">
        <v>27</v>
      </c>
      <c r="B54" s="772"/>
      <c r="C54" s="773"/>
      <c r="D54" s="773"/>
      <c r="E54" s="773"/>
      <c r="F54" s="773"/>
      <c r="G54" s="773"/>
      <c r="H54" s="773"/>
      <c r="I54" s="773"/>
      <c r="J54" s="773"/>
      <c r="K54" s="773"/>
      <c r="L54" s="773"/>
      <c r="M54" s="773"/>
      <c r="N54" s="773"/>
      <c r="O54" s="773"/>
      <c r="P54" s="774"/>
      <c r="Q54" s="821"/>
      <c r="R54" s="822"/>
      <c r="S54" s="822"/>
      <c r="T54" s="822"/>
      <c r="U54" s="822"/>
      <c r="V54" s="822"/>
      <c r="W54" s="822"/>
      <c r="X54" s="822"/>
      <c r="Y54" s="822"/>
      <c r="Z54" s="822"/>
      <c r="AA54" s="822"/>
      <c r="AB54" s="822"/>
      <c r="AC54" s="822"/>
      <c r="AD54" s="822"/>
      <c r="AE54" s="823"/>
      <c r="AF54" s="746"/>
      <c r="AG54" s="747"/>
      <c r="AH54" s="747"/>
      <c r="AI54" s="747"/>
      <c r="AJ54" s="748"/>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60"/>
      <c r="BT54" s="761"/>
      <c r="BU54" s="761"/>
      <c r="BV54" s="761"/>
      <c r="BW54" s="761"/>
      <c r="BX54" s="761"/>
      <c r="BY54" s="761"/>
      <c r="BZ54" s="761"/>
      <c r="CA54" s="761"/>
      <c r="CB54" s="761"/>
      <c r="CC54" s="761"/>
      <c r="CD54" s="761"/>
      <c r="CE54" s="761"/>
      <c r="CF54" s="761"/>
      <c r="CG54" s="762"/>
      <c r="CH54" s="766"/>
      <c r="CI54" s="767"/>
      <c r="CJ54" s="767"/>
      <c r="CK54" s="767"/>
      <c r="CL54" s="768"/>
      <c r="CM54" s="766"/>
      <c r="CN54" s="767"/>
      <c r="CO54" s="767"/>
      <c r="CP54" s="767"/>
      <c r="CQ54" s="768"/>
      <c r="CR54" s="766"/>
      <c r="CS54" s="767"/>
      <c r="CT54" s="767"/>
      <c r="CU54" s="767"/>
      <c r="CV54" s="768"/>
      <c r="CW54" s="766"/>
      <c r="CX54" s="767"/>
      <c r="CY54" s="767"/>
      <c r="CZ54" s="767"/>
      <c r="DA54" s="768"/>
      <c r="DB54" s="766"/>
      <c r="DC54" s="767"/>
      <c r="DD54" s="767"/>
      <c r="DE54" s="767"/>
      <c r="DF54" s="768"/>
      <c r="DG54" s="766"/>
      <c r="DH54" s="767"/>
      <c r="DI54" s="767"/>
      <c r="DJ54" s="767"/>
      <c r="DK54" s="768"/>
      <c r="DL54" s="766"/>
      <c r="DM54" s="767"/>
      <c r="DN54" s="767"/>
      <c r="DO54" s="767"/>
      <c r="DP54" s="768"/>
      <c r="DQ54" s="766"/>
      <c r="DR54" s="767"/>
      <c r="DS54" s="767"/>
      <c r="DT54" s="767"/>
      <c r="DU54" s="768"/>
      <c r="DV54" s="769"/>
      <c r="DW54" s="770"/>
      <c r="DX54" s="770"/>
      <c r="DY54" s="770"/>
      <c r="DZ54" s="771"/>
      <c r="EA54" s="197"/>
    </row>
    <row r="55" spans="1:131" s="198" customFormat="1" ht="26.25" customHeight="1">
      <c r="A55" s="212">
        <v>28</v>
      </c>
      <c r="B55" s="772"/>
      <c r="C55" s="773"/>
      <c r="D55" s="773"/>
      <c r="E55" s="773"/>
      <c r="F55" s="773"/>
      <c r="G55" s="773"/>
      <c r="H55" s="773"/>
      <c r="I55" s="773"/>
      <c r="J55" s="773"/>
      <c r="K55" s="773"/>
      <c r="L55" s="773"/>
      <c r="M55" s="773"/>
      <c r="N55" s="773"/>
      <c r="O55" s="773"/>
      <c r="P55" s="774"/>
      <c r="Q55" s="821"/>
      <c r="R55" s="822"/>
      <c r="S55" s="822"/>
      <c r="T55" s="822"/>
      <c r="U55" s="822"/>
      <c r="V55" s="822"/>
      <c r="W55" s="822"/>
      <c r="X55" s="822"/>
      <c r="Y55" s="822"/>
      <c r="Z55" s="822"/>
      <c r="AA55" s="822"/>
      <c r="AB55" s="822"/>
      <c r="AC55" s="822"/>
      <c r="AD55" s="822"/>
      <c r="AE55" s="823"/>
      <c r="AF55" s="746"/>
      <c r="AG55" s="747"/>
      <c r="AH55" s="747"/>
      <c r="AI55" s="747"/>
      <c r="AJ55" s="748"/>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60"/>
      <c r="BT55" s="761"/>
      <c r="BU55" s="761"/>
      <c r="BV55" s="761"/>
      <c r="BW55" s="761"/>
      <c r="BX55" s="761"/>
      <c r="BY55" s="761"/>
      <c r="BZ55" s="761"/>
      <c r="CA55" s="761"/>
      <c r="CB55" s="761"/>
      <c r="CC55" s="761"/>
      <c r="CD55" s="761"/>
      <c r="CE55" s="761"/>
      <c r="CF55" s="761"/>
      <c r="CG55" s="762"/>
      <c r="CH55" s="766"/>
      <c r="CI55" s="767"/>
      <c r="CJ55" s="767"/>
      <c r="CK55" s="767"/>
      <c r="CL55" s="768"/>
      <c r="CM55" s="766"/>
      <c r="CN55" s="767"/>
      <c r="CO55" s="767"/>
      <c r="CP55" s="767"/>
      <c r="CQ55" s="768"/>
      <c r="CR55" s="766"/>
      <c r="CS55" s="767"/>
      <c r="CT55" s="767"/>
      <c r="CU55" s="767"/>
      <c r="CV55" s="768"/>
      <c r="CW55" s="766"/>
      <c r="CX55" s="767"/>
      <c r="CY55" s="767"/>
      <c r="CZ55" s="767"/>
      <c r="DA55" s="768"/>
      <c r="DB55" s="766"/>
      <c r="DC55" s="767"/>
      <c r="DD55" s="767"/>
      <c r="DE55" s="767"/>
      <c r="DF55" s="768"/>
      <c r="DG55" s="766"/>
      <c r="DH55" s="767"/>
      <c r="DI55" s="767"/>
      <c r="DJ55" s="767"/>
      <c r="DK55" s="768"/>
      <c r="DL55" s="766"/>
      <c r="DM55" s="767"/>
      <c r="DN55" s="767"/>
      <c r="DO55" s="767"/>
      <c r="DP55" s="768"/>
      <c r="DQ55" s="766"/>
      <c r="DR55" s="767"/>
      <c r="DS55" s="767"/>
      <c r="DT55" s="767"/>
      <c r="DU55" s="768"/>
      <c r="DV55" s="769"/>
      <c r="DW55" s="770"/>
      <c r="DX55" s="770"/>
      <c r="DY55" s="770"/>
      <c r="DZ55" s="771"/>
      <c r="EA55" s="197"/>
    </row>
    <row r="56" spans="1:131" s="198" customFormat="1" ht="26.25" customHeight="1">
      <c r="A56" s="212">
        <v>29</v>
      </c>
      <c r="B56" s="772"/>
      <c r="C56" s="773"/>
      <c r="D56" s="773"/>
      <c r="E56" s="773"/>
      <c r="F56" s="773"/>
      <c r="G56" s="773"/>
      <c r="H56" s="773"/>
      <c r="I56" s="773"/>
      <c r="J56" s="773"/>
      <c r="K56" s="773"/>
      <c r="L56" s="773"/>
      <c r="M56" s="773"/>
      <c r="N56" s="773"/>
      <c r="O56" s="773"/>
      <c r="P56" s="774"/>
      <c r="Q56" s="821"/>
      <c r="R56" s="822"/>
      <c r="S56" s="822"/>
      <c r="T56" s="822"/>
      <c r="U56" s="822"/>
      <c r="V56" s="822"/>
      <c r="W56" s="822"/>
      <c r="X56" s="822"/>
      <c r="Y56" s="822"/>
      <c r="Z56" s="822"/>
      <c r="AA56" s="822"/>
      <c r="AB56" s="822"/>
      <c r="AC56" s="822"/>
      <c r="AD56" s="822"/>
      <c r="AE56" s="823"/>
      <c r="AF56" s="746"/>
      <c r="AG56" s="747"/>
      <c r="AH56" s="747"/>
      <c r="AI56" s="747"/>
      <c r="AJ56" s="748"/>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60"/>
      <c r="BT56" s="761"/>
      <c r="BU56" s="761"/>
      <c r="BV56" s="761"/>
      <c r="BW56" s="761"/>
      <c r="BX56" s="761"/>
      <c r="BY56" s="761"/>
      <c r="BZ56" s="761"/>
      <c r="CA56" s="761"/>
      <c r="CB56" s="761"/>
      <c r="CC56" s="761"/>
      <c r="CD56" s="761"/>
      <c r="CE56" s="761"/>
      <c r="CF56" s="761"/>
      <c r="CG56" s="762"/>
      <c r="CH56" s="766"/>
      <c r="CI56" s="767"/>
      <c r="CJ56" s="767"/>
      <c r="CK56" s="767"/>
      <c r="CL56" s="768"/>
      <c r="CM56" s="766"/>
      <c r="CN56" s="767"/>
      <c r="CO56" s="767"/>
      <c r="CP56" s="767"/>
      <c r="CQ56" s="768"/>
      <c r="CR56" s="766"/>
      <c r="CS56" s="767"/>
      <c r="CT56" s="767"/>
      <c r="CU56" s="767"/>
      <c r="CV56" s="768"/>
      <c r="CW56" s="766"/>
      <c r="CX56" s="767"/>
      <c r="CY56" s="767"/>
      <c r="CZ56" s="767"/>
      <c r="DA56" s="768"/>
      <c r="DB56" s="766"/>
      <c r="DC56" s="767"/>
      <c r="DD56" s="767"/>
      <c r="DE56" s="767"/>
      <c r="DF56" s="768"/>
      <c r="DG56" s="766"/>
      <c r="DH56" s="767"/>
      <c r="DI56" s="767"/>
      <c r="DJ56" s="767"/>
      <c r="DK56" s="768"/>
      <c r="DL56" s="766"/>
      <c r="DM56" s="767"/>
      <c r="DN56" s="767"/>
      <c r="DO56" s="767"/>
      <c r="DP56" s="768"/>
      <c r="DQ56" s="766"/>
      <c r="DR56" s="767"/>
      <c r="DS56" s="767"/>
      <c r="DT56" s="767"/>
      <c r="DU56" s="768"/>
      <c r="DV56" s="769"/>
      <c r="DW56" s="770"/>
      <c r="DX56" s="770"/>
      <c r="DY56" s="770"/>
      <c r="DZ56" s="771"/>
      <c r="EA56" s="197"/>
    </row>
    <row r="57" spans="1:131" s="198" customFormat="1" ht="26.25" customHeight="1">
      <c r="A57" s="212">
        <v>30</v>
      </c>
      <c r="B57" s="772"/>
      <c r="C57" s="773"/>
      <c r="D57" s="773"/>
      <c r="E57" s="773"/>
      <c r="F57" s="773"/>
      <c r="G57" s="773"/>
      <c r="H57" s="773"/>
      <c r="I57" s="773"/>
      <c r="J57" s="773"/>
      <c r="K57" s="773"/>
      <c r="L57" s="773"/>
      <c r="M57" s="773"/>
      <c r="N57" s="773"/>
      <c r="O57" s="773"/>
      <c r="P57" s="774"/>
      <c r="Q57" s="821"/>
      <c r="R57" s="822"/>
      <c r="S57" s="822"/>
      <c r="T57" s="822"/>
      <c r="U57" s="822"/>
      <c r="V57" s="822"/>
      <c r="W57" s="822"/>
      <c r="X57" s="822"/>
      <c r="Y57" s="822"/>
      <c r="Z57" s="822"/>
      <c r="AA57" s="822"/>
      <c r="AB57" s="822"/>
      <c r="AC57" s="822"/>
      <c r="AD57" s="822"/>
      <c r="AE57" s="823"/>
      <c r="AF57" s="746"/>
      <c r="AG57" s="747"/>
      <c r="AH57" s="747"/>
      <c r="AI57" s="747"/>
      <c r="AJ57" s="748"/>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60"/>
      <c r="BT57" s="761"/>
      <c r="BU57" s="761"/>
      <c r="BV57" s="761"/>
      <c r="BW57" s="761"/>
      <c r="BX57" s="761"/>
      <c r="BY57" s="761"/>
      <c r="BZ57" s="761"/>
      <c r="CA57" s="761"/>
      <c r="CB57" s="761"/>
      <c r="CC57" s="761"/>
      <c r="CD57" s="761"/>
      <c r="CE57" s="761"/>
      <c r="CF57" s="761"/>
      <c r="CG57" s="762"/>
      <c r="CH57" s="766"/>
      <c r="CI57" s="767"/>
      <c r="CJ57" s="767"/>
      <c r="CK57" s="767"/>
      <c r="CL57" s="768"/>
      <c r="CM57" s="766"/>
      <c r="CN57" s="767"/>
      <c r="CO57" s="767"/>
      <c r="CP57" s="767"/>
      <c r="CQ57" s="768"/>
      <c r="CR57" s="766"/>
      <c r="CS57" s="767"/>
      <c r="CT57" s="767"/>
      <c r="CU57" s="767"/>
      <c r="CV57" s="768"/>
      <c r="CW57" s="766"/>
      <c r="CX57" s="767"/>
      <c r="CY57" s="767"/>
      <c r="CZ57" s="767"/>
      <c r="DA57" s="768"/>
      <c r="DB57" s="766"/>
      <c r="DC57" s="767"/>
      <c r="DD57" s="767"/>
      <c r="DE57" s="767"/>
      <c r="DF57" s="768"/>
      <c r="DG57" s="766"/>
      <c r="DH57" s="767"/>
      <c r="DI57" s="767"/>
      <c r="DJ57" s="767"/>
      <c r="DK57" s="768"/>
      <c r="DL57" s="766"/>
      <c r="DM57" s="767"/>
      <c r="DN57" s="767"/>
      <c r="DO57" s="767"/>
      <c r="DP57" s="768"/>
      <c r="DQ57" s="766"/>
      <c r="DR57" s="767"/>
      <c r="DS57" s="767"/>
      <c r="DT57" s="767"/>
      <c r="DU57" s="768"/>
      <c r="DV57" s="769"/>
      <c r="DW57" s="770"/>
      <c r="DX57" s="770"/>
      <c r="DY57" s="770"/>
      <c r="DZ57" s="771"/>
      <c r="EA57" s="197"/>
    </row>
    <row r="58" spans="1:131" s="198" customFormat="1" ht="26.25" customHeight="1">
      <c r="A58" s="212">
        <v>31</v>
      </c>
      <c r="B58" s="772"/>
      <c r="C58" s="773"/>
      <c r="D58" s="773"/>
      <c r="E58" s="773"/>
      <c r="F58" s="773"/>
      <c r="G58" s="773"/>
      <c r="H58" s="773"/>
      <c r="I58" s="773"/>
      <c r="J58" s="773"/>
      <c r="K58" s="773"/>
      <c r="L58" s="773"/>
      <c r="M58" s="773"/>
      <c r="N58" s="773"/>
      <c r="O58" s="773"/>
      <c r="P58" s="774"/>
      <c r="Q58" s="821"/>
      <c r="R58" s="822"/>
      <c r="S58" s="822"/>
      <c r="T58" s="822"/>
      <c r="U58" s="822"/>
      <c r="V58" s="822"/>
      <c r="W58" s="822"/>
      <c r="X58" s="822"/>
      <c r="Y58" s="822"/>
      <c r="Z58" s="822"/>
      <c r="AA58" s="822"/>
      <c r="AB58" s="822"/>
      <c r="AC58" s="822"/>
      <c r="AD58" s="822"/>
      <c r="AE58" s="823"/>
      <c r="AF58" s="746"/>
      <c r="AG58" s="747"/>
      <c r="AH58" s="747"/>
      <c r="AI58" s="747"/>
      <c r="AJ58" s="748"/>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60"/>
      <c r="BT58" s="761"/>
      <c r="BU58" s="761"/>
      <c r="BV58" s="761"/>
      <c r="BW58" s="761"/>
      <c r="BX58" s="761"/>
      <c r="BY58" s="761"/>
      <c r="BZ58" s="761"/>
      <c r="CA58" s="761"/>
      <c r="CB58" s="761"/>
      <c r="CC58" s="761"/>
      <c r="CD58" s="761"/>
      <c r="CE58" s="761"/>
      <c r="CF58" s="761"/>
      <c r="CG58" s="762"/>
      <c r="CH58" s="766"/>
      <c r="CI58" s="767"/>
      <c r="CJ58" s="767"/>
      <c r="CK58" s="767"/>
      <c r="CL58" s="768"/>
      <c r="CM58" s="766"/>
      <c r="CN58" s="767"/>
      <c r="CO58" s="767"/>
      <c r="CP58" s="767"/>
      <c r="CQ58" s="768"/>
      <c r="CR58" s="766"/>
      <c r="CS58" s="767"/>
      <c r="CT58" s="767"/>
      <c r="CU58" s="767"/>
      <c r="CV58" s="768"/>
      <c r="CW58" s="766"/>
      <c r="CX58" s="767"/>
      <c r="CY58" s="767"/>
      <c r="CZ58" s="767"/>
      <c r="DA58" s="768"/>
      <c r="DB58" s="766"/>
      <c r="DC58" s="767"/>
      <c r="DD58" s="767"/>
      <c r="DE58" s="767"/>
      <c r="DF58" s="768"/>
      <c r="DG58" s="766"/>
      <c r="DH58" s="767"/>
      <c r="DI58" s="767"/>
      <c r="DJ58" s="767"/>
      <c r="DK58" s="768"/>
      <c r="DL58" s="766"/>
      <c r="DM58" s="767"/>
      <c r="DN58" s="767"/>
      <c r="DO58" s="767"/>
      <c r="DP58" s="768"/>
      <c r="DQ58" s="766"/>
      <c r="DR58" s="767"/>
      <c r="DS58" s="767"/>
      <c r="DT58" s="767"/>
      <c r="DU58" s="768"/>
      <c r="DV58" s="769"/>
      <c r="DW58" s="770"/>
      <c r="DX58" s="770"/>
      <c r="DY58" s="770"/>
      <c r="DZ58" s="771"/>
      <c r="EA58" s="197"/>
    </row>
    <row r="59" spans="1:131" s="198" customFormat="1" ht="26.25" customHeight="1">
      <c r="A59" s="212">
        <v>32</v>
      </c>
      <c r="B59" s="772"/>
      <c r="C59" s="773"/>
      <c r="D59" s="773"/>
      <c r="E59" s="773"/>
      <c r="F59" s="773"/>
      <c r="G59" s="773"/>
      <c r="H59" s="773"/>
      <c r="I59" s="773"/>
      <c r="J59" s="773"/>
      <c r="K59" s="773"/>
      <c r="L59" s="773"/>
      <c r="M59" s="773"/>
      <c r="N59" s="773"/>
      <c r="O59" s="773"/>
      <c r="P59" s="774"/>
      <c r="Q59" s="821"/>
      <c r="R59" s="822"/>
      <c r="S59" s="822"/>
      <c r="T59" s="822"/>
      <c r="U59" s="822"/>
      <c r="V59" s="822"/>
      <c r="W59" s="822"/>
      <c r="X59" s="822"/>
      <c r="Y59" s="822"/>
      <c r="Z59" s="822"/>
      <c r="AA59" s="822"/>
      <c r="AB59" s="822"/>
      <c r="AC59" s="822"/>
      <c r="AD59" s="822"/>
      <c r="AE59" s="823"/>
      <c r="AF59" s="746"/>
      <c r="AG59" s="747"/>
      <c r="AH59" s="747"/>
      <c r="AI59" s="747"/>
      <c r="AJ59" s="748"/>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60"/>
      <c r="BT59" s="761"/>
      <c r="BU59" s="761"/>
      <c r="BV59" s="761"/>
      <c r="BW59" s="761"/>
      <c r="BX59" s="761"/>
      <c r="BY59" s="761"/>
      <c r="BZ59" s="761"/>
      <c r="CA59" s="761"/>
      <c r="CB59" s="761"/>
      <c r="CC59" s="761"/>
      <c r="CD59" s="761"/>
      <c r="CE59" s="761"/>
      <c r="CF59" s="761"/>
      <c r="CG59" s="762"/>
      <c r="CH59" s="766"/>
      <c r="CI59" s="767"/>
      <c r="CJ59" s="767"/>
      <c r="CK59" s="767"/>
      <c r="CL59" s="768"/>
      <c r="CM59" s="766"/>
      <c r="CN59" s="767"/>
      <c r="CO59" s="767"/>
      <c r="CP59" s="767"/>
      <c r="CQ59" s="768"/>
      <c r="CR59" s="766"/>
      <c r="CS59" s="767"/>
      <c r="CT59" s="767"/>
      <c r="CU59" s="767"/>
      <c r="CV59" s="768"/>
      <c r="CW59" s="766"/>
      <c r="CX59" s="767"/>
      <c r="CY59" s="767"/>
      <c r="CZ59" s="767"/>
      <c r="DA59" s="768"/>
      <c r="DB59" s="766"/>
      <c r="DC59" s="767"/>
      <c r="DD59" s="767"/>
      <c r="DE59" s="767"/>
      <c r="DF59" s="768"/>
      <c r="DG59" s="766"/>
      <c r="DH59" s="767"/>
      <c r="DI59" s="767"/>
      <c r="DJ59" s="767"/>
      <c r="DK59" s="768"/>
      <c r="DL59" s="766"/>
      <c r="DM59" s="767"/>
      <c r="DN59" s="767"/>
      <c r="DO59" s="767"/>
      <c r="DP59" s="768"/>
      <c r="DQ59" s="766"/>
      <c r="DR59" s="767"/>
      <c r="DS59" s="767"/>
      <c r="DT59" s="767"/>
      <c r="DU59" s="768"/>
      <c r="DV59" s="769"/>
      <c r="DW59" s="770"/>
      <c r="DX59" s="770"/>
      <c r="DY59" s="770"/>
      <c r="DZ59" s="771"/>
      <c r="EA59" s="197"/>
    </row>
    <row r="60" spans="1:131" s="198" customFormat="1" ht="26.25" customHeight="1">
      <c r="A60" s="212">
        <v>33</v>
      </c>
      <c r="B60" s="772"/>
      <c r="C60" s="773"/>
      <c r="D60" s="773"/>
      <c r="E60" s="773"/>
      <c r="F60" s="773"/>
      <c r="G60" s="773"/>
      <c r="H60" s="773"/>
      <c r="I60" s="773"/>
      <c r="J60" s="773"/>
      <c r="K60" s="773"/>
      <c r="L60" s="773"/>
      <c r="M60" s="773"/>
      <c r="N60" s="773"/>
      <c r="O60" s="773"/>
      <c r="P60" s="774"/>
      <c r="Q60" s="821"/>
      <c r="R60" s="822"/>
      <c r="S60" s="822"/>
      <c r="T60" s="822"/>
      <c r="U60" s="822"/>
      <c r="V60" s="822"/>
      <c r="W60" s="822"/>
      <c r="X60" s="822"/>
      <c r="Y60" s="822"/>
      <c r="Z60" s="822"/>
      <c r="AA60" s="822"/>
      <c r="AB60" s="822"/>
      <c r="AC60" s="822"/>
      <c r="AD60" s="822"/>
      <c r="AE60" s="823"/>
      <c r="AF60" s="746"/>
      <c r="AG60" s="747"/>
      <c r="AH60" s="747"/>
      <c r="AI60" s="747"/>
      <c r="AJ60" s="748"/>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60"/>
      <c r="BT60" s="761"/>
      <c r="BU60" s="761"/>
      <c r="BV60" s="761"/>
      <c r="BW60" s="761"/>
      <c r="BX60" s="761"/>
      <c r="BY60" s="761"/>
      <c r="BZ60" s="761"/>
      <c r="CA60" s="761"/>
      <c r="CB60" s="761"/>
      <c r="CC60" s="761"/>
      <c r="CD60" s="761"/>
      <c r="CE60" s="761"/>
      <c r="CF60" s="761"/>
      <c r="CG60" s="762"/>
      <c r="CH60" s="766"/>
      <c r="CI60" s="767"/>
      <c r="CJ60" s="767"/>
      <c r="CK60" s="767"/>
      <c r="CL60" s="768"/>
      <c r="CM60" s="766"/>
      <c r="CN60" s="767"/>
      <c r="CO60" s="767"/>
      <c r="CP60" s="767"/>
      <c r="CQ60" s="768"/>
      <c r="CR60" s="766"/>
      <c r="CS60" s="767"/>
      <c r="CT60" s="767"/>
      <c r="CU60" s="767"/>
      <c r="CV60" s="768"/>
      <c r="CW60" s="766"/>
      <c r="CX60" s="767"/>
      <c r="CY60" s="767"/>
      <c r="CZ60" s="767"/>
      <c r="DA60" s="768"/>
      <c r="DB60" s="766"/>
      <c r="DC60" s="767"/>
      <c r="DD60" s="767"/>
      <c r="DE60" s="767"/>
      <c r="DF60" s="768"/>
      <c r="DG60" s="766"/>
      <c r="DH60" s="767"/>
      <c r="DI60" s="767"/>
      <c r="DJ60" s="767"/>
      <c r="DK60" s="768"/>
      <c r="DL60" s="766"/>
      <c r="DM60" s="767"/>
      <c r="DN60" s="767"/>
      <c r="DO60" s="767"/>
      <c r="DP60" s="768"/>
      <c r="DQ60" s="766"/>
      <c r="DR60" s="767"/>
      <c r="DS60" s="767"/>
      <c r="DT60" s="767"/>
      <c r="DU60" s="768"/>
      <c r="DV60" s="769"/>
      <c r="DW60" s="770"/>
      <c r="DX60" s="770"/>
      <c r="DY60" s="770"/>
      <c r="DZ60" s="771"/>
      <c r="EA60" s="197"/>
    </row>
    <row r="61" spans="1:131" s="198" customFormat="1" ht="26.25" customHeight="1" thickBot="1">
      <c r="A61" s="212">
        <v>34</v>
      </c>
      <c r="B61" s="772"/>
      <c r="C61" s="773"/>
      <c r="D61" s="773"/>
      <c r="E61" s="773"/>
      <c r="F61" s="773"/>
      <c r="G61" s="773"/>
      <c r="H61" s="773"/>
      <c r="I61" s="773"/>
      <c r="J61" s="773"/>
      <c r="K61" s="773"/>
      <c r="L61" s="773"/>
      <c r="M61" s="773"/>
      <c r="N61" s="773"/>
      <c r="O61" s="773"/>
      <c r="P61" s="774"/>
      <c r="Q61" s="821"/>
      <c r="R61" s="822"/>
      <c r="S61" s="822"/>
      <c r="T61" s="822"/>
      <c r="U61" s="822"/>
      <c r="V61" s="822"/>
      <c r="W61" s="822"/>
      <c r="X61" s="822"/>
      <c r="Y61" s="822"/>
      <c r="Z61" s="822"/>
      <c r="AA61" s="822"/>
      <c r="AB61" s="822"/>
      <c r="AC61" s="822"/>
      <c r="AD61" s="822"/>
      <c r="AE61" s="823"/>
      <c r="AF61" s="746"/>
      <c r="AG61" s="747"/>
      <c r="AH61" s="747"/>
      <c r="AI61" s="747"/>
      <c r="AJ61" s="748"/>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60"/>
      <c r="BT61" s="761"/>
      <c r="BU61" s="761"/>
      <c r="BV61" s="761"/>
      <c r="BW61" s="761"/>
      <c r="BX61" s="761"/>
      <c r="BY61" s="761"/>
      <c r="BZ61" s="761"/>
      <c r="CA61" s="761"/>
      <c r="CB61" s="761"/>
      <c r="CC61" s="761"/>
      <c r="CD61" s="761"/>
      <c r="CE61" s="761"/>
      <c r="CF61" s="761"/>
      <c r="CG61" s="762"/>
      <c r="CH61" s="766"/>
      <c r="CI61" s="767"/>
      <c r="CJ61" s="767"/>
      <c r="CK61" s="767"/>
      <c r="CL61" s="768"/>
      <c r="CM61" s="766"/>
      <c r="CN61" s="767"/>
      <c r="CO61" s="767"/>
      <c r="CP61" s="767"/>
      <c r="CQ61" s="768"/>
      <c r="CR61" s="766"/>
      <c r="CS61" s="767"/>
      <c r="CT61" s="767"/>
      <c r="CU61" s="767"/>
      <c r="CV61" s="768"/>
      <c r="CW61" s="766"/>
      <c r="CX61" s="767"/>
      <c r="CY61" s="767"/>
      <c r="CZ61" s="767"/>
      <c r="DA61" s="768"/>
      <c r="DB61" s="766"/>
      <c r="DC61" s="767"/>
      <c r="DD61" s="767"/>
      <c r="DE61" s="767"/>
      <c r="DF61" s="768"/>
      <c r="DG61" s="766"/>
      <c r="DH61" s="767"/>
      <c r="DI61" s="767"/>
      <c r="DJ61" s="767"/>
      <c r="DK61" s="768"/>
      <c r="DL61" s="766"/>
      <c r="DM61" s="767"/>
      <c r="DN61" s="767"/>
      <c r="DO61" s="767"/>
      <c r="DP61" s="768"/>
      <c r="DQ61" s="766"/>
      <c r="DR61" s="767"/>
      <c r="DS61" s="767"/>
      <c r="DT61" s="767"/>
      <c r="DU61" s="768"/>
      <c r="DV61" s="769"/>
      <c r="DW61" s="770"/>
      <c r="DX61" s="770"/>
      <c r="DY61" s="770"/>
      <c r="DZ61" s="771"/>
      <c r="EA61" s="197"/>
    </row>
    <row r="62" spans="1:131" s="198" customFormat="1" ht="26.25" customHeight="1">
      <c r="A62" s="212">
        <v>35</v>
      </c>
      <c r="B62" s="772"/>
      <c r="C62" s="773"/>
      <c r="D62" s="773"/>
      <c r="E62" s="773"/>
      <c r="F62" s="773"/>
      <c r="G62" s="773"/>
      <c r="H62" s="773"/>
      <c r="I62" s="773"/>
      <c r="J62" s="773"/>
      <c r="K62" s="773"/>
      <c r="L62" s="773"/>
      <c r="M62" s="773"/>
      <c r="N62" s="773"/>
      <c r="O62" s="773"/>
      <c r="P62" s="774"/>
      <c r="Q62" s="821"/>
      <c r="R62" s="822"/>
      <c r="S62" s="822"/>
      <c r="T62" s="822"/>
      <c r="U62" s="822"/>
      <c r="V62" s="822"/>
      <c r="W62" s="822"/>
      <c r="X62" s="822"/>
      <c r="Y62" s="822"/>
      <c r="Z62" s="822"/>
      <c r="AA62" s="822"/>
      <c r="AB62" s="822"/>
      <c r="AC62" s="822"/>
      <c r="AD62" s="822"/>
      <c r="AE62" s="823"/>
      <c r="AF62" s="746"/>
      <c r="AG62" s="747"/>
      <c r="AH62" s="747"/>
      <c r="AI62" s="747"/>
      <c r="AJ62" s="748"/>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60"/>
      <c r="BT62" s="761"/>
      <c r="BU62" s="761"/>
      <c r="BV62" s="761"/>
      <c r="BW62" s="761"/>
      <c r="BX62" s="761"/>
      <c r="BY62" s="761"/>
      <c r="BZ62" s="761"/>
      <c r="CA62" s="761"/>
      <c r="CB62" s="761"/>
      <c r="CC62" s="761"/>
      <c r="CD62" s="761"/>
      <c r="CE62" s="761"/>
      <c r="CF62" s="761"/>
      <c r="CG62" s="762"/>
      <c r="CH62" s="766"/>
      <c r="CI62" s="767"/>
      <c r="CJ62" s="767"/>
      <c r="CK62" s="767"/>
      <c r="CL62" s="768"/>
      <c r="CM62" s="766"/>
      <c r="CN62" s="767"/>
      <c r="CO62" s="767"/>
      <c r="CP62" s="767"/>
      <c r="CQ62" s="768"/>
      <c r="CR62" s="766"/>
      <c r="CS62" s="767"/>
      <c r="CT62" s="767"/>
      <c r="CU62" s="767"/>
      <c r="CV62" s="768"/>
      <c r="CW62" s="766"/>
      <c r="CX62" s="767"/>
      <c r="CY62" s="767"/>
      <c r="CZ62" s="767"/>
      <c r="DA62" s="768"/>
      <c r="DB62" s="766"/>
      <c r="DC62" s="767"/>
      <c r="DD62" s="767"/>
      <c r="DE62" s="767"/>
      <c r="DF62" s="768"/>
      <c r="DG62" s="766"/>
      <c r="DH62" s="767"/>
      <c r="DI62" s="767"/>
      <c r="DJ62" s="767"/>
      <c r="DK62" s="768"/>
      <c r="DL62" s="766"/>
      <c r="DM62" s="767"/>
      <c r="DN62" s="767"/>
      <c r="DO62" s="767"/>
      <c r="DP62" s="768"/>
      <c r="DQ62" s="766"/>
      <c r="DR62" s="767"/>
      <c r="DS62" s="767"/>
      <c r="DT62" s="767"/>
      <c r="DU62" s="768"/>
      <c r="DV62" s="769"/>
      <c r="DW62" s="770"/>
      <c r="DX62" s="770"/>
      <c r="DY62" s="770"/>
      <c r="DZ62" s="771"/>
      <c r="EA62" s="197"/>
    </row>
    <row r="63" spans="1:131" s="198" customFormat="1" ht="26.25" customHeight="1" thickBot="1">
      <c r="A63" s="215" t="s">
        <v>368</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24892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60"/>
      <c r="BT63" s="761"/>
      <c r="BU63" s="761"/>
      <c r="BV63" s="761"/>
      <c r="BW63" s="761"/>
      <c r="BX63" s="761"/>
      <c r="BY63" s="761"/>
      <c r="BZ63" s="761"/>
      <c r="CA63" s="761"/>
      <c r="CB63" s="761"/>
      <c r="CC63" s="761"/>
      <c r="CD63" s="761"/>
      <c r="CE63" s="761"/>
      <c r="CF63" s="761"/>
      <c r="CG63" s="762"/>
      <c r="CH63" s="766"/>
      <c r="CI63" s="767"/>
      <c r="CJ63" s="767"/>
      <c r="CK63" s="767"/>
      <c r="CL63" s="768"/>
      <c r="CM63" s="766"/>
      <c r="CN63" s="767"/>
      <c r="CO63" s="767"/>
      <c r="CP63" s="767"/>
      <c r="CQ63" s="768"/>
      <c r="CR63" s="766"/>
      <c r="CS63" s="767"/>
      <c r="CT63" s="767"/>
      <c r="CU63" s="767"/>
      <c r="CV63" s="768"/>
      <c r="CW63" s="766"/>
      <c r="CX63" s="767"/>
      <c r="CY63" s="767"/>
      <c r="CZ63" s="767"/>
      <c r="DA63" s="768"/>
      <c r="DB63" s="766"/>
      <c r="DC63" s="767"/>
      <c r="DD63" s="767"/>
      <c r="DE63" s="767"/>
      <c r="DF63" s="768"/>
      <c r="DG63" s="766"/>
      <c r="DH63" s="767"/>
      <c r="DI63" s="767"/>
      <c r="DJ63" s="767"/>
      <c r="DK63" s="768"/>
      <c r="DL63" s="766"/>
      <c r="DM63" s="767"/>
      <c r="DN63" s="767"/>
      <c r="DO63" s="767"/>
      <c r="DP63" s="768"/>
      <c r="DQ63" s="766"/>
      <c r="DR63" s="767"/>
      <c r="DS63" s="767"/>
      <c r="DT63" s="767"/>
      <c r="DU63" s="768"/>
      <c r="DV63" s="769"/>
      <c r="DW63" s="770"/>
      <c r="DX63" s="770"/>
      <c r="DY63" s="770"/>
      <c r="DZ63" s="77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0"/>
      <c r="BT64" s="761"/>
      <c r="BU64" s="761"/>
      <c r="BV64" s="761"/>
      <c r="BW64" s="761"/>
      <c r="BX64" s="761"/>
      <c r="BY64" s="761"/>
      <c r="BZ64" s="761"/>
      <c r="CA64" s="761"/>
      <c r="CB64" s="761"/>
      <c r="CC64" s="761"/>
      <c r="CD64" s="761"/>
      <c r="CE64" s="761"/>
      <c r="CF64" s="761"/>
      <c r="CG64" s="762"/>
      <c r="CH64" s="766"/>
      <c r="CI64" s="767"/>
      <c r="CJ64" s="767"/>
      <c r="CK64" s="767"/>
      <c r="CL64" s="768"/>
      <c r="CM64" s="766"/>
      <c r="CN64" s="767"/>
      <c r="CO64" s="767"/>
      <c r="CP64" s="767"/>
      <c r="CQ64" s="768"/>
      <c r="CR64" s="766"/>
      <c r="CS64" s="767"/>
      <c r="CT64" s="767"/>
      <c r="CU64" s="767"/>
      <c r="CV64" s="768"/>
      <c r="CW64" s="766"/>
      <c r="CX64" s="767"/>
      <c r="CY64" s="767"/>
      <c r="CZ64" s="767"/>
      <c r="DA64" s="768"/>
      <c r="DB64" s="766"/>
      <c r="DC64" s="767"/>
      <c r="DD64" s="767"/>
      <c r="DE64" s="767"/>
      <c r="DF64" s="768"/>
      <c r="DG64" s="766"/>
      <c r="DH64" s="767"/>
      <c r="DI64" s="767"/>
      <c r="DJ64" s="767"/>
      <c r="DK64" s="768"/>
      <c r="DL64" s="766"/>
      <c r="DM64" s="767"/>
      <c r="DN64" s="767"/>
      <c r="DO64" s="767"/>
      <c r="DP64" s="768"/>
      <c r="DQ64" s="766"/>
      <c r="DR64" s="767"/>
      <c r="DS64" s="767"/>
      <c r="DT64" s="767"/>
      <c r="DU64" s="768"/>
      <c r="DV64" s="769"/>
      <c r="DW64" s="770"/>
      <c r="DX64" s="770"/>
      <c r="DY64" s="770"/>
      <c r="DZ64" s="771"/>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0"/>
      <c r="BT65" s="761"/>
      <c r="BU65" s="761"/>
      <c r="BV65" s="761"/>
      <c r="BW65" s="761"/>
      <c r="BX65" s="761"/>
      <c r="BY65" s="761"/>
      <c r="BZ65" s="761"/>
      <c r="CA65" s="761"/>
      <c r="CB65" s="761"/>
      <c r="CC65" s="761"/>
      <c r="CD65" s="761"/>
      <c r="CE65" s="761"/>
      <c r="CF65" s="761"/>
      <c r="CG65" s="762"/>
      <c r="CH65" s="766"/>
      <c r="CI65" s="767"/>
      <c r="CJ65" s="767"/>
      <c r="CK65" s="767"/>
      <c r="CL65" s="768"/>
      <c r="CM65" s="766"/>
      <c r="CN65" s="767"/>
      <c r="CO65" s="767"/>
      <c r="CP65" s="767"/>
      <c r="CQ65" s="768"/>
      <c r="CR65" s="766"/>
      <c r="CS65" s="767"/>
      <c r="CT65" s="767"/>
      <c r="CU65" s="767"/>
      <c r="CV65" s="768"/>
      <c r="CW65" s="766"/>
      <c r="CX65" s="767"/>
      <c r="CY65" s="767"/>
      <c r="CZ65" s="767"/>
      <c r="DA65" s="768"/>
      <c r="DB65" s="766"/>
      <c r="DC65" s="767"/>
      <c r="DD65" s="767"/>
      <c r="DE65" s="767"/>
      <c r="DF65" s="768"/>
      <c r="DG65" s="766"/>
      <c r="DH65" s="767"/>
      <c r="DI65" s="767"/>
      <c r="DJ65" s="767"/>
      <c r="DK65" s="768"/>
      <c r="DL65" s="766"/>
      <c r="DM65" s="767"/>
      <c r="DN65" s="767"/>
      <c r="DO65" s="767"/>
      <c r="DP65" s="768"/>
      <c r="DQ65" s="766"/>
      <c r="DR65" s="767"/>
      <c r="DS65" s="767"/>
      <c r="DT65" s="767"/>
      <c r="DU65" s="768"/>
      <c r="DV65" s="769"/>
      <c r="DW65" s="770"/>
      <c r="DX65" s="770"/>
      <c r="DY65" s="770"/>
      <c r="DZ65" s="771"/>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398</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545</v>
      </c>
      <c r="C68" s="858"/>
      <c r="D68" s="858"/>
      <c r="E68" s="858"/>
      <c r="F68" s="858"/>
      <c r="G68" s="858"/>
      <c r="H68" s="858"/>
      <c r="I68" s="858"/>
      <c r="J68" s="858"/>
      <c r="K68" s="858"/>
      <c r="L68" s="858"/>
      <c r="M68" s="858"/>
      <c r="N68" s="858"/>
      <c r="O68" s="858"/>
      <c r="P68" s="859"/>
      <c r="Q68" s="860">
        <v>213</v>
      </c>
      <c r="R68" s="854"/>
      <c r="S68" s="854"/>
      <c r="T68" s="854"/>
      <c r="U68" s="854"/>
      <c r="V68" s="854">
        <v>195</v>
      </c>
      <c r="W68" s="854"/>
      <c r="X68" s="854"/>
      <c r="Y68" s="854"/>
      <c r="Z68" s="854"/>
      <c r="AA68" s="854">
        <v>18</v>
      </c>
      <c r="AB68" s="854"/>
      <c r="AC68" s="854"/>
      <c r="AD68" s="854"/>
      <c r="AE68" s="854"/>
      <c r="AF68" s="854">
        <v>18</v>
      </c>
      <c r="AG68" s="854"/>
      <c r="AH68" s="854"/>
      <c r="AI68" s="854"/>
      <c r="AJ68" s="854"/>
      <c r="AK68" s="854" t="s">
        <v>544</v>
      </c>
      <c r="AL68" s="854"/>
      <c r="AM68" s="854"/>
      <c r="AN68" s="854"/>
      <c r="AO68" s="854"/>
      <c r="AP68" s="854" t="s">
        <v>544</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546</v>
      </c>
      <c r="C69" s="862"/>
      <c r="D69" s="862"/>
      <c r="E69" s="862"/>
      <c r="F69" s="862"/>
      <c r="G69" s="862"/>
      <c r="H69" s="862"/>
      <c r="I69" s="862"/>
      <c r="J69" s="862"/>
      <c r="K69" s="862"/>
      <c r="L69" s="862"/>
      <c r="M69" s="862"/>
      <c r="N69" s="862"/>
      <c r="O69" s="862"/>
      <c r="P69" s="863"/>
      <c r="Q69" s="864">
        <v>3919</v>
      </c>
      <c r="R69" s="819"/>
      <c r="S69" s="819"/>
      <c r="T69" s="819"/>
      <c r="U69" s="819"/>
      <c r="V69" s="819">
        <v>3828</v>
      </c>
      <c r="W69" s="819"/>
      <c r="X69" s="819"/>
      <c r="Y69" s="819"/>
      <c r="Z69" s="819"/>
      <c r="AA69" s="819">
        <v>91</v>
      </c>
      <c r="AB69" s="819"/>
      <c r="AC69" s="819"/>
      <c r="AD69" s="819"/>
      <c r="AE69" s="819"/>
      <c r="AF69" s="819">
        <v>91</v>
      </c>
      <c r="AG69" s="819"/>
      <c r="AH69" s="819"/>
      <c r="AI69" s="819"/>
      <c r="AJ69" s="819"/>
      <c r="AK69" s="819" t="s">
        <v>543</v>
      </c>
      <c r="AL69" s="819"/>
      <c r="AM69" s="819"/>
      <c r="AN69" s="819"/>
      <c r="AO69" s="819"/>
      <c r="AP69" s="819">
        <v>156</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547</v>
      </c>
      <c r="C70" s="862"/>
      <c r="D70" s="862"/>
      <c r="E70" s="862"/>
      <c r="F70" s="862"/>
      <c r="G70" s="862"/>
      <c r="H70" s="862"/>
      <c r="I70" s="862"/>
      <c r="J70" s="862"/>
      <c r="K70" s="862"/>
      <c r="L70" s="862"/>
      <c r="M70" s="862"/>
      <c r="N70" s="862"/>
      <c r="O70" s="862"/>
      <c r="P70" s="863"/>
      <c r="Q70" s="864">
        <v>690103</v>
      </c>
      <c r="R70" s="819"/>
      <c r="S70" s="819"/>
      <c r="T70" s="819"/>
      <c r="U70" s="819"/>
      <c r="V70" s="819">
        <v>676249</v>
      </c>
      <c r="W70" s="819"/>
      <c r="X70" s="819"/>
      <c r="Y70" s="819"/>
      <c r="Z70" s="819"/>
      <c r="AA70" s="819">
        <v>13854</v>
      </c>
      <c r="AB70" s="819"/>
      <c r="AC70" s="819"/>
      <c r="AD70" s="819"/>
      <c r="AE70" s="819"/>
      <c r="AF70" s="819">
        <v>13854</v>
      </c>
      <c r="AG70" s="819"/>
      <c r="AH70" s="819"/>
      <c r="AI70" s="819"/>
      <c r="AJ70" s="819"/>
      <c r="AK70" s="819">
        <v>7102</v>
      </c>
      <c r="AL70" s="819"/>
      <c r="AM70" s="819"/>
      <c r="AN70" s="819"/>
      <c r="AO70" s="819"/>
      <c r="AP70" s="819" t="s">
        <v>543</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548</v>
      </c>
      <c r="C71" s="862"/>
      <c r="D71" s="862"/>
      <c r="E71" s="862"/>
      <c r="F71" s="862"/>
      <c r="G71" s="862"/>
      <c r="H71" s="862"/>
      <c r="I71" s="862"/>
      <c r="J71" s="862"/>
      <c r="K71" s="862"/>
      <c r="L71" s="862"/>
      <c r="M71" s="862"/>
      <c r="N71" s="862"/>
      <c r="O71" s="862"/>
      <c r="P71" s="863"/>
      <c r="Q71" s="864">
        <v>23806</v>
      </c>
      <c r="R71" s="819"/>
      <c r="S71" s="819"/>
      <c r="T71" s="819"/>
      <c r="U71" s="819"/>
      <c r="V71" s="819">
        <v>30049</v>
      </c>
      <c r="W71" s="819"/>
      <c r="X71" s="819"/>
      <c r="Y71" s="819"/>
      <c r="Z71" s="819"/>
      <c r="AA71" s="819">
        <v>-6243</v>
      </c>
      <c r="AB71" s="819"/>
      <c r="AC71" s="819"/>
      <c r="AD71" s="819"/>
      <c r="AE71" s="819"/>
      <c r="AF71" s="819">
        <v>-8243</v>
      </c>
      <c r="AG71" s="819"/>
      <c r="AH71" s="819"/>
      <c r="AI71" s="819"/>
      <c r="AJ71" s="819"/>
      <c r="AK71" s="819">
        <v>16</v>
      </c>
      <c r="AL71" s="819"/>
      <c r="AM71" s="819"/>
      <c r="AN71" s="819"/>
      <c r="AO71" s="819"/>
      <c r="AP71" s="819">
        <v>61993</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549</v>
      </c>
      <c r="C72" s="862"/>
      <c r="D72" s="862"/>
      <c r="E72" s="862"/>
      <c r="F72" s="862"/>
      <c r="G72" s="862"/>
      <c r="H72" s="862"/>
      <c r="I72" s="862"/>
      <c r="J72" s="862"/>
      <c r="K72" s="862"/>
      <c r="L72" s="862"/>
      <c r="M72" s="862"/>
      <c r="N72" s="862"/>
      <c r="O72" s="862"/>
      <c r="P72" s="863"/>
      <c r="Q72" s="864">
        <v>47123</v>
      </c>
      <c r="R72" s="819"/>
      <c r="S72" s="819"/>
      <c r="T72" s="819"/>
      <c r="U72" s="819"/>
      <c r="V72" s="819">
        <v>47117</v>
      </c>
      <c r="W72" s="819"/>
      <c r="X72" s="819"/>
      <c r="Y72" s="819"/>
      <c r="Z72" s="819"/>
      <c r="AA72" s="819">
        <v>6</v>
      </c>
      <c r="AB72" s="819"/>
      <c r="AC72" s="819"/>
      <c r="AD72" s="819"/>
      <c r="AE72" s="819"/>
      <c r="AF72" s="819">
        <v>6</v>
      </c>
      <c r="AG72" s="819"/>
      <c r="AH72" s="819"/>
      <c r="AI72" s="819"/>
      <c r="AJ72" s="819"/>
      <c r="AK72" s="819" t="s">
        <v>550</v>
      </c>
      <c r="AL72" s="819"/>
      <c r="AM72" s="819"/>
      <c r="AN72" s="819"/>
      <c r="AO72" s="819"/>
      <c r="AP72" s="819" t="s">
        <v>550</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284</v>
      </c>
      <c r="AG109" s="883"/>
      <c r="AH109" s="883"/>
      <c r="AI109" s="883"/>
      <c r="AJ109" s="884"/>
      <c r="AK109" s="882" t="s">
        <v>283</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284</v>
      </c>
      <c r="BW109" s="883"/>
      <c r="BX109" s="883"/>
      <c r="BY109" s="883"/>
      <c r="BZ109" s="884"/>
      <c r="CA109" s="882" t="s">
        <v>283</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284</v>
      </c>
      <c r="DM109" s="883"/>
      <c r="DN109" s="883"/>
      <c r="DO109" s="883"/>
      <c r="DP109" s="884"/>
      <c r="DQ109" s="882" t="s">
        <v>283</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25516064</v>
      </c>
      <c r="AB110" s="890"/>
      <c r="AC110" s="890"/>
      <c r="AD110" s="890"/>
      <c r="AE110" s="891"/>
      <c r="AF110" s="892">
        <v>26574896</v>
      </c>
      <c r="AG110" s="890"/>
      <c r="AH110" s="890"/>
      <c r="AI110" s="890"/>
      <c r="AJ110" s="891"/>
      <c r="AK110" s="892">
        <v>25472109</v>
      </c>
      <c r="AL110" s="890"/>
      <c r="AM110" s="890"/>
      <c r="AN110" s="890"/>
      <c r="AO110" s="891"/>
      <c r="AP110" s="893">
        <v>29.2</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264432597</v>
      </c>
      <c r="BR110" s="927"/>
      <c r="BS110" s="927"/>
      <c r="BT110" s="927"/>
      <c r="BU110" s="927"/>
      <c r="BV110" s="927">
        <v>260966952</v>
      </c>
      <c r="BW110" s="927"/>
      <c r="BX110" s="927"/>
      <c r="BY110" s="927"/>
      <c r="BZ110" s="927"/>
      <c r="CA110" s="927">
        <v>260234383</v>
      </c>
      <c r="CB110" s="927"/>
      <c r="CC110" s="927"/>
      <c r="CD110" s="927"/>
      <c r="CE110" s="927"/>
      <c r="CF110" s="941">
        <v>297.89999999999998</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5049346</v>
      </c>
      <c r="BR111" s="920"/>
      <c r="BS111" s="920"/>
      <c r="BT111" s="920"/>
      <c r="BU111" s="920"/>
      <c r="BV111" s="920">
        <v>4555431</v>
      </c>
      <c r="BW111" s="920"/>
      <c r="BX111" s="920"/>
      <c r="BY111" s="920"/>
      <c r="BZ111" s="920"/>
      <c r="CA111" s="920">
        <v>3645214</v>
      </c>
      <c r="CB111" s="920"/>
      <c r="CC111" s="920"/>
      <c r="CD111" s="920"/>
      <c r="CE111" s="920"/>
      <c r="CF111" s="914">
        <v>4.2</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3262746</v>
      </c>
      <c r="DH111" s="920"/>
      <c r="DI111" s="920"/>
      <c r="DJ111" s="920"/>
      <c r="DK111" s="920"/>
      <c r="DL111" s="920">
        <v>2975167</v>
      </c>
      <c r="DM111" s="920"/>
      <c r="DN111" s="920"/>
      <c r="DO111" s="920"/>
      <c r="DP111" s="920"/>
      <c r="DQ111" s="920">
        <v>2688450</v>
      </c>
      <c r="DR111" s="920"/>
      <c r="DS111" s="920"/>
      <c r="DT111" s="920"/>
      <c r="DU111" s="920"/>
      <c r="DV111" s="921">
        <v>3.1</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73333</v>
      </c>
      <c r="AB112" s="959"/>
      <c r="AC112" s="959"/>
      <c r="AD112" s="959"/>
      <c r="AE112" s="960"/>
      <c r="AF112" s="961">
        <v>60000</v>
      </c>
      <c r="AG112" s="959"/>
      <c r="AH112" s="959"/>
      <c r="AI112" s="959"/>
      <c r="AJ112" s="960"/>
      <c r="AK112" s="961">
        <v>46667</v>
      </c>
      <c r="AL112" s="959"/>
      <c r="AM112" s="959"/>
      <c r="AN112" s="959"/>
      <c r="AO112" s="960"/>
      <c r="AP112" s="962">
        <v>0.1</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28657290</v>
      </c>
      <c r="BR112" s="920"/>
      <c r="BS112" s="920"/>
      <c r="BT112" s="920"/>
      <c r="BU112" s="920"/>
      <c r="BV112" s="920">
        <v>27926978</v>
      </c>
      <c r="BW112" s="920"/>
      <c r="BX112" s="920"/>
      <c r="BY112" s="920"/>
      <c r="BZ112" s="920"/>
      <c r="CA112" s="920">
        <v>26602641</v>
      </c>
      <c r="CB112" s="920"/>
      <c r="CC112" s="920"/>
      <c r="CD112" s="920"/>
      <c r="CE112" s="920"/>
      <c r="CF112" s="914">
        <v>30.5</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4257507</v>
      </c>
      <c r="AB113" s="934"/>
      <c r="AC113" s="934"/>
      <c r="AD113" s="934"/>
      <c r="AE113" s="935"/>
      <c r="AF113" s="936">
        <v>3916585</v>
      </c>
      <c r="AG113" s="934"/>
      <c r="AH113" s="934"/>
      <c r="AI113" s="934"/>
      <c r="AJ113" s="935"/>
      <c r="AK113" s="936">
        <v>3732991</v>
      </c>
      <c r="AL113" s="934"/>
      <c r="AM113" s="934"/>
      <c r="AN113" s="934"/>
      <c r="AO113" s="935"/>
      <c r="AP113" s="937">
        <v>4.3</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423714</v>
      </c>
      <c r="BR113" s="920"/>
      <c r="BS113" s="920"/>
      <c r="BT113" s="920"/>
      <c r="BU113" s="920"/>
      <c r="BV113" s="920">
        <v>228952</v>
      </c>
      <c r="BW113" s="920"/>
      <c r="BX113" s="920"/>
      <c r="BY113" s="920"/>
      <c r="BZ113" s="920"/>
      <c r="CA113" s="920">
        <v>146174</v>
      </c>
      <c r="CB113" s="920"/>
      <c r="CC113" s="920"/>
      <c r="CD113" s="920"/>
      <c r="CE113" s="920"/>
      <c r="CF113" s="914">
        <v>0.2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880291</v>
      </c>
      <c r="DH113" s="959"/>
      <c r="DI113" s="959"/>
      <c r="DJ113" s="959"/>
      <c r="DK113" s="960"/>
      <c r="DL113" s="961">
        <v>651179</v>
      </c>
      <c r="DM113" s="959"/>
      <c r="DN113" s="959"/>
      <c r="DO113" s="959"/>
      <c r="DP113" s="960"/>
      <c r="DQ113" s="961">
        <v>429627</v>
      </c>
      <c r="DR113" s="959"/>
      <c r="DS113" s="959"/>
      <c r="DT113" s="959"/>
      <c r="DU113" s="960"/>
      <c r="DV113" s="962">
        <v>0.5</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241071</v>
      </c>
      <c r="AB114" s="959"/>
      <c r="AC114" s="959"/>
      <c r="AD114" s="959"/>
      <c r="AE114" s="960"/>
      <c r="AF114" s="961">
        <v>247215</v>
      </c>
      <c r="AG114" s="959"/>
      <c r="AH114" s="959"/>
      <c r="AI114" s="959"/>
      <c r="AJ114" s="960"/>
      <c r="AK114" s="961">
        <v>86865</v>
      </c>
      <c r="AL114" s="959"/>
      <c r="AM114" s="959"/>
      <c r="AN114" s="959"/>
      <c r="AO114" s="960"/>
      <c r="AP114" s="962">
        <v>0.1</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22940990</v>
      </c>
      <c r="BR114" s="920"/>
      <c r="BS114" s="920"/>
      <c r="BT114" s="920"/>
      <c r="BU114" s="920"/>
      <c r="BV114" s="920">
        <v>21222075</v>
      </c>
      <c r="BW114" s="920"/>
      <c r="BX114" s="920"/>
      <c r="BY114" s="920"/>
      <c r="BZ114" s="920"/>
      <c r="CA114" s="920">
        <v>19729864</v>
      </c>
      <c r="CB114" s="920"/>
      <c r="CC114" s="920"/>
      <c r="CD114" s="920"/>
      <c r="CE114" s="920"/>
      <c r="CF114" s="914">
        <v>22.6</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466889</v>
      </c>
      <c r="AB115" s="934"/>
      <c r="AC115" s="934"/>
      <c r="AD115" s="934"/>
      <c r="AE115" s="935"/>
      <c r="AF115" s="936">
        <v>459329</v>
      </c>
      <c r="AG115" s="934"/>
      <c r="AH115" s="934"/>
      <c r="AI115" s="934"/>
      <c r="AJ115" s="935"/>
      <c r="AK115" s="936">
        <v>451768</v>
      </c>
      <c r="AL115" s="934"/>
      <c r="AM115" s="934"/>
      <c r="AN115" s="934"/>
      <c r="AO115" s="935"/>
      <c r="AP115" s="937">
        <v>0.5</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3888713</v>
      </c>
      <c r="BR115" s="920"/>
      <c r="BS115" s="920"/>
      <c r="BT115" s="920"/>
      <c r="BU115" s="920"/>
      <c r="BV115" s="920">
        <v>1298247</v>
      </c>
      <c r="BW115" s="920"/>
      <c r="BX115" s="920"/>
      <c r="BY115" s="920"/>
      <c r="BZ115" s="920"/>
      <c r="CA115" s="920">
        <v>522260</v>
      </c>
      <c r="CB115" s="920"/>
      <c r="CC115" s="920"/>
      <c r="CD115" s="920"/>
      <c r="CE115" s="920"/>
      <c r="CF115" s="914">
        <v>0.6</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153900</v>
      </c>
      <c r="DH115" s="959"/>
      <c r="DI115" s="959"/>
      <c r="DJ115" s="959"/>
      <c r="DK115" s="960"/>
      <c r="DL115" s="961">
        <v>290433</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752409</v>
      </c>
      <c r="DH116" s="959"/>
      <c r="DI116" s="959"/>
      <c r="DJ116" s="959"/>
      <c r="DK116" s="960"/>
      <c r="DL116" s="961">
        <v>638652</v>
      </c>
      <c r="DM116" s="959"/>
      <c r="DN116" s="959"/>
      <c r="DO116" s="959"/>
      <c r="DP116" s="960"/>
      <c r="DQ116" s="961">
        <v>527137</v>
      </c>
      <c r="DR116" s="959"/>
      <c r="DS116" s="959"/>
      <c r="DT116" s="959"/>
      <c r="DU116" s="960"/>
      <c r="DV116" s="962">
        <v>0.6</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77" t="s">
        <v>434</v>
      </c>
      <c r="Z117" s="884"/>
      <c r="AA117" s="982">
        <v>30554864</v>
      </c>
      <c r="AB117" s="966"/>
      <c r="AC117" s="966"/>
      <c r="AD117" s="966"/>
      <c r="AE117" s="967"/>
      <c r="AF117" s="965">
        <v>31258025</v>
      </c>
      <c r="AG117" s="966"/>
      <c r="AH117" s="966"/>
      <c r="AI117" s="966"/>
      <c r="AJ117" s="967"/>
      <c r="AK117" s="965">
        <v>29790400</v>
      </c>
      <c r="AL117" s="966"/>
      <c r="AM117" s="966"/>
      <c r="AN117" s="966"/>
      <c r="AO117" s="967"/>
      <c r="AP117" s="968"/>
      <c r="AQ117" s="969"/>
      <c r="AR117" s="969"/>
      <c r="AS117" s="969"/>
      <c r="AT117" s="970"/>
      <c r="AU117" s="899"/>
      <c r="AV117" s="900"/>
      <c r="AW117" s="900"/>
      <c r="AX117" s="900"/>
      <c r="AY117" s="901"/>
      <c r="AZ117" s="979" t="s">
        <v>435</v>
      </c>
      <c r="BA117" s="971"/>
      <c r="BB117" s="971"/>
      <c r="BC117" s="971"/>
      <c r="BD117" s="971"/>
      <c r="BE117" s="971"/>
      <c r="BF117" s="971"/>
      <c r="BG117" s="971"/>
      <c r="BH117" s="971"/>
      <c r="BI117" s="971"/>
      <c r="BJ117" s="971"/>
      <c r="BK117" s="971"/>
      <c r="BL117" s="971"/>
      <c r="BM117" s="971"/>
      <c r="BN117" s="971"/>
      <c r="BO117" s="971"/>
      <c r="BP117" s="972"/>
      <c r="BQ117" s="980" t="s">
        <v>109</v>
      </c>
      <c r="BR117" s="981"/>
      <c r="BS117" s="981"/>
      <c r="BT117" s="981"/>
      <c r="BU117" s="981"/>
      <c r="BV117" s="981" t="s">
        <v>109</v>
      </c>
      <c r="BW117" s="981"/>
      <c r="BX117" s="981"/>
      <c r="BY117" s="981"/>
      <c r="BZ117" s="981"/>
      <c r="CA117" s="981" t="s">
        <v>109</v>
      </c>
      <c r="CB117" s="981"/>
      <c r="CC117" s="981"/>
      <c r="CD117" s="981"/>
      <c r="CE117" s="981"/>
      <c r="CF117" s="914" t="s">
        <v>109</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284</v>
      </c>
      <c r="AG118" s="883"/>
      <c r="AH118" s="883"/>
      <c r="AI118" s="883"/>
      <c r="AJ118" s="884"/>
      <c r="AK118" s="882" t="s">
        <v>283</v>
      </c>
      <c r="AL118" s="883"/>
      <c r="AM118" s="883"/>
      <c r="AN118" s="883"/>
      <c r="AO118" s="884"/>
      <c r="AP118" s="974" t="s">
        <v>409</v>
      </c>
      <c r="AQ118" s="975"/>
      <c r="AR118" s="975"/>
      <c r="AS118" s="975"/>
      <c r="AT118" s="976"/>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77" t="s">
        <v>437</v>
      </c>
      <c r="BP118" s="978"/>
      <c r="BQ118" s="980">
        <v>325392650</v>
      </c>
      <c r="BR118" s="981"/>
      <c r="BS118" s="981"/>
      <c r="BT118" s="981"/>
      <c r="BU118" s="981"/>
      <c r="BV118" s="981">
        <v>316198635</v>
      </c>
      <c r="BW118" s="981"/>
      <c r="BX118" s="981"/>
      <c r="BY118" s="981"/>
      <c r="BZ118" s="981"/>
      <c r="CA118" s="981">
        <v>310880536</v>
      </c>
      <c r="CB118" s="981"/>
      <c r="CC118" s="981"/>
      <c r="CD118" s="981"/>
      <c r="CE118" s="981"/>
      <c r="CF118" s="1001"/>
      <c r="CG118" s="1002"/>
      <c r="CH118" s="1002"/>
      <c r="CI118" s="1002"/>
      <c r="CJ118" s="1003"/>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1069"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93" t="s">
        <v>439</v>
      </c>
      <c r="AV119" s="994"/>
      <c r="AW119" s="994"/>
      <c r="AX119" s="994"/>
      <c r="AY119" s="995"/>
      <c r="AZ119" s="940" t="s">
        <v>440</v>
      </c>
      <c r="BA119" s="887"/>
      <c r="BB119" s="887"/>
      <c r="BC119" s="887"/>
      <c r="BD119" s="887"/>
      <c r="BE119" s="887"/>
      <c r="BF119" s="887"/>
      <c r="BG119" s="887"/>
      <c r="BH119" s="887"/>
      <c r="BI119" s="887"/>
      <c r="BJ119" s="887"/>
      <c r="BK119" s="887"/>
      <c r="BL119" s="887"/>
      <c r="BM119" s="887"/>
      <c r="BN119" s="887"/>
      <c r="BO119" s="887"/>
      <c r="BP119" s="888"/>
      <c r="BQ119" s="926">
        <v>17288835</v>
      </c>
      <c r="BR119" s="927"/>
      <c r="BS119" s="927"/>
      <c r="BT119" s="927"/>
      <c r="BU119" s="927"/>
      <c r="BV119" s="927">
        <v>16894060</v>
      </c>
      <c r="BW119" s="927"/>
      <c r="BX119" s="927"/>
      <c r="BY119" s="927"/>
      <c r="BZ119" s="927"/>
      <c r="CA119" s="927">
        <v>18876116</v>
      </c>
      <c r="CB119" s="927"/>
      <c r="CC119" s="927"/>
      <c r="CD119" s="927"/>
      <c r="CE119" s="927"/>
      <c r="CF119" s="941">
        <v>21.6</v>
      </c>
      <c r="CG119" s="942"/>
      <c r="CH119" s="942"/>
      <c r="CI119" s="942"/>
      <c r="CJ119" s="942"/>
      <c r="CK119" s="947"/>
      <c r="CL119" s="948"/>
      <c r="CM119" s="990" t="s">
        <v>441</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83" t="s">
        <v>109</v>
      </c>
      <c r="DH119" s="984"/>
      <c r="DI119" s="984"/>
      <c r="DJ119" s="984"/>
      <c r="DK119" s="985"/>
      <c r="DL119" s="986" t="s">
        <v>109</v>
      </c>
      <c r="DM119" s="984"/>
      <c r="DN119" s="984"/>
      <c r="DO119" s="984"/>
      <c r="DP119" s="985"/>
      <c r="DQ119" s="986" t="s">
        <v>109</v>
      </c>
      <c r="DR119" s="984"/>
      <c r="DS119" s="984"/>
      <c r="DT119" s="984"/>
      <c r="DU119" s="985"/>
      <c r="DV119" s="987" t="s">
        <v>109</v>
      </c>
      <c r="DW119" s="988"/>
      <c r="DX119" s="988"/>
      <c r="DY119" s="988"/>
      <c r="DZ119" s="989"/>
    </row>
    <row r="120" spans="1:130" s="197" customFormat="1" ht="26.25" customHeight="1">
      <c r="A120" s="1070"/>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96"/>
      <c r="AV120" s="997"/>
      <c r="AW120" s="997"/>
      <c r="AX120" s="997"/>
      <c r="AY120" s="998"/>
      <c r="AZ120" s="949" t="s">
        <v>442</v>
      </c>
      <c r="BA120" s="950"/>
      <c r="BB120" s="950"/>
      <c r="BC120" s="950"/>
      <c r="BD120" s="950"/>
      <c r="BE120" s="950"/>
      <c r="BF120" s="950"/>
      <c r="BG120" s="950"/>
      <c r="BH120" s="950"/>
      <c r="BI120" s="950"/>
      <c r="BJ120" s="950"/>
      <c r="BK120" s="950"/>
      <c r="BL120" s="950"/>
      <c r="BM120" s="950"/>
      <c r="BN120" s="950"/>
      <c r="BO120" s="950"/>
      <c r="BP120" s="951"/>
      <c r="BQ120" s="919">
        <v>50692502</v>
      </c>
      <c r="BR120" s="920"/>
      <c r="BS120" s="920"/>
      <c r="BT120" s="920"/>
      <c r="BU120" s="920"/>
      <c r="BV120" s="920">
        <v>47597152</v>
      </c>
      <c r="BW120" s="920"/>
      <c r="BX120" s="920"/>
      <c r="BY120" s="920"/>
      <c r="BZ120" s="920"/>
      <c r="CA120" s="920">
        <v>44578731</v>
      </c>
      <c r="CB120" s="920"/>
      <c r="CC120" s="920"/>
      <c r="CD120" s="920"/>
      <c r="CE120" s="920"/>
      <c r="CF120" s="914">
        <v>51</v>
      </c>
      <c r="CG120" s="915"/>
      <c r="CH120" s="915"/>
      <c r="CI120" s="915"/>
      <c r="CJ120" s="915"/>
      <c r="CK120" s="1010" t="s">
        <v>443</v>
      </c>
      <c r="CL120" s="1011"/>
      <c r="CM120" s="1011"/>
      <c r="CN120" s="1011"/>
      <c r="CO120" s="1012"/>
      <c r="CP120" s="1018" t="s">
        <v>390</v>
      </c>
      <c r="CQ120" s="1019"/>
      <c r="CR120" s="1019"/>
      <c r="CS120" s="1019"/>
      <c r="CT120" s="1019"/>
      <c r="CU120" s="1019"/>
      <c r="CV120" s="1019"/>
      <c r="CW120" s="1019"/>
      <c r="CX120" s="1019"/>
      <c r="CY120" s="1019"/>
      <c r="CZ120" s="1019"/>
      <c r="DA120" s="1019"/>
      <c r="DB120" s="1019"/>
      <c r="DC120" s="1019"/>
      <c r="DD120" s="1019"/>
      <c r="DE120" s="1019"/>
      <c r="DF120" s="1020"/>
      <c r="DG120" s="926">
        <v>28139007</v>
      </c>
      <c r="DH120" s="927"/>
      <c r="DI120" s="927"/>
      <c r="DJ120" s="927"/>
      <c r="DK120" s="927"/>
      <c r="DL120" s="927">
        <v>27612726</v>
      </c>
      <c r="DM120" s="927"/>
      <c r="DN120" s="927"/>
      <c r="DO120" s="927"/>
      <c r="DP120" s="927"/>
      <c r="DQ120" s="927">
        <v>26420667</v>
      </c>
      <c r="DR120" s="927"/>
      <c r="DS120" s="927"/>
      <c r="DT120" s="927"/>
      <c r="DU120" s="927"/>
      <c r="DV120" s="928">
        <v>30.2</v>
      </c>
      <c r="DW120" s="928"/>
      <c r="DX120" s="928"/>
      <c r="DY120" s="928"/>
      <c r="DZ120" s="929"/>
    </row>
    <row r="121" spans="1:130" s="197" customFormat="1" ht="26.25" customHeight="1">
      <c r="A121" s="1070"/>
      <c r="B121" s="946"/>
      <c r="C121" s="1007" t="s">
        <v>444</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96"/>
      <c r="AV121" s="997"/>
      <c r="AW121" s="997"/>
      <c r="AX121" s="997"/>
      <c r="AY121" s="998"/>
      <c r="AZ121" s="979" t="s">
        <v>445</v>
      </c>
      <c r="BA121" s="971"/>
      <c r="BB121" s="971"/>
      <c r="BC121" s="971"/>
      <c r="BD121" s="971"/>
      <c r="BE121" s="971"/>
      <c r="BF121" s="971"/>
      <c r="BG121" s="971"/>
      <c r="BH121" s="971"/>
      <c r="BI121" s="971"/>
      <c r="BJ121" s="971"/>
      <c r="BK121" s="971"/>
      <c r="BL121" s="971"/>
      <c r="BM121" s="971"/>
      <c r="BN121" s="971"/>
      <c r="BO121" s="971"/>
      <c r="BP121" s="972"/>
      <c r="BQ121" s="980">
        <v>127854493</v>
      </c>
      <c r="BR121" s="981"/>
      <c r="BS121" s="981"/>
      <c r="BT121" s="981"/>
      <c r="BU121" s="981"/>
      <c r="BV121" s="981">
        <v>133735569</v>
      </c>
      <c r="BW121" s="981"/>
      <c r="BX121" s="981"/>
      <c r="BY121" s="981"/>
      <c r="BZ121" s="981"/>
      <c r="CA121" s="981">
        <v>140379536</v>
      </c>
      <c r="CB121" s="981"/>
      <c r="CC121" s="981"/>
      <c r="CD121" s="981"/>
      <c r="CE121" s="981"/>
      <c r="CF121" s="1021">
        <v>160.69999999999999</v>
      </c>
      <c r="CG121" s="1022"/>
      <c r="CH121" s="1022"/>
      <c r="CI121" s="1022"/>
      <c r="CJ121" s="1022"/>
      <c r="CK121" s="1013"/>
      <c r="CL121" s="1014"/>
      <c r="CM121" s="1014"/>
      <c r="CN121" s="1014"/>
      <c r="CO121" s="1015"/>
      <c r="CP121" s="1004" t="s">
        <v>384</v>
      </c>
      <c r="CQ121" s="1005"/>
      <c r="CR121" s="1005"/>
      <c r="CS121" s="1005"/>
      <c r="CT121" s="1005"/>
      <c r="CU121" s="1005"/>
      <c r="CV121" s="1005"/>
      <c r="CW121" s="1005"/>
      <c r="CX121" s="1005"/>
      <c r="CY121" s="1005"/>
      <c r="CZ121" s="1005"/>
      <c r="DA121" s="1005"/>
      <c r="DB121" s="1005"/>
      <c r="DC121" s="1005"/>
      <c r="DD121" s="1005"/>
      <c r="DE121" s="1005"/>
      <c r="DF121" s="1006"/>
      <c r="DG121" s="919">
        <v>418513</v>
      </c>
      <c r="DH121" s="920"/>
      <c r="DI121" s="920"/>
      <c r="DJ121" s="920"/>
      <c r="DK121" s="920"/>
      <c r="DL121" s="920">
        <v>228707</v>
      </c>
      <c r="DM121" s="920"/>
      <c r="DN121" s="920"/>
      <c r="DO121" s="920"/>
      <c r="DP121" s="920"/>
      <c r="DQ121" s="920">
        <v>110566</v>
      </c>
      <c r="DR121" s="920"/>
      <c r="DS121" s="920"/>
      <c r="DT121" s="920"/>
      <c r="DU121" s="920"/>
      <c r="DV121" s="921">
        <v>0.1</v>
      </c>
      <c r="DW121" s="921"/>
      <c r="DX121" s="921"/>
      <c r="DY121" s="921"/>
      <c r="DZ121" s="922"/>
    </row>
    <row r="122" spans="1:130" s="197" customFormat="1" ht="26.25" customHeight="1">
      <c r="A122" s="1070"/>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99"/>
      <c r="AV122" s="1000"/>
      <c r="AW122" s="1000"/>
      <c r="AX122" s="1000"/>
      <c r="AY122" s="1000"/>
      <c r="AZ122" s="228" t="s">
        <v>167</v>
      </c>
      <c r="BA122" s="228"/>
      <c r="BB122" s="228"/>
      <c r="BC122" s="228"/>
      <c r="BD122" s="228"/>
      <c r="BE122" s="228"/>
      <c r="BF122" s="228"/>
      <c r="BG122" s="228"/>
      <c r="BH122" s="228"/>
      <c r="BI122" s="228"/>
      <c r="BJ122" s="228"/>
      <c r="BK122" s="228"/>
      <c r="BL122" s="228"/>
      <c r="BM122" s="228"/>
      <c r="BN122" s="228"/>
      <c r="BO122" s="977" t="s">
        <v>446</v>
      </c>
      <c r="BP122" s="978"/>
      <c r="BQ122" s="1031">
        <v>195835830</v>
      </c>
      <c r="BR122" s="1032"/>
      <c r="BS122" s="1032"/>
      <c r="BT122" s="1032"/>
      <c r="BU122" s="1032"/>
      <c r="BV122" s="1032">
        <v>198226781</v>
      </c>
      <c r="BW122" s="1032"/>
      <c r="BX122" s="1032"/>
      <c r="BY122" s="1032"/>
      <c r="BZ122" s="1032"/>
      <c r="CA122" s="1032">
        <v>203834383</v>
      </c>
      <c r="CB122" s="1032"/>
      <c r="CC122" s="1032"/>
      <c r="CD122" s="1032"/>
      <c r="CE122" s="1032"/>
      <c r="CF122" s="1001"/>
      <c r="CG122" s="1002"/>
      <c r="CH122" s="1002"/>
      <c r="CI122" s="1002"/>
      <c r="CJ122" s="1003"/>
      <c r="CK122" s="1013"/>
      <c r="CL122" s="1014"/>
      <c r="CM122" s="1014"/>
      <c r="CN122" s="1014"/>
      <c r="CO122" s="1015"/>
      <c r="CP122" s="1004" t="s">
        <v>391</v>
      </c>
      <c r="CQ122" s="1005"/>
      <c r="CR122" s="1005"/>
      <c r="CS122" s="1005"/>
      <c r="CT122" s="1005"/>
      <c r="CU122" s="1005"/>
      <c r="CV122" s="1005"/>
      <c r="CW122" s="1005"/>
      <c r="CX122" s="1005"/>
      <c r="CY122" s="1005"/>
      <c r="CZ122" s="1005"/>
      <c r="DA122" s="1005"/>
      <c r="DB122" s="1005"/>
      <c r="DC122" s="1005"/>
      <c r="DD122" s="1005"/>
      <c r="DE122" s="1005"/>
      <c r="DF122" s="1006"/>
      <c r="DG122" s="919">
        <v>83645</v>
      </c>
      <c r="DH122" s="920"/>
      <c r="DI122" s="920"/>
      <c r="DJ122" s="920"/>
      <c r="DK122" s="920"/>
      <c r="DL122" s="920">
        <v>71227</v>
      </c>
      <c r="DM122" s="920"/>
      <c r="DN122" s="920"/>
      <c r="DO122" s="920"/>
      <c r="DP122" s="920"/>
      <c r="DQ122" s="920">
        <v>58366</v>
      </c>
      <c r="DR122" s="920"/>
      <c r="DS122" s="920"/>
      <c r="DT122" s="920"/>
      <c r="DU122" s="920"/>
      <c r="DV122" s="921">
        <v>0.1</v>
      </c>
      <c r="DW122" s="921"/>
      <c r="DX122" s="921"/>
      <c r="DY122" s="921"/>
      <c r="DZ122" s="922"/>
    </row>
    <row r="123" spans="1:130" s="197" customFormat="1" ht="26.25" customHeight="1" thickBot="1">
      <c r="A123" s="1070"/>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28" t="s">
        <v>447</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147.69999999999999</v>
      </c>
      <c r="BR123" s="1024"/>
      <c r="BS123" s="1024"/>
      <c r="BT123" s="1024"/>
      <c r="BU123" s="1024"/>
      <c r="BV123" s="1024">
        <v>136</v>
      </c>
      <c r="BW123" s="1024"/>
      <c r="BX123" s="1024"/>
      <c r="BY123" s="1024"/>
      <c r="BZ123" s="1024"/>
      <c r="CA123" s="1024">
        <v>122.5</v>
      </c>
      <c r="CB123" s="1024"/>
      <c r="CC123" s="1024"/>
      <c r="CD123" s="1024"/>
      <c r="CE123" s="1024"/>
      <c r="CF123" s="1025"/>
      <c r="CG123" s="1026"/>
      <c r="CH123" s="1026"/>
      <c r="CI123" s="1026"/>
      <c r="CJ123" s="1027"/>
      <c r="CK123" s="1013"/>
      <c r="CL123" s="1014"/>
      <c r="CM123" s="1014"/>
      <c r="CN123" s="1014"/>
      <c r="CO123" s="1015"/>
      <c r="CP123" s="1004" t="s">
        <v>386</v>
      </c>
      <c r="CQ123" s="1005"/>
      <c r="CR123" s="1005"/>
      <c r="CS123" s="1005"/>
      <c r="CT123" s="1005"/>
      <c r="CU123" s="1005"/>
      <c r="CV123" s="1005"/>
      <c r="CW123" s="1005"/>
      <c r="CX123" s="1005"/>
      <c r="CY123" s="1005"/>
      <c r="CZ123" s="1005"/>
      <c r="DA123" s="1005"/>
      <c r="DB123" s="1005"/>
      <c r="DC123" s="1005"/>
      <c r="DD123" s="1005"/>
      <c r="DE123" s="1005"/>
      <c r="DF123" s="1006"/>
      <c r="DG123" s="958">
        <v>13557</v>
      </c>
      <c r="DH123" s="959"/>
      <c r="DI123" s="959"/>
      <c r="DJ123" s="959"/>
      <c r="DK123" s="960"/>
      <c r="DL123" s="961">
        <v>13316</v>
      </c>
      <c r="DM123" s="959"/>
      <c r="DN123" s="959"/>
      <c r="DO123" s="959"/>
      <c r="DP123" s="960"/>
      <c r="DQ123" s="961">
        <v>13042</v>
      </c>
      <c r="DR123" s="959"/>
      <c r="DS123" s="959"/>
      <c r="DT123" s="959"/>
      <c r="DU123" s="960"/>
      <c r="DV123" s="962">
        <v>0</v>
      </c>
      <c r="DW123" s="963"/>
      <c r="DX123" s="963"/>
      <c r="DY123" s="963"/>
      <c r="DZ123" s="964"/>
    </row>
    <row r="124" spans="1:130" s="197" customFormat="1" ht="26.25" customHeight="1">
      <c r="A124" s="1070"/>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448</v>
      </c>
      <c r="CQ124" s="1005"/>
      <c r="CR124" s="1005"/>
      <c r="CS124" s="1005"/>
      <c r="CT124" s="1005"/>
      <c r="CU124" s="1005"/>
      <c r="CV124" s="1005"/>
      <c r="CW124" s="1005"/>
      <c r="CX124" s="1005"/>
      <c r="CY124" s="1005"/>
      <c r="CZ124" s="1005"/>
      <c r="DA124" s="1005"/>
      <c r="DB124" s="1005"/>
      <c r="DC124" s="1005"/>
      <c r="DD124" s="1005"/>
      <c r="DE124" s="1005"/>
      <c r="DF124" s="1006"/>
      <c r="DG124" s="983">
        <v>2568</v>
      </c>
      <c r="DH124" s="984"/>
      <c r="DI124" s="984"/>
      <c r="DJ124" s="984"/>
      <c r="DK124" s="985"/>
      <c r="DL124" s="986">
        <v>1002</v>
      </c>
      <c r="DM124" s="984"/>
      <c r="DN124" s="984"/>
      <c r="DO124" s="984"/>
      <c r="DP124" s="985"/>
      <c r="DQ124" s="986" t="s">
        <v>109</v>
      </c>
      <c r="DR124" s="984"/>
      <c r="DS124" s="984"/>
      <c r="DT124" s="984"/>
      <c r="DU124" s="985"/>
      <c r="DV124" s="987" t="s">
        <v>109</v>
      </c>
      <c r="DW124" s="988"/>
      <c r="DX124" s="988"/>
      <c r="DY124" s="988"/>
      <c r="DZ124" s="989"/>
    </row>
    <row r="125" spans="1:130" s="197" customFormat="1" ht="26.25" customHeight="1" thickBot="1">
      <c r="A125" s="1070"/>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449</v>
      </c>
      <c r="CL125" s="1011"/>
      <c r="CM125" s="1011"/>
      <c r="CN125" s="1011"/>
      <c r="CO125" s="1012"/>
      <c r="CP125" s="940" t="s">
        <v>450</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c r="A126" s="1070"/>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466889</v>
      </c>
      <c r="AB126" s="959"/>
      <c r="AC126" s="959"/>
      <c r="AD126" s="959"/>
      <c r="AE126" s="960"/>
      <c r="AF126" s="961">
        <v>459329</v>
      </c>
      <c r="AG126" s="959"/>
      <c r="AH126" s="959"/>
      <c r="AI126" s="959"/>
      <c r="AJ126" s="960"/>
      <c r="AK126" s="961">
        <v>451768</v>
      </c>
      <c r="AL126" s="959"/>
      <c r="AM126" s="959"/>
      <c r="AN126" s="959"/>
      <c r="AO126" s="960"/>
      <c r="AP126" s="962">
        <v>0.5</v>
      </c>
      <c r="AQ126" s="963"/>
      <c r="AR126" s="963"/>
      <c r="AS126" s="963"/>
      <c r="AT126" s="964"/>
      <c r="AU126" s="233"/>
      <c r="AV126" s="233"/>
      <c r="AW126" s="233"/>
      <c r="AX126" s="1033" t="s">
        <v>451</v>
      </c>
      <c r="AY126" s="1034"/>
      <c r="AZ126" s="1034"/>
      <c r="BA126" s="1034"/>
      <c r="BB126" s="1034"/>
      <c r="BC126" s="1034"/>
      <c r="BD126" s="1034"/>
      <c r="BE126" s="1035"/>
      <c r="BF126" s="1112" t="s">
        <v>452</v>
      </c>
      <c r="BG126" s="1034"/>
      <c r="BH126" s="1034"/>
      <c r="BI126" s="1034"/>
      <c r="BJ126" s="1034"/>
      <c r="BK126" s="1034"/>
      <c r="BL126" s="1035"/>
      <c r="BM126" s="1112" t="s">
        <v>453</v>
      </c>
      <c r="BN126" s="1034"/>
      <c r="BO126" s="1034"/>
      <c r="BP126" s="1034"/>
      <c r="BQ126" s="1034"/>
      <c r="BR126" s="1034"/>
      <c r="BS126" s="1035"/>
      <c r="BT126" s="1112" t="s">
        <v>454</v>
      </c>
      <c r="BU126" s="1034"/>
      <c r="BV126" s="1034"/>
      <c r="BW126" s="1034"/>
      <c r="BX126" s="1034"/>
      <c r="BY126" s="1034"/>
      <c r="BZ126" s="1113"/>
      <c r="CA126" s="233"/>
      <c r="CB126" s="233"/>
      <c r="CC126" s="233"/>
      <c r="CD126" s="234"/>
      <c r="CE126" s="234"/>
      <c r="CF126" s="234"/>
      <c r="CG126" s="231"/>
      <c r="CH126" s="231"/>
      <c r="CI126" s="231"/>
      <c r="CJ126" s="232"/>
      <c r="CK126" s="1014"/>
      <c r="CL126" s="1014"/>
      <c r="CM126" s="1014"/>
      <c r="CN126" s="1014"/>
      <c r="CO126" s="1015"/>
      <c r="CP126" s="949" t="s">
        <v>455</v>
      </c>
      <c r="CQ126" s="950"/>
      <c r="CR126" s="950"/>
      <c r="CS126" s="950"/>
      <c r="CT126" s="950"/>
      <c r="CU126" s="950"/>
      <c r="CV126" s="950"/>
      <c r="CW126" s="950"/>
      <c r="CX126" s="950"/>
      <c r="CY126" s="950"/>
      <c r="CZ126" s="950"/>
      <c r="DA126" s="950"/>
      <c r="DB126" s="950"/>
      <c r="DC126" s="950"/>
      <c r="DD126" s="950"/>
      <c r="DE126" s="950"/>
      <c r="DF126" s="951"/>
      <c r="DG126" s="919">
        <v>1520047</v>
      </c>
      <c r="DH126" s="920"/>
      <c r="DI126" s="920"/>
      <c r="DJ126" s="920"/>
      <c r="DK126" s="920"/>
      <c r="DL126" s="920">
        <v>292324</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c r="A127" s="1071"/>
      <c r="B127" s="948"/>
      <c r="C127" s="990" t="s">
        <v>456</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457</v>
      </c>
      <c r="AY127" s="887"/>
      <c r="AZ127" s="887"/>
      <c r="BA127" s="887"/>
      <c r="BB127" s="887"/>
      <c r="BC127" s="887"/>
      <c r="BD127" s="887"/>
      <c r="BE127" s="888"/>
      <c r="BF127" s="1038" t="s">
        <v>109</v>
      </c>
      <c r="BG127" s="1039"/>
      <c r="BH127" s="1039"/>
      <c r="BI127" s="1039"/>
      <c r="BJ127" s="1039"/>
      <c r="BK127" s="1039"/>
      <c r="BL127" s="1093"/>
      <c r="BM127" s="1038">
        <v>11.25</v>
      </c>
      <c r="BN127" s="1039"/>
      <c r="BO127" s="1039"/>
      <c r="BP127" s="1039"/>
      <c r="BQ127" s="1039"/>
      <c r="BR127" s="1039"/>
      <c r="BS127" s="1093"/>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458</v>
      </c>
      <c r="CQ127" s="1042"/>
      <c r="CR127" s="1042"/>
      <c r="CS127" s="1042"/>
      <c r="CT127" s="1042"/>
      <c r="CU127" s="1042"/>
      <c r="CV127" s="1042"/>
      <c r="CW127" s="1042"/>
      <c r="CX127" s="1042"/>
      <c r="CY127" s="1042"/>
      <c r="CZ127" s="1042"/>
      <c r="DA127" s="1042"/>
      <c r="DB127" s="1042"/>
      <c r="DC127" s="1042"/>
      <c r="DD127" s="1042"/>
      <c r="DE127" s="1042"/>
      <c r="DF127" s="1043"/>
      <c r="DG127" s="1044">
        <v>2368666</v>
      </c>
      <c r="DH127" s="1045"/>
      <c r="DI127" s="1045"/>
      <c r="DJ127" s="1045"/>
      <c r="DK127" s="1045"/>
      <c r="DL127" s="1045">
        <v>1005923</v>
      </c>
      <c r="DM127" s="1045"/>
      <c r="DN127" s="1045"/>
      <c r="DO127" s="1045"/>
      <c r="DP127" s="1045"/>
      <c r="DQ127" s="1045">
        <v>522260</v>
      </c>
      <c r="DR127" s="1045"/>
      <c r="DS127" s="1045"/>
      <c r="DT127" s="1045"/>
      <c r="DU127" s="1045"/>
      <c r="DV127" s="1046">
        <v>0.6</v>
      </c>
      <c r="DW127" s="1046"/>
      <c r="DX127" s="1046"/>
      <c r="DY127" s="1046"/>
      <c r="DZ127" s="1047"/>
    </row>
    <row r="128" spans="1:130" s="197" customFormat="1" ht="26.25" customHeight="1">
      <c r="A128" s="1065" t="s">
        <v>459</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460</v>
      </c>
      <c r="X128" s="1067"/>
      <c r="Y128" s="1067"/>
      <c r="Z128" s="1068"/>
      <c r="AA128" s="1105">
        <v>6494450</v>
      </c>
      <c r="AB128" s="1106"/>
      <c r="AC128" s="1106"/>
      <c r="AD128" s="1106"/>
      <c r="AE128" s="1107"/>
      <c r="AF128" s="1108">
        <v>6413966</v>
      </c>
      <c r="AG128" s="1106"/>
      <c r="AH128" s="1106"/>
      <c r="AI128" s="1106"/>
      <c r="AJ128" s="1107"/>
      <c r="AK128" s="1108">
        <v>6603393</v>
      </c>
      <c r="AL128" s="1106"/>
      <c r="AM128" s="1106"/>
      <c r="AN128" s="1106"/>
      <c r="AO128" s="1107"/>
      <c r="AP128" s="1109"/>
      <c r="AQ128" s="1110"/>
      <c r="AR128" s="1110"/>
      <c r="AS128" s="1110"/>
      <c r="AT128" s="1111"/>
      <c r="AU128" s="235"/>
      <c r="AV128" s="235"/>
      <c r="AW128" s="235"/>
      <c r="AX128" s="1048" t="s">
        <v>461</v>
      </c>
      <c r="AY128" s="950"/>
      <c r="AZ128" s="950"/>
      <c r="BA128" s="950"/>
      <c r="BB128" s="950"/>
      <c r="BC128" s="950"/>
      <c r="BD128" s="950"/>
      <c r="BE128" s="951"/>
      <c r="BF128" s="1060" t="s">
        <v>462</v>
      </c>
      <c r="BG128" s="1061"/>
      <c r="BH128" s="1061"/>
      <c r="BI128" s="1061"/>
      <c r="BJ128" s="1061"/>
      <c r="BK128" s="1061"/>
      <c r="BL128" s="1062"/>
      <c r="BM128" s="1060">
        <v>16.25</v>
      </c>
      <c r="BN128" s="1061"/>
      <c r="BO128" s="1061"/>
      <c r="BP128" s="1061"/>
      <c r="BQ128" s="1061"/>
      <c r="BR128" s="1061"/>
      <c r="BS128" s="1062"/>
      <c r="BT128" s="1060">
        <v>30</v>
      </c>
      <c r="BU128" s="1063"/>
      <c r="BV128" s="1063"/>
      <c r="BW128" s="1063"/>
      <c r="BX128" s="1063"/>
      <c r="BY128" s="1063"/>
      <c r="BZ128" s="106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54" t="s">
        <v>463</v>
      </c>
      <c r="X129" s="1055"/>
      <c r="Y129" s="1055"/>
      <c r="Z129" s="1056"/>
      <c r="AA129" s="958">
        <v>99641016</v>
      </c>
      <c r="AB129" s="959"/>
      <c r="AC129" s="959"/>
      <c r="AD129" s="959"/>
      <c r="AE129" s="960"/>
      <c r="AF129" s="961">
        <v>98889362</v>
      </c>
      <c r="AG129" s="959"/>
      <c r="AH129" s="959"/>
      <c r="AI129" s="959"/>
      <c r="AJ129" s="960"/>
      <c r="AK129" s="961">
        <v>99052900</v>
      </c>
      <c r="AL129" s="959"/>
      <c r="AM129" s="959"/>
      <c r="AN129" s="959"/>
      <c r="AO129" s="960"/>
      <c r="AP129" s="1057"/>
      <c r="AQ129" s="1058"/>
      <c r="AR129" s="1058"/>
      <c r="AS129" s="1058"/>
      <c r="AT129" s="1059"/>
      <c r="AU129" s="235"/>
      <c r="AV129" s="235"/>
      <c r="AW129" s="235"/>
      <c r="AX129" s="1048" t="s">
        <v>464</v>
      </c>
      <c r="AY129" s="950"/>
      <c r="AZ129" s="950"/>
      <c r="BA129" s="950"/>
      <c r="BB129" s="950"/>
      <c r="BC129" s="950"/>
      <c r="BD129" s="950"/>
      <c r="BE129" s="951"/>
      <c r="BF129" s="1049">
        <v>13.8</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54" t="s">
        <v>466</v>
      </c>
      <c r="X130" s="1055"/>
      <c r="Y130" s="1055"/>
      <c r="Z130" s="1056"/>
      <c r="AA130" s="958">
        <v>11944484</v>
      </c>
      <c r="AB130" s="959"/>
      <c r="AC130" s="959"/>
      <c r="AD130" s="959"/>
      <c r="AE130" s="960"/>
      <c r="AF130" s="961">
        <v>12205895</v>
      </c>
      <c r="AG130" s="959"/>
      <c r="AH130" s="959"/>
      <c r="AI130" s="959"/>
      <c r="AJ130" s="960"/>
      <c r="AK130" s="961">
        <v>11688490</v>
      </c>
      <c r="AL130" s="959"/>
      <c r="AM130" s="959"/>
      <c r="AN130" s="959"/>
      <c r="AO130" s="960"/>
      <c r="AP130" s="1057"/>
      <c r="AQ130" s="1058"/>
      <c r="AR130" s="1058"/>
      <c r="AS130" s="1058"/>
      <c r="AT130" s="1059"/>
      <c r="AU130" s="235"/>
      <c r="AV130" s="235"/>
      <c r="AW130" s="235"/>
      <c r="AX130" s="1089" t="s">
        <v>467</v>
      </c>
      <c r="AY130" s="1042"/>
      <c r="AZ130" s="1042"/>
      <c r="BA130" s="1042"/>
      <c r="BB130" s="1042"/>
      <c r="BC130" s="1042"/>
      <c r="BD130" s="1042"/>
      <c r="BE130" s="1043"/>
      <c r="BF130" s="1090">
        <v>122.5</v>
      </c>
      <c r="BG130" s="1091"/>
      <c r="BH130" s="1091"/>
      <c r="BI130" s="1091"/>
      <c r="BJ130" s="1091"/>
      <c r="BK130" s="1091"/>
      <c r="BL130" s="1092"/>
      <c r="BM130" s="1090">
        <v>350</v>
      </c>
      <c r="BN130" s="1091"/>
      <c r="BO130" s="1091"/>
      <c r="BP130" s="1091"/>
      <c r="BQ130" s="1091"/>
      <c r="BR130" s="1091"/>
      <c r="BS130" s="1092"/>
      <c r="BT130" s="1094"/>
      <c r="BU130" s="1095"/>
      <c r="BV130" s="1095"/>
      <c r="BW130" s="1095"/>
      <c r="BX130" s="1095"/>
      <c r="BY130" s="1095"/>
      <c r="BZ130" s="109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468</v>
      </c>
      <c r="X131" s="1100"/>
      <c r="Y131" s="1100"/>
      <c r="Z131" s="1101"/>
      <c r="AA131" s="983">
        <v>87696532</v>
      </c>
      <c r="AB131" s="984"/>
      <c r="AC131" s="984"/>
      <c r="AD131" s="984"/>
      <c r="AE131" s="985"/>
      <c r="AF131" s="986">
        <v>86683467</v>
      </c>
      <c r="AG131" s="984"/>
      <c r="AH131" s="984"/>
      <c r="AI131" s="984"/>
      <c r="AJ131" s="985"/>
      <c r="AK131" s="986">
        <v>87364410</v>
      </c>
      <c r="AL131" s="984"/>
      <c r="AM131" s="984"/>
      <c r="AN131" s="984"/>
      <c r="AO131" s="985"/>
      <c r="AP131" s="1102"/>
      <c r="AQ131" s="1103"/>
      <c r="AR131" s="1103"/>
      <c r="AS131" s="1103"/>
      <c r="AT131" s="110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3" t="s">
        <v>469</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470</v>
      </c>
      <c r="W132" s="1077"/>
      <c r="X132" s="1077"/>
      <c r="Y132" s="1077"/>
      <c r="Z132" s="1078"/>
      <c r="AA132" s="1079">
        <v>13.815745870000001</v>
      </c>
      <c r="AB132" s="1080"/>
      <c r="AC132" s="1080"/>
      <c r="AD132" s="1080"/>
      <c r="AE132" s="1081"/>
      <c r="AF132" s="1082">
        <v>14.579670650000001</v>
      </c>
      <c r="AG132" s="1080"/>
      <c r="AH132" s="1080"/>
      <c r="AI132" s="1080"/>
      <c r="AJ132" s="1081"/>
      <c r="AK132" s="1082">
        <v>13.161557439999999</v>
      </c>
      <c r="AL132" s="1080"/>
      <c r="AM132" s="1080"/>
      <c r="AN132" s="1080"/>
      <c r="AO132" s="1081"/>
      <c r="AP132" s="1001"/>
      <c r="AQ132" s="1002"/>
      <c r="AR132" s="1002"/>
      <c r="AS132" s="1002"/>
      <c r="AT132" s="108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84" t="s">
        <v>471</v>
      </c>
      <c r="W133" s="1084"/>
      <c r="X133" s="1084"/>
      <c r="Y133" s="1084"/>
      <c r="Z133" s="1085"/>
      <c r="AA133" s="1086">
        <v>13</v>
      </c>
      <c r="AB133" s="1087"/>
      <c r="AC133" s="1087"/>
      <c r="AD133" s="1087"/>
      <c r="AE133" s="1088"/>
      <c r="AF133" s="1086">
        <v>13.5</v>
      </c>
      <c r="AG133" s="1087"/>
      <c r="AH133" s="1087"/>
      <c r="AI133" s="1087"/>
      <c r="AJ133" s="1088"/>
      <c r="AK133" s="1086">
        <v>13.8</v>
      </c>
      <c r="AL133" s="1087"/>
      <c r="AM133" s="1087"/>
      <c r="AN133" s="1087"/>
      <c r="AO133" s="1088"/>
      <c r="AP133" s="1025"/>
      <c r="AQ133" s="1026"/>
      <c r="AR133" s="1026"/>
      <c r="AS133" s="1026"/>
      <c r="AT133" s="107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S9:CG9"/>
    <mergeCell ref="BS11:CG11"/>
    <mergeCell ref="BS10:CG10"/>
    <mergeCell ref="BS12:CG12"/>
    <mergeCell ref="BS14:CG14"/>
    <mergeCell ref="BS13:CG13"/>
    <mergeCell ref="BS15:CG15"/>
    <mergeCell ref="BS17:CG17"/>
    <mergeCell ref="BS16:CG16"/>
    <mergeCell ref="BS18:CG18"/>
    <mergeCell ref="BS20:CG20"/>
    <mergeCell ref="BS19:CG19"/>
    <mergeCell ref="BS21:CG21"/>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BQ113:BU113"/>
    <mergeCell ref="BV113:BZ113"/>
    <mergeCell ref="CA113:CE113"/>
    <mergeCell ref="CF113:CJ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B20:P20"/>
    <mergeCell ref="Q20:U20"/>
    <mergeCell ref="V20:Z20"/>
    <mergeCell ref="AA20:AE20"/>
    <mergeCell ref="AF20:AJ20"/>
    <mergeCell ref="AK20:AO20"/>
    <mergeCell ref="AP20:AT20"/>
    <mergeCell ref="AU20:AY20"/>
    <mergeCell ref="CR19:CV19"/>
    <mergeCell ref="CW19:DA19"/>
    <mergeCell ref="DB19:DF19"/>
    <mergeCell ref="DG19:DK19"/>
    <mergeCell ref="DL19:DP19"/>
    <mergeCell ref="DQ19:DU19"/>
    <mergeCell ref="AK19:AO19"/>
    <mergeCell ref="AP19:AT19"/>
    <mergeCell ref="AU19:AY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B1"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N13"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27404716</v>
      </c>
      <c r="L9" s="264">
        <v>59070</v>
      </c>
      <c r="M9" s="265">
        <v>57944</v>
      </c>
      <c r="N9" s="266">
        <v>1.9</v>
      </c>
    </row>
    <row r="10" spans="1:16">
      <c r="A10" s="248"/>
      <c r="B10" s="244"/>
      <c r="C10" s="244"/>
      <c r="D10" s="244"/>
      <c r="E10" s="244"/>
      <c r="F10" s="244"/>
      <c r="G10" s="1119" t="s">
        <v>480</v>
      </c>
      <c r="H10" s="1120"/>
      <c r="I10" s="1120"/>
      <c r="J10" s="1121"/>
      <c r="K10" s="267">
        <v>1308687</v>
      </c>
      <c r="L10" s="268">
        <v>2821</v>
      </c>
      <c r="M10" s="269">
        <v>2485</v>
      </c>
      <c r="N10" s="270">
        <v>13.5</v>
      </c>
    </row>
    <row r="11" spans="1:16" ht="13.5" customHeight="1">
      <c r="A11" s="248"/>
      <c r="B11" s="244"/>
      <c r="C11" s="244"/>
      <c r="D11" s="244"/>
      <c r="E11" s="244"/>
      <c r="F11" s="244"/>
      <c r="G11" s="1119" t="s">
        <v>481</v>
      </c>
      <c r="H11" s="1120"/>
      <c r="I11" s="1120"/>
      <c r="J11" s="1121"/>
      <c r="K11" s="267">
        <v>13838</v>
      </c>
      <c r="L11" s="268">
        <v>30</v>
      </c>
      <c r="M11" s="269">
        <v>1532</v>
      </c>
      <c r="N11" s="270">
        <v>-98</v>
      </c>
    </row>
    <row r="12" spans="1:16" ht="13.5" customHeight="1">
      <c r="A12" s="248"/>
      <c r="B12" s="244"/>
      <c r="C12" s="244"/>
      <c r="D12" s="244"/>
      <c r="E12" s="244"/>
      <c r="F12" s="244"/>
      <c r="G12" s="1119" t="s">
        <v>482</v>
      </c>
      <c r="H12" s="1120"/>
      <c r="I12" s="1120"/>
      <c r="J12" s="1121"/>
      <c r="K12" s="267">
        <v>304486</v>
      </c>
      <c r="L12" s="268">
        <v>656</v>
      </c>
      <c r="M12" s="269">
        <v>599</v>
      </c>
      <c r="N12" s="270">
        <v>9.5</v>
      </c>
    </row>
    <row r="13" spans="1:16" ht="13.5" customHeight="1">
      <c r="A13" s="248"/>
      <c r="B13" s="244"/>
      <c r="C13" s="244"/>
      <c r="D13" s="244"/>
      <c r="E13" s="244"/>
      <c r="F13" s="244"/>
      <c r="G13" s="1119" t="s">
        <v>483</v>
      </c>
      <c r="H13" s="1120"/>
      <c r="I13" s="1120"/>
      <c r="J13" s="1121"/>
      <c r="K13" s="267" t="s">
        <v>484</v>
      </c>
      <c r="L13" s="268" t="s">
        <v>484</v>
      </c>
      <c r="M13" s="269">
        <v>18</v>
      </c>
      <c r="N13" s="270" t="s">
        <v>484</v>
      </c>
    </row>
    <row r="14" spans="1:16" ht="13.5" customHeight="1">
      <c r="A14" s="248"/>
      <c r="B14" s="244"/>
      <c r="C14" s="244"/>
      <c r="D14" s="244"/>
      <c r="E14" s="244"/>
      <c r="F14" s="244"/>
      <c r="G14" s="1119" t="s">
        <v>485</v>
      </c>
      <c r="H14" s="1120"/>
      <c r="I14" s="1120"/>
      <c r="J14" s="1121"/>
      <c r="K14" s="267">
        <v>1104130</v>
      </c>
      <c r="L14" s="268">
        <v>2380</v>
      </c>
      <c r="M14" s="269">
        <v>1786</v>
      </c>
      <c r="N14" s="270">
        <v>33.299999999999997</v>
      </c>
    </row>
    <row r="15" spans="1:16" ht="13.5" customHeight="1">
      <c r="A15" s="248"/>
      <c r="B15" s="244"/>
      <c r="C15" s="244"/>
      <c r="D15" s="244"/>
      <c r="E15" s="244"/>
      <c r="F15" s="244"/>
      <c r="G15" s="1119" t="s">
        <v>486</v>
      </c>
      <c r="H15" s="1120"/>
      <c r="I15" s="1120"/>
      <c r="J15" s="1121"/>
      <c r="K15" s="267">
        <v>668054</v>
      </c>
      <c r="L15" s="268">
        <v>1440</v>
      </c>
      <c r="M15" s="269">
        <v>1355</v>
      </c>
      <c r="N15" s="270">
        <v>6.3</v>
      </c>
    </row>
    <row r="16" spans="1:16">
      <c r="A16" s="248"/>
      <c r="B16" s="244"/>
      <c r="C16" s="244"/>
      <c r="D16" s="244"/>
      <c r="E16" s="244"/>
      <c r="F16" s="244"/>
      <c r="G16" s="1122" t="s">
        <v>487</v>
      </c>
      <c r="H16" s="1123"/>
      <c r="I16" s="1123"/>
      <c r="J16" s="1124"/>
      <c r="K16" s="268">
        <v>-2469761</v>
      </c>
      <c r="L16" s="268">
        <v>-5323</v>
      </c>
      <c r="M16" s="269">
        <v>-4955</v>
      </c>
      <c r="N16" s="270">
        <v>7.4</v>
      </c>
    </row>
    <row r="17" spans="1:16">
      <c r="A17" s="248"/>
      <c r="B17" s="244"/>
      <c r="C17" s="244"/>
      <c r="D17" s="244"/>
      <c r="E17" s="244"/>
      <c r="F17" s="244"/>
      <c r="G17" s="1122" t="s">
        <v>167</v>
      </c>
      <c r="H17" s="1123"/>
      <c r="I17" s="1123"/>
      <c r="J17" s="1124"/>
      <c r="K17" s="268">
        <v>28334150</v>
      </c>
      <c r="L17" s="268">
        <v>61073</v>
      </c>
      <c r="M17" s="269">
        <v>60765</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5.88</v>
      </c>
      <c r="L21" s="281">
        <v>6.13</v>
      </c>
      <c r="M21" s="282">
        <v>-0.25</v>
      </c>
      <c r="N21" s="249"/>
      <c r="O21" s="283"/>
      <c r="P21" s="279"/>
    </row>
    <row r="22" spans="1:16" s="284" customFormat="1">
      <c r="A22" s="279"/>
      <c r="B22" s="249"/>
      <c r="C22" s="249"/>
      <c r="D22" s="249"/>
      <c r="E22" s="249"/>
      <c r="F22" s="249"/>
      <c r="G22" s="1114" t="s">
        <v>493</v>
      </c>
      <c r="H22" s="1115"/>
      <c r="I22" s="1115"/>
      <c r="J22" s="1116"/>
      <c r="K22" s="285">
        <v>99.6</v>
      </c>
      <c r="L22" s="286">
        <v>100.5</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497</v>
      </c>
      <c r="H32" s="1131"/>
      <c r="I32" s="1131"/>
      <c r="J32" s="1132"/>
      <c r="K32" s="294">
        <v>25472109</v>
      </c>
      <c r="L32" s="294">
        <v>54904</v>
      </c>
      <c r="M32" s="295">
        <v>38141</v>
      </c>
      <c r="N32" s="296">
        <v>44</v>
      </c>
    </row>
    <row r="33" spans="1:16" ht="13.5" customHeight="1">
      <c r="A33" s="248"/>
      <c r="B33" s="244"/>
      <c r="C33" s="244"/>
      <c r="D33" s="244"/>
      <c r="E33" s="244"/>
      <c r="F33" s="244"/>
      <c r="G33" s="1130" t="s">
        <v>498</v>
      </c>
      <c r="H33" s="1131"/>
      <c r="I33" s="1131"/>
      <c r="J33" s="1132"/>
      <c r="K33" s="294" t="s">
        <v>484</v>
      </c>
      <c r="L33" s="294" t="s">
        <v>484</v>
      </c>
      <c r="M33" s="295">
        <v>3</v>
      </c>
      <c r="N33" s="296" t="s">
        <v>484</v>
      </c>
    </row>
    <row r="34" spans="1:16" ht="27" customHeight="1">
      <c r="A34" s="248"/>
      <c r="B34" s="244"/>
      <c r="C34" s="244"/>
      <c r="D34" s="244"/>
      <c r="E34" s="244"/>
      <c r="F34" s="244"/>
      <c r="G34" s="1130" t="s">
        <v>499</v>
      </c>
      <c r="H34" s="1131"/>
      <c r="I34" s="1131"/>
      <c r="J34" s="1132"/>
      <c r="K34" s="294">
        <v>46667</v>
      </c>
      <c r="L34" s="294">
        <v>101</v>
      </c>
      <c r="M34" s="295">
        <v>102</v>
      </c>
      <c r="N34" s="296">
        <v>-1</v>
      </c>
    </row>
    <row r="35" spans="1:16" ht="27" customHeight="1">
      <c r="A35" s="248"/>
      <c r="B35" s="244"/>
      <c r="C35" s="244"/>
      <c r="D35" s="244"/>
      <c r="E35" s="244"/>
      <c r="F35" s="244"/>
      <c r="G35" s="1130" t="s">
        <v>500</v>
      </c>
      <c r="H35" s="1131"/>
      <c r="I35" s="1131"/>
      <c r="J35" s="1132"/>
      <c r="K35" s="294">
        <v>3732991</v>
      </c>
      <c r="L35" s="294">
        <v>8046</v>
      </c>
      <c r="M35" s="295">
        <v>9900</v>
      </c>
      <c r="N35" s="296">
        <v>-18.7</v>
      </c>
    </row>
    <row r="36" spans="1:16" ht="27" customHeight="1">
      <c r="A36" s="248"/>
      <c r="B36" s="244"/>
      <c r="C36" s="244"/>
      <c r="D36" s="244"/>
      <c r="E36" s="244"/>
      <c r="F36" s="244"/>
      <c r="G36" s="1130" t="s">
        <v>501</v>
      </c>
      <c r="H36" s="1131"/>
      <c r="I36" s="1131"/>
      <c r="J36" s="1132"/>
      <c r="K36" s="294">
        <v>86865</v>
      </c>
      <c r="L36" s="294">
        <v>187</v>
      </c>
      <c r="M36" s="295">
        <v>437</v>
      </c>
      <c r="N36" s="296">
        <v>-57.2</v>
      </c>
    </row>
    <row r="37" spans="1:16" ht="13.5" customHeight="1">
      <c r="A37" s="248"/>
      <c r="B37" s="244"/>
      <c r="C37" s="244"/>
      <c r="D37" s="244"/>
      <c r="E37" s="244"/>
      <c r="F37" s="244"/>
      <c r="G37" s="1130" t="s">
        <v>502</v>
      </c>
      <c r="H37" s="1131"/>
      <c r="I37" s="1131"/>
      <c r="J37" s="1132"/>
      <c r="K37" s="294">
        <v>451768</v>
      </c>
      <c r="L37" s="294">
        <v>974</v>
      </c>
      <c r="M37" s="295">
        <v>880</v>
      </c>
      <c r="N37" s="296">
        <v>10.7</v>
      </c>
    </row>
    <row r="38" spans="1:16" ht="27" customHeight="1">
      <c r="A38" s="248"/>
      <c r="B38" s="244"/>
      <c r="C38" s="244"/>
      <c r="D38" s="244"/>
      <c r="E38" s="244"/>
      <c r="F38" s="244"/>
      <c r="G38" s="1133" t="s">
        <v>503</v>
      </c>
      <c r="H38" s="1134"/>
      <c r="I38" s="1134"/>
      <c r="J38" s="1135"/>
      <c r="K38" s="297" t="s">
        <v>484</v>
      </c>
      <c r="L38" s="297" t="s">
        <v>484</v>
      </c>
      <c r="M38" s="298">
        <v>3</v>
      </c>
      <c r="N38" s="299" t="s">
        <v>484</v>
      </c>
      <c r="O38" s="293"/>
    </row>
    <row r="39" spans="1:16">
      <c r="A39" s="248"/>
      <c r="B39" s="244"/>
      <c r="C39" s="244"/>
      <c r="D39" s="244"/>
      <c r="E39" s="244"/>
      <c r="F39" s="244"/>
      <c r="G39" s="1133" t="s">
        <v>504</v>
      </c>
      <c r="H39" s="1134"/>
      <c r="I39" s="1134"/>
      <c r="J39" s="1135"/>
      <c r="K39" s="300">
        <v>-6603393</v>
      </c>
      <c r="L39" s="300">
        <v>-14233</v>
      </c>
      <c r="M39" s="301">
        <v>-8348</v>
      </c>
      <c r="N39" s="302">
        <v>70.5</v>
      </c>
      <c r="O39" s="293"/>
    </row>
    <row r="40" spans="1:16" ht="27" customHeight="1">
      <c r="A40" s="248"/>
      <c r="B40" s="244"/>
      <c r="C40" s="244"/>
      <c r="D40" s="244"/>
      <c r="E40" s="244"/>
      <c r="F40" s="244"/>
      <c r="G40" s="1130" t="s">
        <v>505</v>
      </c>
      <c r="H40" s="1131"/>
      <c r="I40" s="1131"/>
      <c r="J40" s="1132"/>
      <c r="K40" s="300">
        <v>-11688490</v>
      </c>
      <c r="L40" s="300">
        <v>-25194</v>
      </c>
      <c r="M40" s="301">
        <v>-29144</v>
      </c>
      <c r="N40" s="302">
        <v>-13.6</v>
      </c>
      <c r="O40" s="293"/>
    </row>
    <row r="41" spans="1:16">
      <c r="A41" s="248"/>
      <c r="B41" s="244"/>
      <c r="C41" s="244"/>
      <c r="D41" s="244"/>
      <c r="E41" s="244"/>
      <c r="F41" s="244"/>
      <c r="G41" s="1136" t="s">
        <v>278</v>
      </c>
      <c r="H41" s="1137"/>
      <c r="I41" s="1137"/>
      <c r="J41" s="1138"/>
      <c r="K41" s="294">
        <v>11498517</v>
      </c>
      <c r="L41" s="300">
        <v>24784</v>
      </c>
      <c r="M41" s="301">
        <v>11972</v>
      </c>
      <c r="N41" s="302">
        <v>107</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474</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14267277</v>
      </c>
      <c r="J51" s="320">
        <v>31205</v>
      </c>
      <c r="K51" s="321">
        <v>-57.5</v>
      </c>
      <c r="L51" s="322">
        <v>43858</v>
      </c>
      <c r="M51" s="323">
        <v>-7</v>
      </c>
      <c r="N51" s="324">
        <v>-50.5</v>
      </c>
    </row>
    <row r="52" spans="1:14">
      <c r="A52" s="248"/>
      <c r="B52" s="244"/>
      <c r="C52" s="244"/>
      <c r="D52" s="244"/>
      <c r="E52" s="244"/>
      <c r="F52" s="244"/>
      <c r="G52" s="325"/>
      <c r="H52" s="326" t="s">
        <v>516</v>
      </c>
      <c r="I52" s="327">
        <v>8498001</v>
      </c>
      <c r="J52" s="328">
        <v>18586</v>
      </c>
      <c r="K52" s="329">
        <v>-68</v>
      </c>
      <c r="L52" s="330">
        <v>23714</v>
      </c>
      <c r="M52" s="331">
        <v>-11.5</v>
      </c>
      <c r="N52" s="332">
        <v>-56.5</v>
      </c>
    </row>
    <row r="53" spans="1:14">
      <c r="A53" s="248"/>
      <c r="B53" s="244"/>
      <c r="C53" s="244"/>
      <c r="D53" s="244"/>
      <c r="E53" s="244"/>
      <c r="F53" s="244"/>
      <c r="G53" s="310" t="s">
        <v>517</v>
      </c>
      <c r="H53" s="311"/>
      <c r="I53" s="319">
        <v>14915557</v>
      </c>
      <c r="J53" s="320">
        <v>31893</v>
      </c>
      <c r="K53" s="321">
        <v>2.2000000000000002</v>
      </c>
      <c r="L53" s="322">
        <v>41705</v>
      </c>
      <c r="M53" s="323">
        <v>-4.9000000000000004</v>
      </c>
      <c r="N53" s="324">
        <v>7.1</v>
      </c>
    </row>
    <row r="54" spans="1:14">
      <c r="A54" s="248"/>
      <c r="B54" s="244"/>
      <c r="C54" s="244"/>
      <c r="D54" s="244"/>
      <c r="E54" s="244"/>
      <c r="F54" s="244"/>
      <c r="G54" s="325"/>
      <c r="H54" s="326" t="s">
        <v>516</v>
      </c>
      <c r="I54" s="327">
        <v>9190107</v>
      </c>
      <c r="J54" s="328">
        <v>19651</v>
      </c>
      <c r="K54" s="329">
        <v>5.7</v>
      </c>
      <c r="L54" s="330">
        <v>22742</v>
      </c>
      <c r="M54" s="331">
        <v>-4.0999999999999996</v>
      </c>
      <c r="N54" s="332">
        <v>9.8000000000000007</v>
      </c>
    </row>
    <row r="55" spans="1:14">
      <c r="A55" s="248"/>
      <c r="B55" s="244"/>
      <c r="C55" s="244"/>
      <c r="D55" s="244"/>
      <c r="E55" s="244"/>
      <c r="F55" s="244"/>
      <c r="G55" s="310" t="s">
        <v>518</v>
      </c>
      <c r="H55" s="311"/>
      <c r="I55" s="319">
        <v>21740479</v>
      </c>
      <c r="J55" s="320">
        <v>46541</v>
      </c>
      <c r="K55" s="321">
        <v>45.9</v>
      </c>
      <c r="L55" s="322">
        <v>47677</v>
      </c>
      <c r="M55" s="323">
        <v>14.3</v>
      </c>
      <c r="N55" s="324">
        <v>31.6</v>
      </c>
    </row>
    <row r="56" spans="1:14">
      <c r="A56" s="248"/>
      <c r="B56" s="244"/>
      <c r="C56" s="244"/>
      <c r="D56" s="244"/>
      <c r="E56" s="244"/>
      <c r="F56" s="244"/>
      <c r="G56" s="325"/>
      <c r="H56" s="326" t="s">
        <v>516</v>
      </c>
      <c r="I56" s="327">
        <v>11597527</v>
      </c>
      <c r="J56" s="328">
        <v>24827</v>
      </c>
      <c r="K56" s="329">
        <v>26.3</v>
      </c>
      <c r="L56" s="330">
        <v>23360</v>
      </c>
      <c r="M56" s="331">
        <v>2.7</v>
      </c>
      <c r="N56" s="332">
        <v>23.6</v>
      </c>
    </row>
    <row r="57" spans="1:14">
      <c r="A57" s="248"/>
      <c r="B57" s="244"/>
      <c r="C57" s="244"/>
      <c r="D57" s="244"/>
      <c r="E57" s="244"/>
      <c r="F57" s="244"/>
      <c r="G57" s="310" t="s">
        <v>519</v>
      </c>
      <c r="H57" s="311"/>
      <c r="I57" s="319">
        <v>22018839</v>
      </c>
      <c r="J57" s="320">
        <v>47328</v>
      </c>
      <c r="K57" s="321">
        <v>1.7</v>
      </c>
      <c r="L57" s="322">
        <v>51613</v>
      </c>
      <c r="M57" s="323">
        <v>8.3000000000000007</v>
      </c>
      <c r="N57" s="324">
        <v>-6.6</v>
      </c>
    </row>
    <row r="58" spans="1:14">
      <c r="A58" s="248"/>
      <c r="B58" s="244"/>
      <c r="C58" s="244"/>
      <c r="D58" s="244"/>
      <c r="E58" s="244"/>
      <c r="F58" s="244"/>
      <c r="G58" s="325"/>
      <c r="H58" s="326" t="s">
        <v>516</v>
      </c>
      <c r="I58" s="327">
        <v>13653035</v>
      </c>
      <c r="J58" s="328">
        <v>29346</v>
      </c>
      <c r="K58" s="329">
        <v>18.2</v>
      </c>
      <c r="L58" s="330">
        <v>25872</v>
      </c>
      <c r="M58" s="331">
        <v>10.8</v>
      </c>
      <c r="N58" s="332">
        <v>7.4</v>
      </c>
    </row>
    <row r="59" spans="1:14">
      <c r="A59" s="248"/>
      <c r="B59" s="244"/>
      <c r="C59" s="244"/>
      <c r="D59" s="244"/>
      <c r="E59" s="244"/>
      <c r="F59" s="244"/>
      <c r="G59" s="310" t="s">
        <v>520</v>
      </c>
      <c r="H59" s="311"/>
      <c r="I59" s="319">
        <v>25691465</v>
      </c>
      <c r="J59" s="320">
        <v>55377</v>
      </c>
      <c r="K59" s="321">
        <v>17</v>
      </c>
      <c r="L59" s="322">
        <v>50880</v>
      </c>
      <c r="M59" s="323">
        <v>-1.4</v>
      </c>
      <c r="N59" s="324">
        <v>18.399999999999999</v>
      </c>
    </row>
    <row r="60" spans="1:14">
      <c r="A60" s="248"/>
      <c r="B60" s="244"/>
      <c r="C60" s="244"/>
      <c r="D60" s="244"/>
      <c r="E60" s="244"/>
      <c r="F60" s="244"/>
      <c r="G60" s="325"/>
      <c r="H60" s="326" t="s">
        <v>516</v>
      </c>
      <c r="I60" s="333">
        <v>14830702</v>
      </c>
      <c r="J60" s="328">
        <v>31967</v>
      </c>
      <c r="K60" s="329">
        <v>8.9</v>
      </c>
      <c r="L60" s="330">
        <v>27819</v>
      </c>
      <c r="M60" s="331">
        <v>7.5</v>
      </c>
      <c r="N60" s="332">
        <v>1.4</v>
      </c>
    </row>
    <row r="61" spans="1:14">
      <c r="A61" s="248"/>
      <c r="B61" s="244"/>
      <c r="C61" s="244"/>
      <c r="D61" s="244"/>
      <c r="E61" s="244"/>
      <c r="F61" s="244"/>
      <c r="G61" s="310" t="s">
        <v>521</v>
      </c>
      <c r="H61" s="334"/>
      <c r="I61" s="335">
        <v>19726723</v>
      </c>
      <c r="J61" s="336">
        <v>42469</v>
      </c>
      <c r="K61" s="337">
        <v>1.9</v>
      </c>
      <c r="L61" s="338">
        <v>47147</v>
      </c>
      <c r="M61" s="339">
        <v>1.9</v>
      </c>
      <c r="N61" s="324">
        <v>0</v>
      </c>
    </row>
    <row r="62" spans="1:14">
      <c r="A62" s="248"/>
      <c r="B62" s="244"/>
      <c r="C62" s="244"/>
      <c r="D62" s="244"/>
      <c r="E62" s="244"/>
      <c r="F62" s="244"/>
      <c r="G62" s="325"/>
      <c r="H62" s="326" t="s">
        <v>516</v>
      </c>
      <c r="I62" s="327">
        <v>11553874</v>
      </c>
      <c r="J62" s="328">
        <v>24875</v>
      </c>
      <c r="K62" s="329">
        <v>-1.8</v>
      </c>
      <c r="L62" s="330">
        <v>24701</v>
      </c>
      <c r="M62" s="331">
        <v>1.1000000000000001</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B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5"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D34"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3.64</v>
      </c>
      <c r="G47" s="12">
        <v>3.68</v>
      </c>
      <c r="H47" s="12">
        <v>3.74</v>
      </c>
      <c r="I47" s="12">
        <v>3.91</v>
      </c>
      <c r="J47" s="13">
        <v>4.0199999999999996</v>
      </c>
    </row>
    <row r="48" spans="2:10" ht="57.75" customHeight="1">
      <c r="B48" s="14"/>
      <c r="C48" s="1141" t="s">
        <v>4</v>
      </c>
      <c r="D48" s="1141"/>
      <c r="E48" s="1142"/>
      <c r="F48" s="15">
        <v>0.02</v>
      </c>
      <c r="G48" s="16">
        <v>0.12</v>
      </c>
      <c r="H48" s="16">
        <v>0.22</v>
      </c>
      <c r="I48" s="16">
        <v>0.16</v>
      </c>
      <c r="J48" s="17">
        <v>0.25</v>
      </c>
    </row>
    <row r="49" spans="2:10" ht="57.75" customHeight="1" thickBot="1">
      <c r="B49" s="18"/>
      <c r="C49" s="1143" t="s">
        <v>5</v>
      </c>
      <c r="D49" s="1143"/>
      <c r="E49" s="1144"/>
      <c r="F49" s="19">
        <v>0.05</v>
      </c>
      <c r="G49" s="20">
        <v>0.16</v>
      </c>
      <c r="H49" s="20">
        <v>0.18</v>
      </c>
      <c r="I49" s="20">
        <v>0.09</v>
      </c>
      <c r="J49" s="21">
        <v>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成十郎が侵入中。</cp:lastModifiedBy>
  <cp:lastPrinted>2017-03-07T01:43:18Z</cp:lastPrinted>
  <dcterms:created xsi:type="dcterms:W3CDTF">2017-02-15T20:38:48Z</dcterms:created>
  <dcterms:modified xsi:type="dcterms:W3CDTF">2017-04-05T06:28:23Z</dcterms:modified>
  <cp:category/>
</cp:coreProperties>
</file>